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1-Struttura\03-Uffici\13\LA SPESA DELLE AMM CENTRALI DELLO STATO\PUBBLICAZIONE\030_Gennaio 2022\Tavole\"/>
    </mc:Choice>
  </mc:AlternateContent>
  <bookViews>
    <workbookView xWindow="0" yWindow="0" windowWidth="13140" windowHeight="9876" tabRatio="925"/>
  </bookViews>
  <sheets>
    <sheet name="INDICE" sheetId="22" r:id="rId1"/>
    <sheet name="nota bene" sheetId="77" r:id="rId2"/>
    <sheet name="Tavola 1.1" sheetId="78" r:id="rId3"/>
    <sheet name="Tavola 1.2a" sheetId="82" r:id="rId4"/>
    <sheet name="Tavola 1.2b" sheetId="83" r:id="rId5"/>
    <sheet name="Tavola 1.3a" sheetId="84" r:id="rId6"/>
    <sheet name="Tavola 1.3b" sheetId="67" r:id="rId7"/>
    <sheet name="Tavola 1.3c" sheetId="81" r:id="rId8"/>
    <sheet name="Tavola 1.3d" sheetId="86" r:id="rId9"/>
    <sheet name="Tavola 1.4a" sheetId="68" r:id="rId10"/>
    <sheet name="Tavola 1.4b" sheetId="69" r:id="rId11"/>
    <sheet name="Tavola 1.4c" sheetId="88" r:id="rId12"/>
    <sheet name="Tavola 1.4d" sheetId="89" r:id="rId13"/>
    <sheet name="Tavola 1.5a" sheetId="71" r:id="rId14"/>
    <sheet name="Tavola 1.5b" sheetId="72" r:id="rId15"/>
    <sheet name="Tavola 1.5c" sheetId="90" r:id="rId16"/>
    <sheet name="Tavola 1.5d" sheetId="92" r:id="rId17"/>
    <sheet name="Tavola 1.6" sheetId="74" r:id="rId18"/>
    <sheet name="Note" sheetId="62" r:id="rId19"/>
    <sheet name="Allegato 1" sheetId="101" r:id="rId20"/>
    <sheet name="Allegato 2" sheetId="102" r:id="rId21"/>
    <sheet name="Allegato 3" sheetId="103" r:id="rId22"/>
  </sheets>
  <definedNames>
    <definedName name="_xlnm._FilterDatabase" localSheetId="19" hidden="1">'Allegato 1'!$A$13:$HP$344</definedName>
    <definedName name="_xlnm._FilterDatabase" localSheetId="20" hidden="1">'Allegato 2'!$A$12:$GJ$1047</definedName>
    <definedName name="_xlnm._FilterDatabase" localSheetId="5" hidden="1">'Tavola 1.3a'!$A$4:$Z$222</definedName>
    <definedName name="_xlnm._FilterDatabase" localSheetId="6" hidden="1">'Tavola 1.3b'!$A$4:$K$222</definedName>
    <definedName name="_xlnm.Print_Area" localSheetId="20">'Allegato 2'!$A$12:$D$1047</definedName>
    <definedName name="_xlnm.Print_Area" localSheetId="21">'Allegato 3'!$A$1:$E$26</definedName>
    <definedName name="_xlnm.Print_Area" localSheetId="0">INDICE!$A$1:$A$30</definedName>
    <definedName name="_xlnm.Print_Area" localSheetId="1">'nota bene'!$A$1:$A$15</definedName>
    <definedName name="_xlnm.Print_Area" localSheetId="18">Note!#REF!</definedName>
    <definedName name="_xlnm.Print_Area" localSheetId="2">'Tavola 1.1'!$A$1:$G$56</definedName>
    <definedName name="_xlnm.Print_Area" localSheetId="3">'Tavola 1.2a'!$A$1:$H$39</definedName>
    <definedName name="_xlnm.Print_Area" localSheetId="5">'Tavola 1.3a'!$A$1:$K$4</definedName>
    <definedName name="_xlnm.Print_Area" localSheetId="6">'Tavola 1.3b'!$A$1:$K$4</definedName>
    <definedName name="_xlnm.Print_Area" localSheetId="7">'Tavola 1.3c'!$A$1:$H$214</definedName>
    <definedName name="_xlnm.Print_Area" localSheetId="8">'Tavola 1.3d'!$A$1:$H$214</definedName>
    <definedName name="_xlnm.Print_Area" localSheetId="10">'Tavola 1.4b'!$A$1:$K$27</definedName>
    <definedName name="_xlnm.Print_Area" localSheetId="13">'Tavola 1.5a'!$A$1:$K$20</definedName>
    <definedName name="_xlnm.Print_Area" localSheetId="14">'Tavola 1.5b'!$A$1:$K$19</definedName>
    <definedName name="_xlnm.Print_Area" localSheetId="17">'Tavola 1.6'!$A$1:$DB$41</definedName>
    <definedName name="Database_Formazione_2008_RiclassificataLB2012" localSheetId="19">#REF!</definedName>
    <definedName name="Database_Formazione_2008_RiclassificataLB2012" localSheetId="20">#REF!</definedName>
    <definedName name="Database_Formazione_2008_RiclassificataLB2012" localSheetId="21">#REF!</definedName>
    <definedName name="Database_Formazione_2008_RiclassificataLB2012" localSheetId="18">#REF!</definedName>
    <definedName name="Database_Formazione_2008_RiclassificataLB2012" localSheetId="2">#REF!</definedName>
    <definedName name="Database_Formazione_2008_RiclassificataLB2012" localSheetId="7">#REF!</definedName>
    <definedName name="Database_Formazione_2008_RiclassificataLB2012" localSheetId="8">#REF!</definedName>
    <definedName name="Database_Formazione_2008_RiclassificataLB2012" localSheetId="12">#REF!</definedName>
    <definedName name="Database_Formazione_2008_RiclassificataLB2012" localSheetId="15">#REF!</definedName>
    <definedName name="Database_Formazione_2008_RiclassificataLB2012" localSheetId="17">#REF!</definedName>
    <definedName name="Database_Formazione_2008_RiclassificataLB2012">#REF!</definedName>
    <definedName name="Print_Area_0" localSheetId="19">#REF!</definedName>
    <definedName name="Print_Area_0" localSheetId="20">#REF!</definedName>
    <definedName name="Print_Area_0" localSheetId="21">#REF!</definedName>
    <definedName name="Print_Area_0" localSheetId="18">#REF!</definedName>
    <definedName name="Print_Area_0" localSheetId="2">#REF!</definedName>
    <definedName name="Print_Area_0" localSheetId="7">#REF!</definedName>
    <definedName name="Print_Area_0" localSheetId="8">#REF!</definedName>
    <definedName name="Print_Area_0" localSheetId="12">#REF!</definedName>
    <definedName name="Print_Area_0" localSheetId="15">#REF!</definedName>
    <definedName name="Print_Area_0" localSheetId="17">#REF!</definedName>
    <definedName name="Print_Area_0">#REF!</definedName>
    <definedName name="_xlnm.Print_Titles" localSheetId="19">'Allegato 1'!$13:$13</definedName>
    <definedName name="_xlnm.Print_Titles" localSheetId="5">'Tavola 1.3a'!$3:$4</definedName>
    <definedName name="_xlnm.Print_Titles" localSheetId="6">'Tavola 1.3b'!$3:$4</definedName>
    <definedName name="_xlnm.Print_Titles" localSheetId="7">'Tavola 1.3c'!$3:$4</definedName>
    <definedName name="_xlnm.Print_Titles" localSheetId="8">'Tavola 1.3d'!$3:$4</definedName>
  </definedNames>
  <calcPr calcId="162913"/>
</workbook>
</file>

<file path=xl/calcChain.xml><?xml version="1.0" encoding="utf-8"?>
<calcChain xmlns="http://schemas.openxmlformats.org/spreadsheetml/2006/main">
  <c r="K18" i="72" l="1"/>
  <c r="K17" i="72"/>
  <c r="J17" i="72"/>
  <c r="K11" i="71"/>
  <c r="K10" i="71"/>
  <c r="K18" i="71"/>
  <c r="K17" i="71"/>
  <c r="J10" i="71"/>
  <c r="J17" i="71"/>
  <c r="K220" i="67" l="1"/>
  <c r="J220" i="67"/>
  <c r="K219" i="67"/>
  <c r="J219" i="67"/>
  <c r="K218" i="67"/>
  <c r="J218" i="67"/>
  <c r="K217" i="67"/>
  <c r="J217" i="67"/>
  <c r="K216" i="67"/>
  <c r="J216" i="67"/>
  <c r="K215" i="67"/>
  <c r="J215" i="67"/>
  <c r="K214" i="67"/>
  <c r="J214" i="67"/>
  <c r="K213" i="67"/>
  <c r="J213" i="67"/>
  <c r="K212" i="67"/>
  <c r="J212" i="67"/>
  <c r="K211" i="67"/>
  <c r="J211" i="67"/>
  <c r="K210" i="67"/>
  <c r="J210" i="67"/>
  <c r="K209" i="67"/>
  <c r="J209" i="67"/>
  <c r="K208" i="67"/>
  <c r="J208" i="67"/>
  <c r="K207" i="67"/>
  <c r="J207" i="67"/>
  <c r="K206" i="67"/>
  <c r="J206" i="67"/>
  <c r="K205" i="67"/>
  <c r="J205" i="67"/>
  <c r="K204" i="67"/>
  <c r="J204" i="67"/>
  <c r="K203" i="67"/>
  <c r="J203" i="67"/>
  <c r="K202" i="67"/>
  <c r="J202" i="67"/>
  <c r="K201" i="67"/>
  <c r="J201" i="67"/>
  <c r="K200" i="67"/>
  <c r="J200" i="67"/>
  <c r="K199" i="67"/>
  <c r="J199" i="67"/>
  <c r="K198" i="67"/>
  <c r="J198" i="67"/>
  <c r="K197" i="67"/>
  <c r="J197" i="67"/>
  <c r="K196" i="67"/>
  <c r="J196" i="67"/>
  <c r="K195" i="67"/>
  <c r="J195" i="67"/>
  <c r="K194" i="67"/>
  <c r="J194" i="67"/>
  <c r="K193" i="67"/>
  <c r="J193" i="67"/>
  <c r="K192" i="67"/>
  <c r="J192" i="67"/>
  <c r="K191" i="67"/>
  <c r="J191" i="67"/>
  <c r="K190" i="67"/>
  <c r="J190" i="67"/>
  <c r="K189" i="67"/>
  <c r="J189" i="67"/>
  <c r="K188" i="67"/>
  <c r="J188" i="67"/>
  <c r="K187" i="67"/>
  <c r="J187" i="67"/>
  <c r="K186" i="67"/>
  <c r="J186" i="67"/>
  <c r="K185" i="67"/>
  <c r="J185" i="67"/>
  <c r="K184" i="67"/>
  <c r="J184" i="67"/>
  <c r="K183" i="67"/>
  <c r="J183" i="67"/>
  <c r="K182" i="67"/>
  <c r="J182" i="67"/>
  <c r="K181" i="67"/>
  <c r="J181" i="67"/>
  <c r="K180" i="67"/>
  <c r="J180" i="67"/>
  <c r="K179" i="67"/>
  <c r="J179" i="67"/>
  <c r="K178" i="67"/>
  <c r="J178" i="67"/>
  <c r="K177" i="67"/>
  <c r="J177" i="67"/>
  <c r="K176" i="67"/>
  <c r="J176" i="67"/>
  <c r="K175" i="67"/>
  <c r="J175" i="67"/>
  <c r="K174" i="67"/>
  <c r="J174" i="67"/>
  <c r="K173" i="67"/>
  <c r="J173" i="67"/>
  <c r="K172" i="67"/>
  <c r="J172" i="67"/>
  <c r="K171" i="67"/>
  <c r="J171" i="67"/>
  <c r="K170" i="67"/>
  <c r="J170" i="67"/>
  <c r="K169" i="67"/>
  <c r="J169" i="67"/>
  <c r="K168" i="67"/>
  <c r="J168" i="67"/>
  <c r="K167" i="67"/>
  <c r="J167" i="67"/>
  <c r="K166" i="67"/>
  <c r="J166" i="67"/>
  <c r="K165" i="67"/>
  <c r="J165" i="67"/>
  <c r="K164" i="67"/>
  <c r="J164" i="67"/>
  <c r="K163" i="67"/>
  <c r="J163" i="67"/>
  <c r="K162" i="67"/>
  <c r="J162" i="67"/>
  <c r="K161" i="67"/>
  <c r="J161" i="67"/>
  <c r="K160" i="67"/>
  <c r="J160" i="67"/>
  <c r="K159" i="67"/>
  <c r="J159" i="67"/>
  <c r="K158" i="67"/>
  <c r="J158" i="67"/>
  <c r="K157" i="67"/>
  <c r="J157" i="67"/>
  <c r="K156" i="67"/>
  <c r="J156" i="67"/>
  <c r="K155" i="67"/>
  <c r="J155" i="67"/>
  <c r="K154" i="67"/>
  <c r="J154" i="67"/>
  <c r="K153" i="67"/>
  <c r="J153" i="67"/>
  <c r="K152" i="67"/>
  <c r="J152" i="67"/>
  <c r="K151" i="67"/>
  <c r="J151" i="67"/>
  <c r="K150" i="67"/>
  <c r="J150" i="67"/>
  <c r="K149" i="67"/>
  <c r="J149" i="67"/>
  <c r="K148" i="67"/>
  <c r="J148" i="67"/>
  <c r="K147" i="67"/>
  <c r="J147" i="67"/>
  <c r="K146" i="67"/>
  <c r="J146" i="67"/>
  <c r="K145" i="67"/>
  <c r="J145" i="67"/>
  <c r="K144" i="67"/>
  <c r="J144" i="67"/>
  <c r="K143" i="67"/>
  <c r="J143" i="67"/>
  <c r="K142" i="67"/>
  <c r="J142" i="67"/>
  <c r="K141" i="67"/>
  <c r="J141" i="67"/>
  <c r="K140" i="67"/>
  <c r="J140" i="67"/>
  <c r="K139" i="67"/>
  <c r="J139" i="67"/>
  <c r="K138" i="67"/>
  <c r="J138" i="67"/>
  <c r="K137" i="67"/>
  <c r="J137" i="67"/>
  <c r="K136" i="67"/>
  <c r="J136" i="67"/>
  <c r="K135" i="67"/>
  <c r="J135" i="67"/>
  <c r="K134" i="67"/>
  <c r="J134" i="67"/>
  <c r="K133" i="67"/>
  <c r="J133" i="67"/>
  <c r="K132" i="67"/>
  <c r="J132" i="67"/>
  <c r="K131" i="67"/>
  <c r="J131" i="67"/>
  <c r="K130" i="67"/>
  <c r="J130" i="67"/>
  <c r="K129" i="67"/>
  <c r="J129" i="67"/>
  <c r="K128" i="67"/>
  <c r="J128" i="67"/>
  <c r="K127" i="67"/>
  <c r="J127" i="67"/>
  <c r="K126" i="67"/>
  <c r="J126" i="67"/>
  <c r="K125" i="67"/>
  <c r="J125" i="67"/>
  <c r="K124" i="67"/>
  <c r="J124" i="67"/>
  <c r="K123" i="67"/>
  <c r="J123" i="67"/>
  <c r="K122" i="67"/>
  <c r="J122" i="67"/>
  <c r="K121" i="67"/>
  <c r="J121" i="67"/>
  <c r="K120" i="67"/>
  <c r="J120" i="67"/>
  <c r="K119" i="67"/>
  <c r="J119" i="67"/>
  <c r="K118" i="67"/>
  <c r="J118" i="67"/>
  <c r="K117" i="67"/>
  <c r="J117" i="67"/>
  <c r="K116" i="67"/>
  <c r="J116" i="67"/>
  <c r="K115" i="67"/>
  <c r="J115" i="67"/>
  <c r="K114" i="67"/>
  <c r="J114" i="67"/>
  <c r="K113" i="67"/>
  <c r="J113" i="67"/>
  <c r="K112" i="67"/>
  <c r="J112" i="67"/>
  <c r="K111" i="67"/>
  <c r="J111" i="67"/>
  <c r="K110" i="67"/>
  <c r="J110" i="67"/>
  <c r="K109" i="67"/>
  <c r="J109" i="67"/>
  <c r="K108" i="67"/>
  <c r="J108" i="67"/>
  <c r="K107" i="67"/>
  <c r="J107" i="67"/>
  <c r="K106" i="67"/>
  <c r="J106" i="67"/>
  <c r="K105" i="67"/>
  <c r="J105" i="67"/>
  <c r="K104" i="67"/>
  <c r="J104" i="67"/>
  <c r="K103" i="67"/>
  <c r="J103" i="67"/>
  <c r="K102" i="67"/>
  <c r="J102" i="67"/>
  <c r="K101" i="67"/>
  <c r="J101" i="67"/>
  <c r="K100" i="67"/>
  <c r="J100" i="67"/>
  <c r="K99" i="67"/>
  <c r="J99" i="67"/>
  <c r="K98" i="67"/>
  <c r="J98" i="67"/>
  <c r="K97" i="67"/>
  <c r="J97" i="67"/>
  <c r="K96" i="67"/>
  <c r="J96" i="67"/>
  <c r="K95" i="67"/>
  <c r="J95" i="67"/>
  <c r="K94" i="67"/>
  <c r="J94" i="67"/>
  <c r="K93" i="67"/>
  <c r="J93" i="67"/>
  <c r="K92" i="67"/>
  <c r="J92" i="67"/>
  <c r="K91" i="67"/>
  <c r="J91" i="67"/>
  <c r="K90" i="67"/>
  <c r="J90" i="67"/>
  <c r="K89" i="67"/>
  <c r="J89" i="67"/>
  <c r="K88" i="67"/>
  <c r="J88" i="67"/>
  <c r="K87" i="67"/>
  <c r="J87" i="67"/>
  <c r="K86" i="67"/>
  <c r="J86" i="67"/>
  <c r="K85" i="67"/>
  <c r="J85" i="67"/>
  <c r="K84" i="67"/>
  <c r="J84" i="67"/>
  <c r="K83" i="67"/>
  <c r="J83" i="67"/>
  <c r="K82" i="67"/>
  <c r="J82" i="67"/>
  <c r="K81" i="67"/>
  <c r="J81" i="67"/>
  <c r="K80" i="67"/>
  <c r="J80" i="67"/>
  <c r="K79" i="67"/>
  <c r="J79" i="67"/>
  <c r="K78" i="67"/>
  <c r="J78" i="67"/>
  <c r="K77" i="67"/>
  <c r="J77" i="67"/>
  <c r="K76" i="67"/>
  <c r="J76" i="67"/>
  <c r="K75" i="67"/>
  <c r="J75" i="67"/>
  <c r="K74" i="67"/>
  <c r="J74" i="67"/>
  <c r="K73" i="67"/>
  <c r="J73" i="67"/>
  <c r="K72" i="67"/>
  <c r="J72" i="67"/>
  <c r="K71" i="67"/>
  <c r="J71" i="67"/>
  <c r="K70" i="67"/>
  <c r="J70" i="67"/>
  <c r="K69" i="67"/>
  <c r="J69" i="67"/>
  <c r="K68" i="67"/>
  <c r="J68" i="67"/>
  <c r="K67" i="67"/>
  <c r="J67" i="67"/>
  <c r="K66" i="67"/>
  <c r="J66" i="67"/>
  <c r="K65" i="67"/>
  <c r="J65" i="67"/>
  <c r="K64" i="67"/>
  <c r="J64" i="67"/>
  <c r="K63" i="67"/>
  <c r="J63" i="67"/>
  <c r="K62" i="67"/>
  <c r="J62" i="67"/>
  <c r="K61" i="67"/>
  <c r="J61" i="67"/>
  <c r="K60" i="67"/>
  <c r="J60" i="67"/>
  <c r="K59" i="67"/>
  <c r="J59" i="67"/>
  <c r="K58" i="67"/>
  <c r="J58" i="67"/>
  <c r="K57" i="67"/>
  <c r="J57" i="67"/>
  <c r="K56" i="67"/>
  <c r="J56" i="67"/>
  <c r="K55" i="67"/>
  <c r="J55" i="67"/>
  <c r="K54" i="67"/>
  <c r="J54" i="67"/>
  <c r="K53" i="67"/>
  <c r="J53" i="67"/>
  <c r="K52" i="67"/>
  <c r="J52" i="67"/>
  <c r="K51" i="67"/>
  <c r="J51" i="67"/>
  <c r="K50" i="67"/>
  <c r="J50" i="67"/>
  <c r="K49" i="67"/>
  <c r="J49" i="67"/>
  <c r="K48" i="67"/>
  <c r="J48" i="67"/>
  <c r="K47" i="67"/>
  <c r="J47" i="67"/>
  <c r="K46" i="67"/>
  <c r="J46" i="67"/>
  <c r="K45" i="67"/>
  <c r="J45" i="67"/>
  <c r="K44" i="67"/>
  <c r="J44" i="67"/>
  <c r="K43" i="67"/>
  <c r="J43" i="67"/>
  <c r="K42" i="67"/>
  <c r="J42" i="67"/>
  <c r="K41" i="67"/>
  <c r="J41" i="67"/>
  <c r="K40" i="67"/>
  <c r="J40" i="67"/>
  <c r="K39" i="67"/>
  <c r="J39" i="67"/>
  <c r="K38" i="67"/>
  <c r="J38" i="67"/>
  <c r="K37" i="67"/>
  <c r="J37" i="67"/>
  <c r="K36" i="67"/>
  <c r="J36" i="67"/>
  <c r="K35" i="67"/>
  <c r="J35" i="67"/>
  <c r="K34" i="67"/>
  <c r="J34" i="67"/>
  <c r="K33" i="67"/>
  <c r="J33" i="67"/>
  <c r="K32" i="67"/>
  <c r="J32" i="67"/>
  <c r="K31" i="67"/>
  <c r="J31" i="67"/>
  <c r="K30" i="67"/>
  <c r="J30" i="67"/>
  <c r="K29" i="67"/>
  <c r="J29" i="67"/>
  <c r="K28" i="67"/>
  <c r="J28" i="67"/>
  <c r="K27" i="67"/>
  <c r="J27" i="67"/>
  <c r="K26" i="67"/>
  <c r="J26" i="67"/>
  <c r="K25" i="67"/>
  <c r="J25" i="67"/>
  <c r="K24" i="67"/>
  <c r="J24" i="67"/>
  <c r="K23" i="67"/>
  <c r="J23" i="67"/>
  <c r="K22" i="67"/>
  <c r="J22" i="67"/>
  <c r="K21" i="67"/>
  <c r="J21" i="67"/>
  <c r="K20" i="67"/>
  <c r="J20" i="67"/>
  <c r="K19" i="67"/>
  <c r="J19" i="67"/>
  <c r="K18" i="67"/>
  <c r="J18" i="67"/>
  <c r="K17" i="67"/>
  <c r="J17" i="67"/>
  <c r="K16" i="67"/>
  <c r="J16" i="67"/>
  <c r="K15" i="67"/>
  <c r="J15" i="67"/>
  <c r="K14" i="67"/>
  <c r="J14" i="67"/>
  <c r="K13" i="67"/>
  <c r="J13" i="67"/>
  <c r="K12" i="67"/>
  <c r="J12" i="67"/>
  <c r="K11" i="67"/>
  <c r="J11" i="67"/>
  <c r="K10" i="67"/>
  <c r="J10" i="67"/>
  <c r="K9" i="67"/>
  <c r="J9" i="67"/>
  <c r="K8" i="67"/>
  <c r="J8" i="67"/>
  <c r="K7" i="67"/>
  <c r="J7" i="67"/>
  <c r="K6" i="67"/>
  <c r="J6" i="67"/>
  <c r="K5" i="67"/>
  <c r="J5" i="67"/>
  <c r="K220" i="84"/>
  <c r="K219" i="84"/>
  <c r="K218" i="84"/>
  <c r="K217" i="84"/>
  <c r="K216" i="84"/>
  <c r="K215" i="84"/>
  <c r="K214" i="84"/>
  <c r="K213" i="84"/>
  <c r="K212" i="84"/>
  <c r="K211" i="84"/>
  <c r="K210" i="84"/>
  <c r="K209" i="84"/>
  <c r="K208" i="84"/>
  <c r="K207" i="84"/>
  <c r="K206" i="84"/>
  <c r="K205" i="84"/>
  <c r="K204" i="84"/>
  <c r="K203" i="84"/>
  <c r="K202" i="84"/>
  <c r="K201" i="84"/>
  <c r="K200" i="84"/>
  <c r="K199" i="84"/>
  <c r="K198" i="84"/>
  <c r="K197" i="84"/>
  <c r="K196" i="84"/>
  <c r="K195" i="84"/>
  <c r="K194" i="84"/>
  <c r="K193" i="84"/>
  <c r="K192" i="84"/>
  <c r="K191" i="84"/>
  <c r="K190" i="84"/>
  <c r="K189" i="84"/>
  <c r="K188" i="84"/>
  <c r="K187" i="84"/>
  <c r="K186" i="84"/>
  <c r="K185" i="84"/>
  <c r="K184" i="84"/>
  <c r="K183" i="84"/>
  <c r="K182" i="84"/>
  <c r="K181" i="84"/>
  <c r="K180" i="84"/>
  <c r="K179" i="84"/>
  <c r="K178" i="84"/>
  <c r="K177" i="84"/>
  <c r="K176" i="84"/>
  <c r="K175" i="84"/>
  <c r="K174" i="84"/>
  <c r="K173" i="84"/>
  <c r="K172" i="84"/>
  <c r="K171" i="84"/>
  <c r="K170" i="84"/>
  <c r="K169" i="84"/>
  <c r="K168" i="84"/>
  <c r="K167" i="84"/>
  <c r="K166" i="84"/>
  <c r="K165" i="84"/>
  <c r="K164" i="84"/>
  <c r="K163" i="84"/>
  <c r="K162" i="84"/>
  <c r="K161" i="84"/>
  <c r="K160" i="84"/>
  <c r="K159" i="84"/>
  <c r="K158" i="84"/>
  <c r="K157" i="84"/>
  <c r="K156" i="84"/>
  <c r="K155" i="84"/>
  <c r="K154" i="84"/>
  <c r="K153" i="84"/>
  <c r="K152" i="84"/>
  <c r="K151" i="84"/>
  <c r="K150" i="84"/>
  <c r="K149" i="84"/>
  <c r="K148" i="84"/>
  <c r="K147" i="84"/>
  <c r="K146" i="84"/>
  <c r="K145" i="84"/>
  <c r="K144" i="84"/>
  <c r="K143" i="84"/>
  <c r="K142" i="84"/>
  <c r="K141" i="84"/>
  <c r="K140" i="84"/>
  <c r="K139" i="84"/>
  <c r="K138" i="84"/>
  <c r="K137" i="84"/>
  <c r="K136" i="84"/>
  <c r="K135" i="84"/>
  <c r="K134" i="84"/>
  <c r="K133" i="84"/>
  <c r="K132" i="84"/>
  <c r="K131" i="84"/>
  <c r="K130" i="84"/>
  <c r="K129" i="84"/>
  <c r="K128" i="84"/>
  <c r="K127" i="84"/>
  <c r="K126" i="84"/>
  <c r="K125" i="84"/>
  <c r="K124" i="84"/>
  <c r="K123" i="84"/>
  <c r="K122" i="84"/>
  <c r="K121" i="84"/>
  <c r="K120" i="84"/>
  <c r="K119" i="84"/>
  <c r="K118" i="84"/>
  <c r="K117" i="84"/>
  <c r="K116" i="84"/>
  <c r="K115" i="84"/>
  <c r="K114" i="84"/>
  <c r="K113" i="84"/>
  <c r="K112" i="84"/>
  <c r="K111" i="84"/>
  <c r="K110" i="84"/>
  <c r="K109" i="84"/>
  <c r="K108" i="84"/>
  <c r="K107" i="84"/>
  <c r="K106" i="84"/>
  <c r="K105" i="84"/>
  <c r="K104" i="84"/>
  <c r="K103" i="84"/>
  <c r="K102" i="84"/>
  <c r="K101" i="84"/>
  <c r="K100" i="84"/>
  <c r="K99" i="84"/>
  <c r="K98" i="84"/>
  <c r="K97" i="84"/>
  <c r="K96" i="84"/>
  <c r="K95" i="84"/>
  <c r="K94" i="84"/>
  <c r="K93" i="84"/>
  <c r="K92" i="84"/>
  <c r="K91" i="84"/>
  <c r="K90" i="84"/>
  <c r="K89" i="84"/>
  <c r="K88" i="84"/>
  <c r="K87" i="84"/>
  <c r="K86" i="84"/>
  <c r="K85" i="84"/>
  <c r="K84" i="84"/>
  <c r="K83" i="84"/>
  <c r="K82" i="84"/>
  <c r="K81" i="84"/>
  <c r="K80" i="84"/>
  <c r="K79" i="84"/>
  <c r="K78" i="84"/>
  <c r="K77" i="84"/>
  <c r="K76" i="84"/>
  <c r="K75" i="84"/>
  <c r="K74" i="84"/>
  <c r="K73" i="84"/>
  <c r="K72" i="84"/>
  <c r="K71" i="84"/>
  <c r="K70" i="84"/>
  <c r="K69" i="84"/>
  <c r="K68" i="84"/>
  <c r="K67" i="84"/>
  <c r="K66" i="84"/>
  <c r="K65" i="84"/>
  <c r="K64" i="84"/>
  <c r="K63" i="84"/>
  <c r="K62" i="84"/>
  <c r="K61" i="84"/>
  <c r="K60" i="84"/>
  <c r="K59" i="84"/>
  <c r="K58" i="84"/>
  <c r="K57" i="84"/>
  <c r="K56" i="84"/>
  <c r="K55" i="84"/>
  <c r="K54" i="84"/>
  <c r="K53" i="84"/>
  <c r="K52" i="84"/>
  <c r="K51" i="84"/>
  <c r="K50" i="84"/>
  <c r="K49" i="84"/>
  <c r="K48" i="84"/>
  <c r="K47" i="84"/>
  <c r="K46" i="84"/>
  <c r="K45" i="84"/>
  <c r="K44" i="84"/>
  <c r="K43"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K5" i="84"/>
  <c r="J220" i="84"/>
  <c r="J219" i="84"/>
  <c r="J218" i="84"/>
  <c r="J217" i="84"/>
  <c r="J216" i="84"/>
  <c r="J215" i="84"/>
  <c r="J214" i="84"/>
  <c r="J213" i="84"/>
  <c r="J212" i="84"/>
  <c r="J211" i="84"/>
  <c r="J210" i="84"/>
  <c r="J209" i="84"/>
  <c r="J208" i="84"/>
  <c r="J207" i="84"/>
  <c r="J206" i="84"/>
  <c r="J205" i="84"/>
  <c r="J204" i="84"/>
  <c r="J203" i="84"/>
  <c r="J202" i="84"/>
  <c r="J201" i="84"/>
  <c r="J200" i="84"/>
  <c r="J199" i="84"/>
  <c r="J198" i="84"/>
  <c r="J197" i="84"/>
  <c r="J196" i="84"/>
  <c r="J195" i="84"/>
  <c r="J194" i="84"/>
  <c r="J193" i="84"/>
  <c r="J192" i="84"/>
  <c r="J191" i="84"/>
  <c r="J190" i="84"/>
  <c r="J189" i="84"/>
  <c r="J188" i="84"/>
  <c r="J187" i="84"/>
  <c r="J186" i="84"/>
  <c r="J185" i="84"/>
  <c r="J184" i="84"/>
  <c r="J183" i="84"/>
  <c r="J182" i="84"/>
  <c r="J181" i="84"/>
  <c r="J180" i="84"/>
  <c r="J179" i="84"/>
  <c r="J178" i="84"/>
  <c r="J177" i="84"/>
  <c r="J176" i="84"/>
  <c r="J175" i="84"/>
  <c r="J174" i="84"/>
  <c r="J173" i="84"/>
  <c r="J172" i="84"/>
  <c r="J171" i="84"/>
  <c r="J170" i="84"/>
  <c r="J169" i="84"/>
  <c r="J168" i="84"/>
  <c r="J167" i="84"/>
  <c r="J166" i="84"/>
  <c r="J165" i="84"/>
  <c r="J164" i="84"/>
  <c r="J163" i="84"/>
  <c r="J162" i="84"/>
  <c r="J161" i="84"/>
  <c r="J160" i="84"/>
  <c r="J159" i="84"/>
  <c r="J158" i="84"/>
  <c r="J157" i="84"/>
  <c r="J156" i="84"/>
  <c r="J155" i="84"/>
  <c r="J154" i="84"/>
  <c r="J153" i="84"/>
  <c r="J152" i="84"/>
  <c r="J151" i="84"/>
  <c r="J150" i="84"/>
  <c r="J149" i="84"/>
  <c r="J148" i="84"/>
  <c r="J147" i="84"/>
  <c r="J146" i="84"/>
  <c r="J145" i="84"/>
  <c r="J144" i="84"/>
  <c r="J143" i="84"/>
  <c r="J142" i="84"/>
  <c r="J141" i="84"/>
  <c r="J140" i="84"/>
  <c r="J139" i="84"/>
  <c r="J138" i="84"/>
  <c r="J137" i="84"/>
  <c r="J136" i="84"/>
  <c r="J135" i="84"/>
  <c r="J134" i="84"/>
  <c r="J133" i="84"/>
  <c r="J132" i="84"/>
  <c r="J131" i="84"/>
  <c r="J130" i="84"/>
  <c r="J129" i="84"/>
  <c r="J128" i="84"/>
  <c r="J127" i="84"/>
  <c r="J126" i="84"/>
  <c r="J125" i="84"/>
  <c r="J124" i="84"/>
  <c r="J123" i="84"/>
  <c r="J122" i="84"/>
  <c r="J121" i="84"/>
  <c r="J120" i="84"/>
  <c r="J119" i="84"/>
  <c r="J118" i="84"/>
  <c r="J117" i="84"/>
  <c r="J116" i="84"/>
  <c r="J115" i="84"/>
  <c r="J114" i="84"/>
  <c r="J113" i="84"/>
  <c r="J112" i="84"/>
  <c r="J111" i="84"/>
  <c r="J110" i="84"/>
  <c r="J109" i="84"/>
  <c r="J108" i="84"/>
  <c r="J107" i="84"/>
  <c r="J106" i="84"/>
  <c r="J105" i="84"/>
  <c r="J104" i="84"/>
  <c r="J103" i="84"/>
  <c r="J102" i="84"/>
  <c r="J101" i="84"/>
  <c r="J100" i="84"/>
  <c r="J99" i="84"/>
  <c r="J98" i="84"/>
  <c r="J97" i="84"/>
  <c r="J96" i="84"/>
  <c r="J95" i="84"/>
  <c r="J94" i="84"/>
  <c r="J93" i="84"/>
  <c r="J92" i="84"/>
  <c r="J91" i="84"/>
  <c r="J90" i="84"/>
  <c r="J89" i="84"/>
  <c r="J88" i="84"/>
  <c r="J87" i="84"/>
  <c r="J86" i="84"/>
  <c r="J85" i="84"/>
  <c r="J84" i="84"/>
  <c r="J83" i="84"/>
  <c r="J82" i="84"/>
  <c r="J81" i="84"/>
  <c r="J80" i="84"/>
  <c r="J79" i="84"/>
  <c r="J78" i="84"/>
  <c r="J77" i="84"/>
  <c r="J76" i="84"/>
  <c r="J75" i="84"/>
  <c r="J74" i="84"/>
  <c r="J73" i="84"/>
  <c r="J72" i="84"/>
  <c r="J71" i="84"/>
  <c r="J70" i="84"/>
  <c r="J69" i="84"/>
  <c r="J68" i="84"/>
  <c r="J67" i="84"/>
  <c r="J66" i="84"/>
  <c r="J65" i="84"/>
  <c r="J64" i="84"/>
  <c r="J63" i="84"/>
  <c r="J62" i="84"/>
  <c r="J61" i="84"/>
  <c r="J60" i="84"/>
  <c r="J59" i="84"/>
  <c r="J58" i="84"/>
  <c r="J57" i="84"/>
  <c r="J56" i="84"/>
  <c r="J55" i="84"/>
  <c r="J54" i="84"/>
  <c r="J53" i="84"/>
  <c r="J52" i="84"/>
  <c r="J51" i="84"/>
  <c r="J50" i="84"/>
  <c r="J49" i="84"/>
  <c r="J48" i="84"/>
  <c r="J47" i="84"/>
  <c r="J46" i="84"/>
  <c r="J45" i="84"/>
  <c r="J44" i="84"/>
  <c r="J43" i="84"/>
  <c r="J42" i="84"/>
  <c r="J41" i="84"/>
  <c r="J40" i="84"/>
  <c r="J39" i="84"/>
  <c r="J38" i="84"/>
  <c r="J37" i="84"/>
  <c r="J36" i="84"/>
  <c r="J35" i="84"/>
  <c r="J34" i="84"/>
  <c r="J33" i="84"/>
  <c r="J32" i="84"/>
  <c r="J31" i="84"/>
  <c r="J30" i="84"/>
  <c r="J29" i="84"/>
  <c r="J28" i="84"/>
  <c r="J27" i="84"/>
  <c r="J26" i="84"/>
  <c r="J25" i="84"/>
  <c r="J24" i="84"/>
  <c r="J23" i="84"/>
  <c r="J22" i="84"/>
  <c r="J21" i="84"/>
  <c r="J20" i="84"/>
  <c r="J19" i="84"/>
  <c r="J18" i="84"/>
  <c r="J17" i="84"/>
  <c r="J16" i="84"/>
  <c r="J15" i="84"/>
  <c r="J14" i="84"/>
  <c r="J13" i="84"/>
  <c r="J12" i="84"/>
  <c r="J11" i="84"/>
  <c r="J10" i="84"/>
  <c r="J9" i="84"/>
  <c r="J8" i="84"/>
  <c r="J7" i="84"/>
  <c r="J6" i="84"/>
  <c r="J5" i="84"/>
  <c r="K20" i="72" l="1"/>
  <c r="J20" i="72"/>
  <c r="K19" i="72"/>
  <c r="J19" i="72"/>
  <c r="K16" i="72"/>
  <c r="J16" i="72"/>
  <c r="K15" i="72"/>
  <c r="J15" i="72"/>
  <c r="K14" i="72"/>
  <c r="J14" i="72"/>
  <c r="K13" i="72"/>
  <c r="J13" i="72"/>
  <c r="K12" i="72"/>
  <c r="J12" i="72"/>
  <c r="K11" i="72"/>
  <c r="J11" i="72"/>
  <c r="K10" i="72"/>
  <c r="J10" i="72"/>
  <c r="K9" i="72"/>
  <c r="J9" i="72"/>
  <c r="K8" i="72"/>
  <c r="J8" i="72"/>
  <c r="K7" i="72"/>
  <c r="J7" i="72"/>
  <c r="K6" i="72"/>
  <c r="J6" i="72"/>
  <c r="K5" i="72"/>
  <c r="J5" i="72"/>
  <c r="J13" i="71"/>
  <c r="K5" i="71"/>
  <c r="J5" i="71"/>
  <c r="K20" i="71"/>
  <c r="J20" i="71"/>
  <c r="K19" i="71"/>
  <c r="J19" i="71"/>
  <c r="K16" i="71"/>
  <c r="J16" i="71"/>
  <c r="K15" i="71"/>
  <c r="J15" i="71"/>
  <c r="K14" i="71"/>
  <c r="J14" i="71"/>
  <c r="K13" i="71"/>
  <c r="K12" i="71"/>
  <c r="J12" i="71"/>
  <c r="J11" i="71"/>
  <c r="K9" i="71"/>
  <c r="J9" i="71"/>
  <c r="K8" i="71"/>
  <c r="J8" i="71"/>
  <c r="K7" i="71"/>
  <c r="J7" i="71"/>
  <c r="K6" i="71"/>
  <c r="J6" i="71"/>
  <c r="K27" i="68"/>
  <c r="J27" i="68"/>
  <c r="K26" i="68"/>
  <c r="J26" i="68"/>
  <c r="K25" i="68"/>
  <c r="J25" i="68"/>
  <c r="K24" i="68"/>
  <c r="J24" i="68"/>
  <c r="K23" i="68"/>
  <c r="J23" i="68"/>
  <c r="K22" i="68"/>
  <c r="J22" i="68"/>
  <c r="K21" i="68"/>
  <c r="J21" i="68"/>
  <c r="K20" i="68"/>
  <c r="J20" i="68"/>
  <c r="K19" i="68"/>
  <c r="J19" i="68"/>
  <c r="K18" i="68"/>
  <c r="J18" i="68"/>
  <c r="K17" i="68"/>
  <c r="J17" i="68"/>
  <c r="K16" i="68"/>
  <c r="J16" i="68"/>
  <c r="K15" i="68"/>
  <c r="J15" i="68"/>
  <c r="K14" i="68"/>
  <c r="J14" i="68"/>
  <c r="K13" i="68"/>
  <c r="J13" i="68"/>
  <c r="K12" i="68"/>
  <c r="J12" i="68"/>
  <c r="K11" i="68"/>
  <c r="J11" i="68"/>
  <c r="K10" i="68"/>
  <c r="J10" i="68"/>
  <c r="K9" i="68"/>
  <c r="J9" i="68"/>
  <c r="K8" i="68"/>
  <c r="J8" i="68"/>
  <c r="K7" i="68"/>
  <c r="J7" i="68"/>
  <c r="K6" i="68"/>
  <c r="J6" i="68"/>
  <c r="K5" i="68"/>
  <c r="J5" i="68"/>
  <c r="K27" i="69" l="1"/>
  <c r="J27" i="69"/>
  <c r="K26" i="69"/>
  <c r="J26" i="69"/>
  <c r="K25" i="69"/>
  <c r="J25" i="69"/>
  <c r="K24" i="69"/>
  <c r="J24" i="69"/>
  <c r="K23" i="69"/>
  <c r="J23" i="69"/>
  <c r="K22" i="69"/>
  <c r="J22" i="69"/>
  <c r="K21" i="69"/>
  <c r="J21" i="69"/>
  <c r="K20" i="69"/>
  <c r="J20" i="69"/>
  <c r="K19" i="69"/>
  <c r="J19" i="69"/>
  <c r="K18" i="69"/>
  <c r="J18" i="69"/>
  <c r="K17" i="69"/>
  <c r="J17" i="69"/>
  <c r="K16" i="69"/>
  <c r="J16" i="69"/>
  <c r="K15" i="69"/>
  <c r="J15" i="69"/>
  <c r="K14" i="69"/>
  <c r="J14" i="69"/>
  <c r="K13" i="69"/>
  <c r="J13" i="69"/>
  <c r="K12" i="69"/>
  <c r="J12" i="69"/>
  <c r="K11" i="69"/>
  <c r="J11" i="69"/>
  <c r="K10" i="69"/>
  <c r="J10" i="69"/>
  <c r="K9" i="69"/>
  <c r="J9" i="69"/>
  <c r="K8" i="69"/>
  <c r="J8" i="69"/>
  <c r="K7" i="69"/>
  <c r="J7" i="69"/>
  <c r="K6" i="69"/>
  <c r="J6" i="69"/>
  <c r="K5" i="69"/>
  <c r="J5" i="69"/>
  <c r="EH40" i="74" l="1"/>
  <c r="EG40" i="74"/>
  <c r="EF40" i="74"/>
  <c r="EH39" i="74"/>
  <c r="EG39" i="74"/>
  <c r="EF39" i="74"/>
  <c r="EH38" i="74"/>
  <c r="EG38" i="74"/>
  <c r="EF38" i="74"/>
  <c r="EH37" i="74"/>
  <c r="EG37" i="74"/>
  <c r="EF37" i="74"/>
  <c r="EH36" i="74"/>
  <c r="EG36" i="74"/>
  <c r="EF36" i="74"/>
  <c r="EH35" i="74"/>
  <c r="EG35" i="74"/>
  <c r="EF35" i="74"/>
  <c r="EH34" i="74"/>
  <c r="EG34" i="74"/>
  <c r="EF34" i="74"/>
  <c r="EH33" i="74"/>
  <c r="EG33" i="74"/>
  <c r="EF33" i="74"/>
  <c r="EH32" i="74"/>
  <c r="EG32" i="74"/>
  <c r="EF32" i="74"/>
  <c r="EH31" i="74"/>
  <c r="EG31" i="74"/>
  <c r="EF31" i="74"/>
  <c r="EH30" i="74"/>
  <c r="EG30" i="74"/>
  <c r="EF30" i="74"/>
  <c r="EH29" i="74"/>
  <c r="EG29" i="74"/>
  <c r="EF29" i="74"/>
  <c r="EH28" i="74"/>
  <c r="EG28" i="74"/>
  <c r="EF28" i="74"/>
  <c r="EH27" i="74"/>
  <c r="EG27" i="74"/>
  <c r="EF27" i="74"/>
  <c r="EH26" i="74"/>
  <c r="EG26" i="74"/>
  <c r="EF26" i="74"/>
  <c r="EH25" i="74"/>
  <c r="EG25" i="74"/>
  <c r="EF25" i="74"/>
  <c r="EH24" i="74"/>
  <c r="EG24" i="74"/>
  <c r="EF24" i="74"/>
  <c r="EH23" i="74"/>
  <c r="EG23" i="74"/>
  <c r="EF23" i="74"/>
  <c r="EH22" i="74"/>
  <c r="EG22" i="74"/>
  <c r="EF22" i="74"/>
  <c r="EH21" i="74"/>
  <c r="EG21" i="74"/>
  <c r="EF21" i="74"/>
  <c r="EH20" i="74"/>
  <c r="EG20" i="74"/>
  <c r="EF20" i="74"/>
  <c r="EH19" i="74"/>
  <c r="EG19" i="74"/>
  <c r="EF19" i="74"/>
  <c r="EH18" i="74"/>
  <c r="EG18" i="74"/>
  <c r="EF18" i="74"/>
  <c r="EH17" i="74"/>
  <c r="EG17" i="74"/>
  <c r="EF17" i="74"/>
  <c r="EH16" i="74"/>
  <c r="EG16" i="74"/>
  <c r="EF16" i="74"/>
  <c r="EH15" i="74"/>
  <c r="EG15" i="74"/>
  <c r="EF15" i="74"/>
  <c r="EH14" i="74"/>
  <c r="EG14" i="74"/>
  <c r="EF14" i="74"/>
  <c r="EH13" i="74"/>
  <c r="EG13" i="74"/>
  <c r="EF13" i="74"/>
  <c r="EH12" i="74"/>
  <c r="EG12" i="74"/>
  <c r="EF12" i="74"/>
  <c r="EH11" i="74"/>
  <c r="EG11" i="74"/>
  <c r="EF11" i="74"/>
  <c r="EH10" i="74"/>
  <c r="EG10" i="74"/>
  <c r="EF10" i="74"/>
  <c r="EH9" i="74"/>
  <c r="EG9" i="74"/>
  <c r="EF9" i="74"/>
  <c r="EH8" i="74"/>
  <c r="EG8" i="74"/>
  <c r="EF8" i="74"/>
  <c r="EH7" i="74"/>
  <c r="EG7" i="74"/>
  <c r="EF7" i="74"/>
  <c r="EH6" i="74"/>
  <c r="EG6" i="74"/>
  <c r="EF6" i="74"/>
  <c r="A29" i="22" l="1"/>
  <c r="A28" i="22"/>
  <c r="A27" i="22"/>
  <c r="A20" i="22" l="1"/>
  <c r="A10" i="22"/>
  <c r="A9" i="22"/>
  <c r="A11" i="22" l="1"/>
  <c r="A26" i="22" l="1"/>
  <c r="A22" i="22" l="1"/>
  <c r="A21" i="22"/>
  <c r="A18" i="22"/>
  <c r="A17" i="22"/>
  <c r="A14" i="22"/>
  <c r="A13" i="22"/>
  <c r="CK6" i="74" l="1"/>
  <c r="CL6" i="74" l="1"/>
  <c r="CK7" i="74"/>
  <c r="CL7" i="74"/>
  <c r="CK8" i="74"/>
  <c r="CL8" i="74"/>
  <c r="CK9" i="74"/>
  <c r="CL9" i="74"/>
  <c r="CK10" i="74"/>
  <c r="CL10" i="74"/>
  <c r="CK11" i="74"/>
  <c r="CL11" i="74"/>
  <c r="CK12" i="74"/>
  <c r="CL12" i="74"/>
  <c r="CK13" i="74"/>
  <c r="CL13" i="74"/>
  <c r="CK14" i="74"/>
  <c r="CL14" i="74"/>
  <c r="CK15" i="74"/>
  <c r="CL15" i="74"/>
  <c r="CK16" i="74"/>
  <c r="CL16" i="74"/>
  <c r="CK17" i="74"/>
  <c r="CL17" i="74"/>
  <c r="CK18" i="74"/>
  <c r="CL18" i="74"/>
  <c r="CK19" i="74"/>
  <c r="CL19" i="74"/>
  <c r="CK20" i="74"/>
  <c r="CL20" i="74"/>
  <c r="CK21" i="74"/>
  <c r="CL21" i="74"/>
  <c r="CK22" i="74"/>
  <c r="CL22" i="74"/>
  <c r="CK23" i="74"/>
  <c r="CL23" i="74"/>
  <c r="CK24" i="74"/>
  <c r="CL24" i="74"/>
  <c r="CK25" i="74"/>
  <c r="CL25" i="74"/>
  <c r="CK26" i="74"/>
  <c r="CL26" i="74"/>
  <c r="CK27" i="74"/>
  <c r="CL27" i="74"/>
  <c r="CK28" i="74"/>
  <c r="CL28" i="74"/>
  <c r="CK29" i="74"/>
  <c r="CL29" i="74"/>
  <c r="CK30" i="74"/>
  <c r="CL30" i="74"/>
  <c r="CK31" i="74"/>
  <c r="CL31" i="74"/>
  <c r="CK32" i="74"/>
  <c r="CL32" i="74"/>
  <c r="CK33" i="74"/>
  <c r="CL33" i="74"/>
  <c r="CK34" i="74"/>
  <c r="CL34" i="74"/>
  <c r="CK35" i="74"/>
  <c r="CL35" i="74"/>
  <c r="CK36" i="74"/>
  <c r="CL36" i="74"/>
  <c r="CK37" i="74"/>
  <c r="CL37" i="74"/>
  <c r="CK38" i="74"/>
  <c r="CL38" i="74"/>
  <c r="CK40" i="74"/>
  <c r="CL40" i="74"/>
  <c r="A8" i="22" l="1"/>
  <c r="A23" i="22" l="1"/>
  <c r="BZ40" i="74"/>
  <c r="BY40" i="74"/>
  <c r="BN40" i="74"/>
  <c r="BM40" i="74"/>
  <c r="BB40" i="74"/>
  <c r="BA40" i="74"/>
  <c r="AN40" i="74"/>
  <c r="AP40" i="74" s="1"/>
  <c r="L40" i="74"/>
  <c r="K40" i="74"/>
  <c r="BB39" i="74"/>
  <c r="BA39" i="74"/>
  <c r="AN39" i="74"/>
  <c r="AP39" i="74" s="1"/>
  <c r="L39" i="74"/>
  <c r="K39" i="74"/>
  <c r="BZ38" i="74"/>
  <c r="BY38" i="74"/>
  <c r="BN38" i="74"/>
  <c r="BM38" i="74"/>
  <c r="BB38" i="74"/>
  <c r="BA38" i="74"/>
  <c r="AN38" i="74"/>
  <c r="AP38" i="74" s="1"/>
  <c r="L38" i="74"/>
  <c r="K38" i="74"/>
  <c r="BZ37" i="74"/>
  <c r="BY37" i="74"/>
  <c r="BN37" i="74"/>
  <c r="BM37" i="74"/>
  <c r="BB37" i="74"/>
  <c r="BA37" i="74"/>
  <c r="AN37" i="74"/>
  <c r="AP37" i="74" s="1"/>
  <c r="L37" i="74"/>
  <c r="K37" i="74"/>
  <c r="BZ36" i="74"/>
  <c r="BY36" i="74"/>
  <c r="BN36" i="74"/>
  <c r="BM36" i="74"/>
  <c r="BB36" i="74"/>
  <c r="BA36" i="74"/>
  <c r="AN36" i="74"/>
  <c r="AP36" i="74" s="1"/>
  <c r="L36" i="74"/>
  <c r="K36" i="74"/>
  <c r="BZ35" i="74"/>
  <c r="BY35" i="74"/>
  <c r="BN35" i="74"/>
  <c r="BM35" i="74"/>
  <c r="BB35" i="74"/>
  <c r="BA35" i="74"/>
  <c r="AN35" i="74"/>
  <c r="AP35" i="74" s="1"/>
  <c r="L35" i="74"/>
  <c r="K35" i="74"/>
  <c r="BZ34" i="74"/>
  <c r="BY34" i="74"/>
  <c r="BN34" i="74"/>
  <c r="BM34" i="74"/>
  <c r="BB34" i="74"/>
  <c r="BA34" i="74"/>
  <c r="AN34" i="74"/>
  <c r="AP34" i="74" s="1"/>
  <c r="L34" i="74"/>
  <c r="K34" i="74"/>
  <c r="BZ33" i="74"/>
  <c r="BY33" i="74"/>
  <c r="BN33" i="74"/>
  <c r="BM33" i="74"/>
  <c r="BB33" i="74"/>
  <c r="BA33" i="74"/>
  <c r="AN33" i="74"/>
  <c r="AP33" i="74" s="1"/>
  <c r="L33" i="74"/>
  <c r="K33" i="74"/>
  <c r="BZ32" i="74"/>
  <c r="BY32" i="74"/>
  <c r="BN32" i="74"/>
  <c r="BM32" i="74"/>
  <c r="BB32" i="74"/>
  <c r="BA32" i="74"/>
  <c r="AN32" i="74"/>
  <c r="AP32" i="74" s="1"/>
  <c r="L32" i="74"/>
  <c r="K32" i="74"/>
  <c r="BZ31" i="74"/>
  <c r="BY31" i="74"/>
  <c r="BN31" i="74"/>
  <c r="BM31" i="74"/>
  <c r="BB31" i="74"/>
  <c r="BA31" i="74"/>
  <c r="AN31" i="74"/>
  <c r="AP31" i="74" s="1"/>
  <c r="L31" i="74"/>
  <c r="K31" i="74"/>
  <c r="BZ30" i="74"/>
  <c r="BY30" i="74"/>
  <c r="BN30" i="74"/>
  <c r="BM30" i="74"/>
  <c r="BB30" i="74"/>
  <c r="BA30" i="74"/>
  <c r="AN30" i="74"/>
  <c r="AP30" i="74" s="1"/>
  <c r="L30" i="74"/>
  <c r="K30" i="74"/>
  <c r="BZ29" i="74"/>
  <c r="BY29" i="74"/>
  <c r="BN29" i="74"/>
  <c r="BM29" i="74"/>
  <c r="BB29" i="74"/>
  <c r="BA29" i="74"/>
  <c r="AN29" i="74"/>
  <c r="AP29" i="74" s="1"/>
  <c r="L29" i="74"/>
  <c r="K29" i="74"/>
  <c r="BZ28" i="74"/>
  <c r="BY28" i="74"/>
  <c r="BN28" i="74"/>
  <c r="BM28" i="74"/>
  <c r="BB28" i="74"/>
  <c r="BA28" i="74"/>
  <c r="AN28" i="74"/>
  <c r="AP28" i="74" s="1"/>
  <c r="L28" i="74"/>
  <c r="K28" i="74"/>
  <c r="BZ27" i="74"/>
  <c r="BY27" i="74"/>
  <c r="BN27" i="74"/>
  <c r="BM27" i="74"/>
  <c r="BB27" i="74"/>
  <c r="BA27" i="74"/>
  <c r="AN27" i="74"/>
  <c r="AP27" i="74" s="1"/>
  <c r="L27" i="74"/>
  <c r="K27" i="74"/>
  <c r="BZ26" i="74"/>
  <c r="BY26" i="74"/>
  <c r="BN26" i="74"/>
  <c r="BM26" i="74"/>
  <c r="BB26" i="74"/>
  <c r="BA26" i="74"/>
  <c r="AN26" i="74"/>
  <c r="AP26" i="74" s="1"/>
  <c r="L26" i="74"/>
  <c r="K26" i="74"/>
  <c r="BZ25" i="74"/>
  <c r="BY25" i="74"/>
  <c r="BN25" i="74"/>
  <c r="BM25" i="74"/>
  <c r="BB25" i="74"/>
  <c r="BA25" i="74"/>
  <c r="AN25" i="74"/>
  <c r="AO25" i="74" s="1"/>
  <c r="L25" i="74"/>
  <c r="K25" i="74"/>
  <c r="BZ24" i="74"/>
  <c r="BY24" i="74"/>
  <c r="BN24" i="74"/>
  <c r="BM24" i="74"/>
  <c r="BB24" i="74"/>
  <c r="BA24" i="74"/>
  <c r="AN24" i="74"/>
  <c r="AP24" i="74" s="1"/>
  <c r="L24" i="74"/>
  <c r="K24" i="74"/>
  <c r="BZ23" i="74"/>
  <c r="BY23" i="74"/>
  <c r="BN23" i="74"/>
  <c r="BM23" i="74"/>
  <c r="BB23" i="74"/>
  <c r="BA23" i="74"/>
  <c r="AN23" i="74"/>
  <c r="AO23" i="74" s="1"/>
  <c r="L23" i="74"/>
  <c r="K23" i="74"/>
  <c r="BZ22" i="74"/>
  <c r="BY22" i="74"/>
  <c r="BN22" i="74"/>
  <c r="BM22" i="74"/>
  <c r="BB22" i="74"/>
  <c r="BA22" i="74"/>
  <c r="AN22" i="74"/>
  <c r="AP22" i="74" s="1"/>
  <c r="L22" i="74"/>
  <c r="K22" i="74"/>
  <c r="BZ21" i="74"/>
  <c r="BY21" i="74"/>
  <c r="BN21" i="74"/>
  <c r="BM21" i="74"/>
  <c r="BB21" i="74"/>
  <c r="BA21" i="74"/>
  <c r="AN21" i="74"/>
  <c r="AO21" i="74" s="1"/>
  <c r="L21" i="74"/>
  <c r="K21" i="74"/>
  <c r="BZ20" i="74"/>
  <c r="BY20" i="74"/>
  <c r="BN20" i="74"/>
  <c r="BM20" i="74"/>
  <c r="BB20" i="74"/>
  <c r="BA20" i="74"/>
  <c r="AN20" i="74"/>
  <c r="AP20" i="74" s="1"/>
  <c r="L20" i="74"/>
  <c r="K20" i="74"/>
  <c r="BZ19" i="74"/>
  <c r="BY19" i="74"/>
  <c r="BN19" i="74"/>
  <c r="BM19" i="74"/>
  <c r="BB19" i="74"/>
  <c r="BA19" i="74"/>
  <c r="AN19" i="74"/>
  <c r="AO19" i="74" s="1"/>
  <c r="L19" i="74"/>
  <c r="K19" i="74"/>
  <c r="BZ18" i="74"/>
  <c r="BY18" i="74"/>
  <c r="BN18" i="74"/>
  <c r="BM18" i="74"/>
  <c r="BB18" i="74"/>
  <c r="BA18" i="74"/>
  <c r="AN18" i="74"/>
  <c r="AP18" i="74" s="1"/>
  <c r="L18" i="74"/>
  <c r="K18" i="74"/>
  <c r="BZ17" i="74"/>
  <c r="BY17" i="74"/>
  <c r="BN17" i="74"/>
  <c r="BM17" i="74"/>
  <c r="BB17" i="74"/>
  <c r="BA17" i="74"/>
  <c r="AN17" i="74"/>
  <c r="AO17" i="74" s="1"/>
  <c r="L17" i="74"/>
  <c r="K17" i="74"/>
  <c r="BZ16" i="74"/>
  <c r="BY16" i="74"/>
  <c r="BN16" i="74"/>
  <c r="BM16" i="74"/>
  <c r="BB16" i="74"/>
  <c r="BA16" i="74"/>
  <c r="AN16" i="74"/>
  <c r="AP16" i="74" s="1"/>
  <c r="L16" i="74"/>
  <c r="K16" i="74"/>
  <c r="BZ15" i="74"/>
  <c r="BY15" i="74"/>
  <c r="BN15" i="74"/>
  <c r="BM15" i="74"/>
  <c r="BB15" i="74"/>
  <c r="BA15" i="74"/>
  <c r="AN15" i="74"/>
  <c r="AO15" i="74" s="1"/>
  <c r="L15" i="74"/>
  <c r="K15" i="74"/>
  <c r="BZ14" i="74"/>
  <c r="BY14" i="74"/>
  <c r="BN14" i="74"/>
  <c r="BM14" i="74"/>
  <c r="BB14" i="74"/>
  <c r="BA14" i="74"/>
  <c r="AN14" i="74"/>
  <c r="AP14" i="74" s="1"/>
  <c r="L14" i="74"/>
  <c r="K14" i="74"/>
  <c r="BZ13" i="74"/>
  <c r="BY13" i="74"/>
  <c r="BN13" i="74"/>
  <c r="BM13" i="74"/>
  <c r="BB13" i="74"/>
  <c r="BA13" i="74"/>
  <c r="AN13" i="74"/>
  <c r="AO13" i="74" s="1"/>
  <c r="L13" i="74"/>
  <c r="K13" i="74"/>
  <c r="BZ12" i="74"/>
  <c r="BY12" i="74"/>
  <c r="BN12" i="74"/>
  <c r="BM12" i="74"/>
  <c r="BB12" i="74"/>
  <c r="BA12" i="74"/>
  <c r="AN12" i="74"/>
  <c r="AP12" i="74" s="1"/>
  <c r="L12" i="74"/>
  <c r="K12" i="74"/>
  <c r="BZ11" i="74"/>
  <c r="BY11" i="74"/>
  <c r="BN11" i="74"/>
  <c r="BM11" i="74"/>
  <c r="BB11" i="74"/>
  <c r="BA11" i="74"/>
  <c r="AN11" i="74"/>
  <c r="AO11" i="74" s="1"/>
  <c r="L11" i="74"/>
  <c r="K11" i="74"/>
  <c r="BZ10" i="74"/>
  <c r="BY10" i="74"/>
  <c r="BN10" i="74"/>
  <c r="BM10" i="74"/>
  <c r="BB10" i="74"/>
  <c r="BA10" i="74"/>
  <c r="AN10" i="74"/>
  <c r="AP10" i="74" s="1"/>
  <c r="L10" i="74"/>
  <c r="K10" i="74"/>
  <c r="BZ9" i="74"/>
  <c r="BY9" i="74"/>
  <c r="BN9" i="74"/>
  <c r="BM9" i="74"/>
  <c r="BB9" i="74"/>
  <c r="BA9" i="74"/>
  <c r="AN9" i="74"/>
  <c r="AO9" i="74" s="1"/>
  <c r="L9" i="74"/>
  <c r="K9" i="74"/>
  <c r="BZ8" i="74"/>
  <c r="BY8" i="74"/>
  <c r="BN8" i="74"/>
  <c r="BM8" i="74"/>
  <c r="BB8" i="74"/>
  <c r="BA8" i="74"/>
  <c r="AN8" i="74"/>
  <c r="AP8" i="74" s="1"/>
  <c r="L8" i="74"/>
  <c r="K8" i="74"/>
  <c r="BZ7" i="74"/>
  <c r="BY7" i="74"/>
  <c r="BN7" i="74"/>
  <c r="BM7" i="74"/>
  <c r="BB7" i="74"/>
  <c r="BA7" i="74"/>
  <c r="AN7" i="74"/>
  <c r="AO7" i="74" s="1"/>
  <c r="L7" i="74"/>
  <c r="K7" i="74"/>
  <c r="BZ6" i="74"/>
  <c r="BY6" i="74"/>
  <c r="BN6" i="74"/>
  <c r="BM6" i="74"/>
  <c r="BB6" i="74"/>
  <c r="BA6" i="74"/>
  <c r="AN6" i="74"/>
  <c r="AP6" i="74" s="1"/>
  <c r="L6" i="74"/>
  <c r="K6" i="74"/>
  <c r="AO12" i="74" l="1"/>
  <c r="AO29" i="74"/>
  <c r="AO33" i="74"/>
  <c r="AO37" i="74"/>
  <c r="AO14" i="74"/>
  <c r="AO27" i="74"/>
  <c r="AO31" i="74"/>
  <c r="AO35" i="74"/>
  <c r="AO39" i="74"/>
  <c r="AO6" i="74"/>
  <c r="AP7" i="74"/>
  <c r="AO8" i="74"/>
  <c r="AP9" i="74"/>
  <c r="AO10" i="74"/>
  <c r="AP11" i="74"/>
  <c r="AP13" i="74"/>
  <c r="AP15" i="74"/>
  <c r="AO16" i="74"/>
  <c r="AP17" i="74"/>
  <c r="AO18" i="74"/>
  <c r="AP19" i="74"/>
  <c r="AO20" i="74"/>
  <c r="AP21" i="74"/>
  <c r="AO22" i="74"/>
  <c r="AP23" i="74"/>
  <c r="AO24" i="74"/>
  <c r="AP25" i="74"/>
  <c r="AO26" i="74"/>
  <c r="AO28" i="74"/>
  <c r="AO30" i="74"/>
  <c r="AO32" i="74"/>
  <c r="AO34" i="74"/>
  <c r="AO36" i="74"/>
  <c r="AO38" i="74"/>
  <c r="AO40" i="74"/>
  <c r="A19" i="22" l="1"/>
  <c r="A16" i="22" l="1"/>
  <c r="A15" i="22" l="1"/>
  <c r="A12" i="22" l="1"/>
</calcChain>
</file>

<file path=xl/sharedStrings.xml><?xml version="1.0" encoding="utf-8"?>
<sst xmlns="http://schemas.openxmlformats.org/spreadsheetml/2006/main" count="13932" uniqueCount="1957">
  <si>
    <t>Totale complessivo</t>
  </si>
  <si>
    <t>Debito pubblico</t>
  </si>
  <si>
    <t>Fondi da ripartire</t>
  </si>
  <si>
    <t>Servizi istituzionali e generali delle amministrazioni pubbliche</t>
  </si>
  <si>
    <t>Turismo</t>
  </si>
  <si>
    <t>Giovani e sport</t>
  </si>
  <si>
    <t>Politiche economico-finanziarie e di bilancio</t>
  </si>
  <si>
    <t>Sviluppo e riequilibrio territoriale</t>
  </si>
  <si>
    <t>Immigrazione, accoglienza e garanzia dei diritti</t>
  </si>
  <si>
    <t>Politiche per il lavoro</t>
  </si>
  <si>
    <t>Politiche previdenziali</t>
  </si>
  <si>
    <t>Diritti sociali, politiche sociali e famiglia</t>
  </si>
  <si>
    <t>Istruzione scolastica</t>
  </si>
  <si>
    <t>Tutela e valorizzazione dei beni e attivita' culturali e paesaggistici</t>
  </si>
  <si>
    <t>Tutela della salute</t>
  </si>
  <si>
    <t>Casa e assetto urbanistico</t>
  </si>
  <si>
    <t>Sviluppo sostenibile e tutela del territorio e dell'ambiente</t>
  </si>
  <si>
    <t>Ricerca e innovazione</t>
  </si>
  <si>
    <t>Commercio internazionale ed internazionalizzazione del sistema produttivo</t>
  </si>
  <si>
    <t>Comunicazioni</t>
  </si>
  <si>
    <t>Infrastrutture pubbliche e logistica</t>
  </si>
  <si>
    <t>Regolazione dei mercati</t>
  </si>
  <si>
    <t>Competitivita' e sviluppo delle imprese</t>
  </si>
  <si>
    <t>Energia e diversificazione delle fonti energetiche</t>
  </si>
  <si>
    <t>Agricoltura, politiche agroalimentari e pesca</t>
  </si>
  <si>
    <t>Soccorso civile</t>
  </si>
  <si>
    <t>Ordine pubblico e sicurezza</t>
  </si>
  <si>
    <t>Giustizia</t>
  </si>
  <si>
    <t>Difesa e sicurezza del territorio</t>
  </si>
  <si>
    <t>L'Italia in Europa e nel mondo</t>
  </si>
  <si>
    <t>Relazioni finanziarie con le autonomie territoriali</t>
  </si>
  <si>
    <t>Amministrazione generale e supporto alla rappresentanza generale di Governo e dello Stato sul territorio</t>
  </si>
  <si>
    <t>Organi costituzionali, a rilevanza costituzionale e Presidenza del Consiglio dei ministri</t>
  </si>
  <si>
    <t>Missione</t>
  </si>
  <si>
    <t>SPESE DEL BILANCIO DELLO STATO</t>
  </si>
  <si>
    <t>Anno</t>
  </si>
  <si>
    <t>Organi costituzionali</t>
  </si>
  <si>
    <t>Organi a rilevanza costituzionale</t>
  </si>
  <si>
    <t>Presidenza del Consiglio dei Ministri</t>
  </si>
  <si>
    <t>Rappresentanza generale di Governo e dello Stato sul territorio</t>
  </si>
  <si>
    <t>Erogazioni a Enti territoriali per interventi di settore</t>
  </si>
  <si>
    <t>Interventi, servizi e supporto alle autonomie territoriali</t>
  </si>
  <si>
    <t>Trasferimenti a carattere generale ad Enti locali</t>
  </si>
  <si>
    <t>Federalismo</t>
  </si>
  <si>
    <t>Regolazioni contabili ed altri trasferimenti alle Regioni a statuto speciale</t>
  </si>
  <si>
    <t>Concorso dello Stato al finanziamento della spesa sanitaria</t>
  </si>
  <si>
    <t>Rappresentanza dello Stato nelle relazioni internazionali</t>
  </si>
  <si>
    <t>Cooperazione allo sviluppo e gestione sfide globali</t>
  </si>
  <si>
    <t>Cooperazione culturale e scientifico-tecnologica</t>
  </si>
  <si>
    <t>Cooperazione economica, finanziaria e tecnologica</t>
  </si>
  <si>
    <t>Cooperazione in materia culturale</t>
  </si>
  <si>
    <t>Cooperazione politica, promozione della pace e sicurezza internazionale</t>
  </si>
  <si>
    <t>Integrazione europea</t>
  </si>
  <si>
    <t>Italiani nel mondo e politiche migratorie e sociali</t>
  </si>
  <si>
    <t>Informazione, promozione culturale, scientifica e dell'immagine del Paese all'estero</t>
  </si>
  <si>
    <t>Partecipazione italiana alle politiche di bilancio in ambito UE</t>
  </si>
  <si>
    <t>Politica economica e finanziaria in ambito internazionale</t>
  </si>
  <si>
    <t>Approntamento e impiego Carabinieri per la difesa e la sicurezza</t>
  </si>
  <si>
    <t>Approntamento e impiego delle forze terrestri</t>
  </si>
  <si>
    <t>Approntamento e impiego delle forze navali</t>
  </si>
  <si>
    <t>Approntamento e impiego delle forze aeree</t>
  </si>
  <si>
    <t>Funzioni non direttamente collegate ai compiti di difesa militare</t>
  </si>
  <si>
    <t>Pianificazione generale delle Forze Armate e approvvigionamenti militari</t>
  </si>
  <si>
    <t>Sicurezza militare</t>
  </si>
  <si>
    <t>Missioni militari di pace</t>
  </si>
  <si>
    <t>Amministrazione penitenziaria</t>
  </si>
  <si>
    <t>Giustizia civile e penale</t>
  </si>
  <si>
    <t>Giustizia minorile</t>
  </si>
  <si>
    <t>Edilizia giudiziaria, penitenziaria e minorile</t>
  </si>
  <si>
    <t>Sicurezza democratica</t>
  </si>
  <si>
    <t>Concorso della Guardia di Finanza alla sicurezza pubblica</t>
  </si>
  <si>
    <t>Sicurezza pubblica in ambito rurale e montano</t>
  </si>
  <si>
    <t>Sicurezza e controllo nei mari, nei porti e sulle coste</t>
  </si>
  <si>
    <t>Interventi per soccorsi</t>
  </si>
  <si>
    <t>Organizzazione e gestione del sistema nazionale di difesa civile</t>
  </si>
  <si>
    <t>Prevenzione dal rischio e soccorso pubblico</t>
  </si>
  <si>
    <t>Interventi per pubbliche calamita'</t>
  </si>
  <si>
    <t>Protezione civile</t>
  </si>
  <si>
    <t>Regolamentazione, incentivazione e vigilanza in materia di pesca</t>
  </si>
  <si>
    <t>Sostegno al settore agricolo</t>
  </si>
  <si>
    <t>Vigilanza, prevenzione e repressione frodi nel settore agricolo, agroalimentare, agroindustriale e forestale</t>
  </si>
  <si>
    <t>Incentivi alle imprese</t>
  </si>
  <si>
    <t>Gestione della sicurezza e della mobilita' stradale</t>
  </si>
  <si>
    <t>Logistica ed intermodalita' nel trasporto</t>
  </si>
  <si>
    <t>Sistemi portuali</t>
  </si>
  <si>
    <t>Sviluppo e sicurezza del trasporto aereo</t>
  </si>
  <si>
    <t>Sviluppo e sicurezza del trasporto ferroviario</t>
  </si>
  <si>
    <t>Sviluppo della mobilita' locale</t>
  </si>
  <si>
    <t>Sostegno allo sviluppo del trasporto</t>
  </si>
  <si>
    <t>Opere strategiche</t>
  </si>
  <si>
    <t>Sistemi ferroviari locali</t>
  </si>
  <si>
    <t>Sistemi idrici, idraulici ed elettrici</t>
  </si>
  <si>
    <t>Opere pubbliche e infrastrutture</t>
  </si>
  <si>
    <t>Sicurezza, vigilanza e regolamentazione delle infrastrutture</t>
  </si>
  <si>
    <t>Servizi postali e telefonici</t>
  </si>
  <si>
    <t>Sostegno all'editoria</t>
  </si>
  <si>
    <t>Ricerca in materia ambientale</t>
  </si>
  <si>
    <t>Ricerca in materia di beni e attivita' culturali</t>
  </si>
  <si>
    <t>Ricerca nel settore dei trasporti</t>
  </si>
  <si>
    <t>Ricerca per il settore della sanita' pubblica</t>
  </si>
  <si>
    <t>Ricerca per il settore zooprofilattico</t>
  </si>
  <si>
    <t>Ricerca scientifica e tecnologica applicata</t>
  </si>
  <si>
    <t>Ricerca scientifica e tecnologica di base</t>
  </si>
  <si>
    <t>Ricerca tecnologica nel settore della difesa</t>
  </si>
  <si>
    <t>Sviluppo, innovazione e ricerca in materia di energia ed in ambito minerario ed industriale</t>
  </si>
  <si>
    <t>Ricerca di base e applicata</t>
  </si>
  <si>
    <t>Ricerca per la didattica</t>
  </si>
  <si>
    <t>Conservazione dell'assetto idrogeologico</t>
  </si>
  <si>
    <t>Prevenzione e riduzione integrata dell'inquinamento</t>
  </si>
  <si>
    <t>Sviluppo sostenibile</t>
  </si>
  <si>
    <t>Tutela e conservazione della fauna e della flora e salvaguardia della biodiversita'</t>
  </si>
  <si>
    <t>Vigilanza, prevenzione e repressione in ambito ambientale</t>
  </si>
  <si>
    <t>Edilizia abitativa e politiche territoriali</t>
  </si>
  <si>
    <t>Politiche abitative</t>
  </si>
  <si>
    <t>Politiche urbane e territoriali</t>
  </si>
  <si>
    <t>Prevenzione, assistenza, indirizzo e coordinamento internazionale in materia sanitaria umana</t>
  </si>
  <si>
    <t>Prevenzione e assistenza sanitaria veterinaria</t>
  </si>
  <si>
    <t>Programmazione sanitaria e livelli essenziali di assistenza</t>
  </si>
  <si>
    <t>Regolamentazione e vigilanza in materia di prodotti farmaceutici ed altri prodotti sanitari ad uso umano</t>
  </si>
  <si>
    <t>Vigilanza, prevenzione e repressione nel settore sanitario</t>
  </si>
  <si>
    <t>Sostegno e vigilanza ad attivita' culturali</t>
  </si>
  <si>
    <t>Sostegno, valorizzazione e tutela del settore dello spettacolo</t>
  </si>
  <si>
    <t>Vigilanza, prevenzione e repressione in materia di patrimonio culturale</t>
  </si>
  <si>
    <t>Programmazione e coordinamento dell'istruzione scolastica</t>
  </si>
  <si>
    <t>Istruzione prescolastica</t>
  </si>
  <si>
    <t>Istruzione post-secondaria</t>
  </si>
  <si>
    <t>Istruzione degli adulti</t>
  </si>
  <si>
    <t>Diritto allo studio, condizione studentesca</t>
  </si>
  <si>
    <t>Istituzioni scolastiche non statali</t>
  </si>
  <si>
    <t>Sostegno all'istruzione</t>
  </si>
  <si>
    <t>Diritto allo studio nell'istruzione universitaria</t>
  </si>
  <si>
    <t>Istituti di alta cultura</t>
  </si>
  <si>
    <t>Sistema universitario e formazione post-universitaria</t>
  </si>
  <si>
    <t>Associazionismo, volontariato e formazioni sociali</t>
  </si>
  <si>
    <t>Lotta alle dipendenze</t>
  </si>
  <si>
    <t>Protezione sociale per particolari categorie</t>
  </si>
  <si>
    <t>Garanzia dei diritti dei cittadini</t>
  </si>
  <si>
    <t>Sostegno alla famiglia</t>
  </si>
  <si>
    <t>Promozione dei diritti e delle pari opportunita'</t>
  </si>
  <si>
    <t>Previdenza obbligatoria e complementare, sicurezza sociale - trasferimenti agli enti ed organismi interessati</t>
  </si>
  <si>
    <t>Regolamentazione e vigilanza del lavoro</t>
  </si>
  <si>
    <t>Infortuni sul lavoro</t>
  </si>
  <si>
    <t>Servizi per lo sviluppo del mercato del lavoro</t>
  </si>
  <si>
    <t>Garanzia dei diritti e interventi per lo sviluppo della coesione sociale</t>
  </si>
  <si>
    <t>Gestione flussi migratori</t>
  </si>
  <si>
    <t>Rapporti con le confessioni religiose</t>
  </si>
  <si>
    <t>Regolazione giurisdizione e coordinamento del sistema della fiscalita'</t>
  </si>
  <si>
    <t>Programmazione economico-finanziaria e politiche di bilancio</t>
  </si>
  <si>
    <t>Prevenzione e repressione delle frodi e delle violazioni agli obblighi fiscali</t>
  </si>
  <si>
    <t>Regolamentazione e vigilanza sul settore finanziario</t>
  </si>
  <si>
    <t>Regolazioni contabili, restituzioni e rimborsi d'imposte</t>
  </si>
  <si>
    <t>Attivita' ricreative e sport</t>
  </si>
  <si>
    <t>Incentivazione e sostegno alla gioventu'</t>
  </si>
  <si>
    <t>Sviluppo e competitivita' del turismo</t>
  </si>
  <si>
    <t>Servizi generali, formativi, assistenza legale ed approvvigionamenti per le Amministrazioni pubbliche</t>
  </si>
  <si>
    <t>Indirizzo politico</t>
  </si>
  <si>
    <t>Servizi e affari generali per le Amministrazioni di competenza</t>
  </si>
  <si>
    <t>Fondi da assegnare</t>
  </si>
  <si>
    <t>Fondi di riserva e speciali</t>
  </si>
  <si>
    <t>Oneri per il servizio del debito statale</t>
  </si>
  <si>
    <t>Rimborsi del debito statale</t>
  </si>
  <si>
    <t>INDICE DELLE TAVOLE</t>
  </si>
  <si>
    <r>
      <rPr>
        <b/>
        <sz val="12"/>
        <color indexed="8"/>
        <rFont val="Calibri"/>
        <family val="2"/>
      </rPr>
      <t>Tavola 1</t>
    </r>
    <r>
      <rPr>
        <sz val="12"/>
        <color indexed="8"/>
        <rFont val="Calibri"/>
        <family val="2"/>
      </rPr>
      <t xml:space="preserve"> - Stanziamenti definitivi e pagamenti totali del bilancio dello Stato. Spesa corrente, in conto capitale e rimborso passività finanziarie. Anni 2000-2009. Milioni di euro. </t>
    </r>
  </si>
  <si>
    <t>2000 (*)</t>
  </si>
  <si>
    <t>2001 (*)</t>
  </si>
  <si>
    <t>(*) Importi in lire convertiti in euro.</t>
  </si>
  <si>
    <t>Ministero dell'economia e delle finanze</t>
  </si>
  <si>
    <t>Ministero dello sviluppo economico</t>
  </si>
  <si>
    <t>Ministero del lavoro, della salute e delle politiche sociali</t>
  </si>
  <si>
    <t>Ministero della giustizia</t>
  </si>
  <si>
    <t>Ministero degli affari esteri</t>
  </si>
  <si>
    <t>Ministero dell'istruzione, dell'università e della ricerca</t>
  </si>
  <si>
    <t>Ministero dell'interno</t>
  </si>
  <si>
    <t>Ministero dell'ambiente e della tutela del territorio e del mare</t>
  </si>
  <si>
    <t>Ministero delle infrastrutture e trasporti</t>
  </si>
  <si>
    <t>Ministero della difesa</t>
  </si>
  <si>
    <t>Ministero delle politiche agricole, alimentari e forestali</t>
  </si>
  <si>
    <t>Ministero dei beni e delle attività culturali</t>
  </si>
  <si>
    <t>Ministero dei trasporti</t>
  </si>
  <si>
    <t>Ministero del commercio internazionale</t>
  </si>
  <si>
    <t>Ministero delle comunicazioni</t>
  </si>
  <si>
    <t>Ministero del lavoro e della previdenza sociale</t>
  </si>
  <si>
    <t>Ministero della solidarietà sociale</t>
  </si>
  <si>
    <t>Ministero della salute</t>
  </si>
  <si>
    <t>Ministero della pubblica istruzione</t>
  </si>
  <si>
    <t>Ministero dell'università e della ricerca</t>
  </si>
  <si>
    <t xml:space="preserve">Ministero delle infrastrutture </t>
  </si>
  <si>
    <t>001</t>
  </si>
  <si>
    <t>002</t>
  </si>
  <si>
    <t>003</t>
  </si>
  <si>
    <t>004</t>
  </si>
  <si>
    <t>005</t>
  </si>
  <si>
    <t>006</t>
  </si>
  <si>
    <t>007</t>
  </si>
  <si>
    <t>008</t>
  </si>
  <si>
    <t>009</t>
  </si>
  <si>
    <t>010</t>
  </si>
  <si>
    <t>011</t>
  </si>
  <si>
    <t>012</t>
  </si>
  <si>
    <t>013</t>
  </si>
  <si>
    <t>014</t>
  </si>
  <si>
    <t>015</t>
  </si>
  <si>
    <t>016</t>
  </si>
  <si>
    <t>Servizio permanente dell'Arma dei Carabinieri per la tutela dell'ordine e la sicurezza pubblica</t>
  </si>
  <si>
    <t>Pianificazione e coordinamento Forze di polizia</t>
  </si>
  <si>
    <t>Sviluppo e sostenibilita' del settore agricolo, agroindustriale e mezzi tecnici di produzione</t>
  </si>
  <si>
    <t>Sviluppo delle filiere agroalimentari, tutela  e valorizzazione delle produzioni di qualita' e tipiche</t>
  </si>
  <si>
    <t>Sicurezza, infrastrutture e relazioni internazionali del settore energetico</t>
  </si>
  <si>
    <t>Gestione e regolamentazione del settore energetico - nucleare, elettrico e delle energie rinnovabili - e minerario</t>
  </si>
  <si>
    <t>Regolamentazione, incentivazione dei settori imprenditoriali, riassetti industriali, sperimentazione tecnologica, lotta alla contraffazione, tutela della proprieta' industriale.</t>
  </si>
  <si>
    <t>Promozione, coordinamento, sostegno e vigilanza del movimento cooperativo</t>
  </si>
  <si>
    <t>Incentivazione per lo sviluppo industriale nell'ambito delle politiche di sviluppo e coesione</t>
  </si>
  <si>
    <t>Vigilanza sui mercati e sui prodotti, promozione della concorrenza e tutela dei consumatori</t>
  </si>
  <si>
    <t>Sviluppo e sicurezza della navigazione e del trasporto marittimo e per vie d'acqua interne</t>
  </si>
  <si>
    <t>Sistemi ferroviari</t>
  </si>
  <si>
    <t>Edilizia statale e interventi speciali</t>
  </si>
  <si>
    <t>Sistemi stradali, autostradali e intermodali</t>
  </si>
  <si>
    <t>Infrastrutture portuali ed aereoportuali</t>
  </si>
  <si>
    <t>Pianificazione, regolamentazione, vigilanza e controllo delle comunicazioni elettroniche e radiodiffusione</t>
  </si>
  <si>
    <t>Normazione, verifiche, certificazioni e sostegno allo sviluppo delle comunicazioni</t>
  </si>
  <si>
    <t>Regolamentazione e vigilanza del settore postale</t>
  </si>
  <si>
    <t>Servizi di comunicazione elettronica e di radiodiffusione</t>
  </si>
  <si>
    <t>Sostegno all'internazionalizzazione delle imprese e promozione del made in Italy</t>
  </si>
  <si>
    <t>017</t>
  </si>
  <si>
    <t>Ricerca e innovazione per la competitivita' nell'ambito dello sviluppo e coesione</t>
  </si>
  <si>
    <t>018</t>
  </si>
  <si>
    <t>Innovazione Tecnologica e ricerca per lo sviluppo delle comunicazioni e della societa' dell'informazione</t>
  </si>
  <si>
    <t>019</t>
  </si>
  <si>
    <t>Ricerca in materia di politiche del lavoro, previdenziali e sociali</t>
  </si>
  <si>
    <t>020</t>
  </si>
  <si>
    <t>Ricerca per il settore della sanita' pubblica e zooprofilattico</t>
  </si>
  <si>
    <t>Prevenzione e riduzione dell'inquinamento elettromagnetico e impatto sui sistemi di comunicazione elettronica</t>
  </si>
  <si>
    <t>Coordinamento generale, informazione ed educazione ambientale; comunicazione ambientale</t>
  </si>
  <si>
    <t>Tutela e conservazione del territorio e delle risorse idriche, trattamento e smaltimento rifiuti, bonifiche</t>
  </si>
  <si>
    <t>Tutela dei beni archeologici</t>
  </si>
  <si>
    <t>Tutela dei beni archivistici</t>
  </si>
  <si>
    <t>Tutela dei beni librari, promozione del libro e dell'editoria</t>
  </si>
  <si>
    <t>Coordinamento e indirizzo per i beni e le attivita' culturali a livello territoriale</t>
  </si>
  <si>
    <t>Tutela delle belle arti, dell'architettura e dell' arte contemporanee; tutela e valorizzazione del paesaggio</t>
  </si>
  <si>
    <t>Valorizzazione del patrimonio culturale</t>
  </si>
  <si>
    <t>Interventi in materia di istruzione</t>
  </si>
  <si>
    <t>Programmazione sociale, trasferimenti assistenziali e finanziamento nazionale della spesa sociale</t>
  </si>
  <si>
    <t>Promozione dei diritti sociali, politiche di inclusione sociale e misure di sostegno delle persone in condizioni di bisogno</t>
  </si>
  <si>
    <t>Reinserimento lavorativo e sostegno all'occupazione ed al reddito</t>
  </si>
  <si>
    <t>Coordinamento e integrazione delle politiche del lavoro e delle politiche sociali, innovazione e coordinamento amministrativo</t>
  </si>
  <si>
    <t>Flussi migratori per motivi di lavoro e politiche di integrazione sociale delle persone immigrate</t>
  </si>
  <si>
    <t>Politiche per lo sviluppo economico ed il miglioramento istituzionale delle aree sottoutilizzate</t>
  </si>
  <si>
    <t>Regolamentazione, incentivazione dei settori imprenditoriale, produttivo e della proprieta' industriale e riassetti industriali di settore e di area e sperimentazione tecnologica</t>
  </si>
  <si>
    <t>Tutela e valorizzazione dei beni archeologici</t>
  </si>
  <si>
    <t>Tutela e valorizzazione dei beni architettonici, storico-artistici ed etnoantropologici</t>
  </si>
  <si>
    <t>Tutela e valorizzazione del paesaggio e dell'arte e architettura contemporanee</t>
  </si>
  <si>
    <t>Tutela e valorizzazione dei beni archivistici</t>
  </si>
  <si>
    <t>Tutela e valorizzazione dei beni librari, promozione del libro e dell'editoria</t>
  </si>
  <si>
    <t>Ministero del lavoro e delle politiche sociali</t>
  </si>
  <si>
    <t>Istruzione primaria</t>
  </si>
  <si>
    <t>Istruzione secondaria di primo grado</t>
  </si>
  <si>
    <t>Istruzione secondaria di secondo grado</t>
  </si>
  <si>
    <t>Istruzione post-secondaria, degli adulti, e programmi di istruzione-formazione-lavoro</t>
  </si>
  <si>
    <t>Polititica commerciale in ambito internazionale</t>
  </si>
  <si>
    <t>Trattamento e smaltimento rifiuti e acque, bonifiche, tutela e gestione delle risorse idriche</t>
  </si>
  <si>
    <t>001 Organi costituzionali, a rilevanza costituzionale e Presidenza del Consiglio dei ministri</t>
  </si>
  <si>
    <t>002 Amministrazione generale e supporto alla rappresentanza generale di Governo e dello Stato sul territorio</t>
  </si>
  <si>
    <t>003 Relazioni finanziarie con le autonomie territoriali</t>
  </si>
  <si>
    <t>004 L'Italia in Europa e nel mondo</t>
  </si>
  <si>
    <t>005 Difesa e sicurezza del territorio</t>
  </si>
  <si>
    <t>006 Giustizia</t>
  </si>
  <si>
    <t>007 Ordine pubblico e sicurezza</t>
  </si>
  <si>
    <t>008 Soccorso civile</t>
  </si>
  <si>
    <t>009 Agricoltura, politiche agroalimentari e pesca</t>
  </si>
  <si>
    <t>010 Energia e diversificazione delle fonti energetiche</t>
  </si>
  <si>
    <t>011 Competitivita' e sviluppo delle imprese</t>
  </si>
  <si>
    <t>012 Regolazione dei mercati</t>
  </si>
  <si>
    <t>013 Diritto alla mobilita'</t>
  </si>
  <si>
    <t>014 Infrastrutture pubbliche e logistica</t>
  </si>
  <si>
    <t>015 Comunicazioni</t>
  </si>
  <si>
    <t>016 Commercio internazionale ed internazionalizzazione del sistema produttivo</t>
  </si>
  <si>
    <t>017 Ricerca e innovazione</t>
  </si>
  <si>
    <t>018 Sviluppo sostenibile e tutela del territorio e dell'ambiente</t>
  </si>
  <si>
    <t>019 Casa e assetto urbanistico</t>
  </si>
  <si>
    <t>020 Tutela della salute</t>
  </si>
  <si>
    <t>023 Istruzione universitaria</t>
  </si>
  <si>
    <t>021 Tutela e valorizzazione dei beni e attivita' culturali e paesaggistici</t>
  </si>
  <si>
    <t>022 Istruzione scolastica</t>
  </si>
  <si>
    <t>024 Diritti sociali, solidarieta' sociale e famiglia</t>
  </si>
  <si>
    <t>025 Politiche previdenziali</t>
  </si>
  <si>
    <t>026 Politiche per il lavoro</t>
  </si>
  <si>
    <t>027 Immigrazione, accoglienza e garanzia dei diritti</t>
  </si>
  <si>
    <t>028 Sviluppo e riequilibrio territoriale</t>
  </si>
  <si>
    <t>029 Politiche economico-finanziarie e di bilancio</t>
  </si>
  <si>
    <t>030 Giovani e sport</t>
  </si>
  <si>
    <t>031 Turismo</t>
  </si>
  <si>
    <t>032 Servizi istituzionali e generali delle amministrazioni pubbliche</t>
  </si>
  <si>
    <t>033 Fondi da ripartire</t>
  </si>
  <si>
    <t>034 Debito pubblico</t>
  </si>
  <si>
    <t>Stanziamenti Iniziali di competenza</t>
  </si>
  <si>
    <t>Stanziamenti Iniziali di cassa</t>
  </si>
  <si>
    <t xml:space="preserve">Stanziamenti Iniziali di cassa </t>
  </si>
  <si>
    <t>Parte 1 - Bilancio di previsione</t>
  </si>
  <si>
    <t>Contrasto al crimine, tutela dell'ordine e della sicurezza pubblica</t>
  </si>
  <si>
    <t>INDICE DEGLI ALLEGATI</t>
  </si>
  <si>
    <t>LA SPESA DELLE AMMINISTRAZIONI CENTRALI DELLO STATO</t>
  </si>
  <si>
    <t>TITOLO I - SPESE CORRENTI
(a)</t>
  </si>
  <si>
    <t>TITOLO II - SPESE IN CONTO CAPITALE
(b)</t>
  </si>
  <si>
    <t>Spesa finale
(a)+(b)</t>
  </si>
  <si>
    <t xml:space="preserve">TITOLO III - RIMBORSO PASSIVITA' FINANZIARIE
(c) </t>
  </si>
  <si>
    <t xml:space="preserve">Totale complessivo
(a)+(b)+(c) </t>
  </si>
  <si>
    <t>Misure di spesa</t>
  </si>
  <si>
    <t>LA SPESA DELLE AMMINISTRAZIONI 
CENTRALI DELLO STATO</t>
  </si>
  <si>
    <t>Nota bene:</t>
  </si>
  <si>
    <t>Le composizioni percentuali sono arrotondate automaticamente alla seconda cifra decimale. Il totale dei valori percentuali così calcolati può risultare non uguale a 100.</t>
  </si>
  <si>
    <t xml:space="preserve"> - Trattino “-“: il fenomeno non esiste o presenta valore nullo</t>
  </si>
  <si>
    <t xml:space="preserve"> - Cella vuota “ “: nel caso di rapporti il cui denominatore è nullo</t>
  </si>
  <si>
    <t>Nelle tavole sono utilizzati i seguenti segni convenzionali:</t>
  </si>
  <si>
    <t>NOTE ALLE TAVOLE</t>
  </si>
  <si>
    <t>La Ragioneria Generale dello Stato non assume responsabilità per un uso non corretto dei dati o per eventuali analisi e conclusioni tratte dagli utenti.</t>
  </si>
  <si>
    <t>NON RIMODULABILE</t>
  </si>
  <si>
    <t>RIMODULABILE</t>
  </si>
  <si>
    <t xml:space="preserve">Fabbisogno </t>
  </si>
  <si>
    <t>Totale</t>
  </si>
  <si>
    <t>Non rimodulabile in % del totale complessivo</t>
  </si>
  <si>
    <t>Rimodulabile in % del totale complessivo</t>
  </si>
  <si>
    <t>Fattore legislativo</t>
  </si>
  <si>
    <t xml:space="preserve">Oneri inderogabili </t>
  </si>
  <si>
    <t>La tavola presenta la serie storica delle principali misure di spesa in fase previsionale per Titolo (primo livello della classificazione economica) per il complesso delle Amministrazioni centrali dello Stato.
La tavola presenta gli stanziamenti iniziali di competenza e di cassa (Legge di bilancio) in milioni di euro per:
- il Titolo I corrispondente alle spese correnti;
- il Titolo II corrispondente alle spese in conto capitale;
- il Titolo III corrispondente al rimborso di passività finanziarie;
- la spesa finale rappresentata dalla spesa complessiva al netto del rimborso di passività finanziarie (Titolo I + Titolo II);
- e il totale complessivo calcolato come somma dei tre Titoli (Spesa finale + Titolo III).
Gli importi presentati per gli anni 2000 e 2001 sono valori in lire convertiti in euro.</t>
  </si>
  <si>
    <t>Rapporti finanziari con Enti territoriali</t>
  </si>
  <si>
    <t>Attuazione da parte delle Prefetture - Uffici Territoriali del Governo delle missioni del Ministero dell'Interno sul territorio</t>
  </si>
  <si>
    <t>Supporto alla rappresentanza generale di Governo e dello Stato sul territorio e amministrazione generale sul territorio</t>
  </si>
  <si>
    <t>Elaborazione, quantificazione e assegnazione dei trasferimenti erariali compresi quelli per interventi speciali</t>
  </si>
  <si>
    <t>Protocollo internazionale</t>
  </si>
  <si>
    <t>Cooperazione allo sviluppo</t>
  </si>
  <si>
    <t>Cooperazione economica e relazioni internazionali</t>
  </si>
  <si>
    <t>Promozione della pace e sicurezza internazionale</t>
  </si>
  <si>
    <t>Italiani nel mondo e politiche migratorie</t>
  </si>
  <si>
    <t>Promozione del sistema Paese</t>
  </si>
  <si>
    <t>Presenza dello Stato all'estero tramite le strutture diplomatico-consolari</t>
  </si>
  <si>
    <t>Rappresentanza all'estero e servizi ai cittadini e alle imprese</t>
  </si>
  <si>
    <t>Coordinamento dell'Amministrazione in ambito internazionale</t>
  </si>
  <si>
    <t>Comunicazione in ambito internazionale</t>
  </si>
  <si>
    <t>Cooperazione economica, finanziaria e infrastrutturale</t>
  </si>
  <si>
    <t>Politiche europee ed internazionali nel settore agricolo e della pesca</t>
  </si>
  <si>
    <t>Gestione, regolamentazione, sicurezza e infrastrutture del settore energetico</t>
  </si>
  <si>
    <t>Incentivi alle imprese per interventi di sostegno</t>
  </si>
  <si>
    <t>Interventi di sostegno tramite il sistema della fiscalità</t>
  </si>
  <si>
    <t>Sviluppo e sicurezza della mobilita' stradale</t>
  </si>
  <si>
    <t>Autotrasporto ed intermodalita'</t>
  </si>
  <si>
    <t>Sviluppo e sicurezza della mobilita' locale</t>
  </si>
  <si>
    <t>Sicurezza, vigilanza e regolamentazione in materia di opere pubbliche e delle costruzioni</t>
  </si>
  <si>
    <t>Opere strategiche, edilizia statale ed interventi speciali e per pubbliche calamità</t>
  </si>
  <si>
    <t>Sistemi stradali, autostradali, ferroviari ed intermodali</t>
  </si>
  <si>
    <t>021</t>
  </si>
  <si>
    <t>Tutela e conservazione della fauna e della flora, salvaguardia della biodiversita' e dell'ecosistema marino</t>
  </si>
  <si>
    <t>Sostegno allo sviluppo sostenibile</t>
  </si>
  <si>
    <t>Politiche abitative, urbane e territoriali</t>
  </si>
  <si>
    <t>Prevenzione e comunicazione in materia sanitaria umana e coordinamento in ambito internazionale</t>
  </si>
  <si>
    <t>Sanita' pubblica veterinaria, igiene e sicurezza degli alimenti</t>
  </si>
  <si>
    <t>Programmazione sanitaria in materia di livelli essenziali di assistenza e assistenza in materia sanitaria umana</t>
  </si>
  <si>
    <t>Tutela dei beni librari, promozione e sostegno del libro e dell'editoria</t>
  </si>
  <si>
    <t>Coordinamento ed indirizzo per la salvaguardia del patrimonio culturale</t>
  </si>
  <si>
    <t>Tutela del patrimonio culturale</t>
  </si>
  <si>
    <t>Iniziative per lo sviluppo del sistema istruzione scolastica e per il diritto allo studio</t>
  </si>
  <si>
    <t>Istruzione post-secondaria, degli adulti e livelli essenziali per l'istruzione e formazione professionale</t>
  </si>
  <si>
    <t>Realizzazione degli indirizzi e delle politiche in ambito territoriale in materia di istruzione</t>
  </si>
  <si>
    <t>Terzo settore: associazionismo, volontariato, Onlus e formazioni sociali</t>
  </si>
  <si>
    <t>Promozione e garanzia dei diritti e delle pari opportunità</t>
  </si>
  <si>
    <t>Sostegno in favore di pensionati di guerra ed assimilati, perseguitati politici e razziali</t>
  </si>
  <si>
    <t>Trasferimenti assistenziali a enti previdenziali, finanziamento nazionale spesa sociale, promozione e programmazione politiche sociali, monitoraggio e valutazione interventi</t>
  </si>
  <si>
    <t>Previdenza obbligatoria e complementare, assicurazioni sociali</t>
  </si>
  <si>
    <t>Politiche attive e passive del lavoro</t>
  </si>
  <si>
    <t>Politiche di regolamentazione in materia di rapporti di lavoro</t>
  </si>
  <si>
    <t>Programmazione e coordinamento della vigilanza in materia di prevenzione e osservanza  delle norme di legislazione sociale e del lavoro</t>
  </si>
  <si>
    <t>Servizi e sistemi informativi per il lavoro</t>
  </si>
  <si>
    <t>Servizi territoriali per il lavoro</t>
  </si>
  <si>
    <t>Servizi di comunicazione istituzionale e informazione in materia di politiche del lavoro e in materia di politiche sociali</t>
  </si>
  <si>
    <t>Rapporti con le confessioni religiose e amministrazione del patrimonio del Fondo Edifici di Culto</t>
  </si>
  <si>
    <t>Analisi e programmazione economico-finanziaria</t>
  </si>
  <si>
    <t>Analisi, monitoraggio e controllo della finanza pubblica e politiche di bilancio</t>
  </si>
  <si>
    <t>Servizi generali, formativi ed approvvigionamenti per le Amministrazioni pubbliche</t>
  </si>
  <si>
    <t>Rappresentanza, difesa in giudizio e consulenza legale in favore delle Amministrazioni dello Stato e degli enti autorizzati</t>
  </si>
  <si>
    <t>NOTA BENE</t>
  </si>
  <si>
    <t>Programma soppresso</t>
  </si>
  <si>
    <t>Programma modificato nella denominazione e non nel contenuto</t>
  </si>
  <si>
    <t>Programma modificato nella denominazione e nel contenuto</t>
  </si>
  <si>
    <t>nuovo programma</t>
  </si>
  <si>
    <t>Programma modificato nel contenuto e non nella denominazione</t>
  </si>
  <si>
    <t xml:space="preserve">Programma non modificato </t>
  </si>
  <si>
    <t>LEGENDA:</t>
  </si>
  <si>
    <t>Contrasto al crimine</t>
  </si>
  <si>
    <t>Pubblica sicurezza</t>
  </si>
  <si>
    <t>Prevenzione generale e controllo del territorio</t>
  </si>
  <si>
    <t>Sviluppo e sostenibilita' del settore agricolo, agroalimentare, agroindustriale e mezzi tecnici di produzione</t>
  </si>
  <si>
    <t>Tutela, valorizzazione e vigilanza della qualita' dei prodotti tipici e biologici</t>
  </si>
  <si>
    <t>Gestione risorse energetiche, regolamentazione generale ed autorizzazioni nel settore energetico</t>
  </si>
  <si>
    <t>Utilizzo razionale ed efficiente dell'energia e regolamentazione del settore minerario</t>
  </si>
  <si>
    <t>Sicurezza e compatibilita' ambientale dell'uso delle fonti energetiche, ivi compresi gli usi non energetici del nucleare</t>
  </si>
  <si>
    <t>Incentivazione per lo sviluppo industriale</t>
  </si>
  <si>
    <t>Promozione e incentivazione dello sviluppo settoriale, imprenditoriale e produttivo</t>
  </si>
  <si>
    <t>Riassetti industriali di settore e di area</t>
  </si>
  <si>
    <t>Iniziative per la tutela dei consumatori</t>
  </si>
  <si>
    <t>Interventi per promuovere la concorrenza</t>
  </si>
  <si>
    <t>Vigilanza sui mercati e sui prodotti</t>
  </si>
  <si>
    <t>Sviluppo e sicurezza della navigazione e del trasporto marittimo</t>
  </si>
  <si>
    <t>Edilizia statale</t>
  </si>
  <si>
    <t>Intermodalita' infrastrutturale</t>
  </si>
  <si>
    <t>Sistemi stradali e autostradali</t>
  </si>
  <si>
    <t>Sistemi portuali ed aereoportuali</t>
  </si>
  <si>
    <t>Radiodiffusione sonora e televisiva</t>
  </si>
  <si>
    <t>Regolamentazione e vigilanza delle comunicazioni elettroniche</t>
  </si>
  <si>
    <t>Politica commerciale</t>
  </si>
  <si>
    <t>Promozione del made in Italy</t>
  </si>
  <si>
    <t>Sostegno all'internazionalizzazione delle imprese</t>
  </si>
  <si>
    <t>Ricerca e sviluppo nel settore ICT per il mercato</t>
  </si>
  <si>
    <t>Attivita' di ricerca in materia di politiche del lavoro e previdenziali</t>
  </si>
  <si>
    <t>Ricerca in materia di politiche sociali</t>
  </si>
  <si>
    <t>Trattamento e smaltimento rifiuti e acque reflue</t>
  </si>
  <si>
    <t>Tutela e valorizzazione dei beni archeologici, architettonici, paesaggistici, artistici, storici ed etnoantropologici</t>
  </si>
  <si>
    <t>Tutela e valorizzazione dei beni archivistici e librari, promozione del libro e dell'editoria</t>
  </si>
  <si>
    <t>Istruzione elementare</t>
  </si>
  <si>
    <t>Istruzione secondaria inferiore</t>
  </si>
  <si>
    <t>Istruzione secondaria superiore</t>
  </si>
  <si>
    <t>Istruzione post secondaria</t>
  </si>
  <si>
    <t>Assistenza sociale, promozione dei diritti e misure di sostegno per particolari categorie sociali - Trasferimenti ad enti territoriali, previdenziali e assistenziali</t>
  </si>
  <si>
    <t>Interventi a favore delle persone non autosufficienti</t>
  </si>
  <si>
    <t>Reinserimento lavorativo e sostegno all'occupazione</t>
  </si>
  <si>
    <t>Sostegno al reddito</t>
  </si>
  <si>
    <t>Flussi migratori per motivi di lavoro</t>
  </si>
  <si>
    <t>Interventi di integrazione sociale delle persone immigrate e in favore dei minori stranieri non accompagnati</t>
  </si>
  <si>
    <t>Politiche per il miglioramento delle strutture istituzionali territoriali che partecipano ai processi di coesione e di sviluppo</t>
  </si>
  <si>
    <t>Politiche per il sostegno dei sistemi produttivi per il mezzogiorno e le aree sottoutilizzate</t>
  </si>
  <si>
    <t>Politiche per l'infrastrutturazione territoriale per il mezzogiorno e le aree sottoutilizzate</t>
  </si>
  <si>
    <t>Regolamentazione e vigilanza in materia di prodotti farmaceutici ed altri prodotti sanitari ad uso umano e di sicurezza delle cure</t>
  </si>
  <si>
    <t>Elaborazione, quantificazione, e assegnazione dei trasferimenti erariali; determinazione dei rimborsi agli enti locali anche in via perequativa</t>
  </si>
  <si>
    <r>
      <rPr>
        <b/>
        <sz val="14"/>
        <rFont val="Calibri"/>
        <family val="2"/>
      </rPr>
      <t>Nota:</t>
    </r>
    <r>
      <rPr>
        <sz val="14"/>
        <rFont val="Calibri"/>
        <family val="2"/>
      </rPr>
      <t xml:space="preserve">
Successivi accorpamenti o scorpori di Ministeri sono avvenuti anche in corso d'anno; pertanto il disegno di legge, la legge di bilancio e il bilancio consuntivo possono presentare una configurazione diversa, pur se riferiti a un medesimo anno. </t>
    </r>
  </si>
  <si>
    <t>Gestione dell'albo dei segretari comunali e provinciali</t>
  </si>
  <si>
    <t>Giustizia tributaria</t>
  </si>
  <si>
    <t>Politiche europee ed internazionali e dello sviluppo rurale</t>
  </si>
  <si>
    <t>Supporto all'azione di controllo, vigilanza e amministrazione generale della  Ragioneria generale dello Stato sul territorio</t>
  </si>
  <si>
    <t>Ministero delle infrastrutture e dei trasporti</t>
  </si>
  <si>
    <t>Ministero dei beni e delle attività culturali e del turismo</t>
  </si>
  <si>
    <t>Ministero degli affari esteri e della cooperazione internazionale</t>
  </si>
  <si>
    <t>Diritto alla mobilita' e sviluppo dei sistemi di trasporto</t>
  </si>
  <si>
    <t>Istruzione universitaria e formazione post-universitaria</t>
  </si>
  <si>
    <t xml:space="preserve">Diritto alla mobilita' </t>
  </si>
  <si>
    <t>Istruzione universitaria</t>
  </si>
  <si>
    <r>
      <t xml:space="preserve">La Tavola presenta gli stanziamenti iniziali di competenza per Missione per il totale complessivo della spesa delle Amministrazioni centrali dello Stato (Titolo I + Titolo II + Titolo III). Sono presentati gli stanziamenti iniziali di competenza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</si>
  <si>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iniziali di cassa per Missione per il totale complessivo della spesa delle Amministrazioni centrali dello Stato (Titolo I + Titolo II + Titolo III). Sono presentati gli stanziamenti iniziali di cassa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</si>
  <si>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di competenza per Missione e Programma per il totale complessivo della spesa delle Amministrazioni centrali dello Stato (Titolo I + Titolo II + Titolo III). Sono illustrati gli stanziamenti di competenza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</si>
  <si>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gli stanziamenti di cassa per Missione e Programma per il totale complessivo della spesa delle Amministrazioni centrali dello Stato (Titolo I + Titolo II + Titolo III). Sono illustrati gli stanziamenti di cassa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</si>
  <si>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gli stanziamenti di competenza per Titolo e Categoria economica per le Amministrazioni centrali dello Stato per la spesa finale (Titolo I + Titolo II) e per il totale complessivo della spesa (spesa finale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</si>
  <si>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Titolo e Categoria economica per le Amministrazioni centrali dello Stato per la spesa finale (Titolo I + Titolo II) e per il totale complessivo della spesa (spesa finale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</si>
  <si>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 xml:space="preserve">La tavola presenta gli stanziamenti  di competenza per Amministrazione per il totale complessivo della spesa (Titolo I + Titolo II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</si>
  <si>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Amministrazione per il totale complessivo della spesa (Titolo I + Titolo II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</si>
  <si>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Totale Complessivo</t>
  </si>
  <si>
    <r>
      <t xml:space="preserve">  2015 </t>
    </r>
    <r>
      <rPr>
        <b/>
        <vertAlign val="superscript"/>
        <sz val="14"/>
        <color theme="1"/>
        <rFont val="Calibri"/>
        <family val="2"/>
        <scheme val="minor"/>
      </rPr>
      <t>(1)</t>
    </r>
  </si>
  <si>
    <t>Missione e Programma</t>
  </si>
  <si>
    <t>Gestione del sistema nazionale di difesa civile</t>
  </si>
  <si>
    <t>Sicurezza approvvigionamento, infrastrutture mercati gas e petrolio e relazioni internazionali nel settore energetico</t>
  </si>
  <si>
    <t>Regolamentazione del settore elettrico, nucleare, delle energie rinnovabili e dell'efficienza energetica, ricerca per lo sviluppo sostenibile</t>
  </si>
  <si>
    <t>Sviluppo, innovazione, regolamentazione e gestione delle risorse minerarie ed energetiche</t>
  </si>
  <si>
    <t>Promozione e attuazione di politiche di sviluppo, competitività e innovazione, di responsabilità sociale d'impresa e movimento cooperativo</t>
  </si>
  <si>
    <t>Vigilanza sugli enti, sul sistema cooperativo e sulle gestioni commissariali</t>
  </si>
  <si>
    <t>Incentivazione del sistema produttivo</t>
  </si>
  <si>
    <t>Coordinamento azione amministrativa, attuazione di indirizzi e programmi per favorire competitività e sviluppo delle imprese, dei servizi di comunicazione e del settore energetico</t>
  </si>
  <si>
    <t>Sistemi ferroviari, sviluppo e sicurezza del trasporto ferroviario</t>
  </si>
  <si>
    <t>Sistemi stradali, autostradali ed intermodali</t>
  </si>
  <si>
    <t>Pianificazione, regolamentazione, vigilanza e controllo delle comunicazioni elettroniche e radiodiffusione, riduzione inquinamento elettromagnetico</t>
  </si>
  <si>
    <t>Attività territoriali in materia di comunicazioni e di vigilanza sui mercati e sui prodotti</t>
  </si>
  <si>
    <t>Politica commerciale in ambito internazionale</t>
  </si>
  <si>
    <t>Ricerca educazione e formazione in materia di beni e attivita' culturali</t>
  </si>
  <si>
    <t>Ricerca, innovazione, tecnologie e servizi per lo sviluppo delle comunicazioni e della societa' dell'informazione</t>
  </si>
  <si>
    <t>Ricerca scientifica e tecnologica di base e applicata</t>
  </si>
  <si>
    <t>Valutazioni e autorizzazioni ambientali</t>
  </si>
  <si>
    <t>Sviluppo sostenibile, rapporti e attività internazionali</t>
  </si>
  <si>
    <t>Coordinamento generale, informazione e comunicazione</t>
  </si>
  <si>
    <t>Gestione delle risorse idriche, tutela del territorio e bonifiche</t>
  </si>
  <si>
    <t>Prevenzione e gestione dei rifiuti, prevenzione degli inquinamenti</t>
  </si>
  <si>
    <t>Programmi e interventi per il governo dei cambiamenti climatici, gestione ambientale ed energie rinnovabili</t>
  </si>
  <si>
    <t>Prevenzione e promozione della salute umana ed assistenza sanitaria al personale navigante e aeronavigante</t>
  </si>
  <si>
    <t>Programmazione del Servizio Sanitario Nazionale per l'erogazione dei Livelli Essenziali di Assistenza</t>
  </si>
  <si>
    <t>Vigilanza sugli enti e sicurezza delle cure</t>
  </si>
  <si>
    <t>Sicurezza degli alimenti e nutrizione</t>
  </si>
  <si>
    <t>Sistemi informativi per la tutela della salute e il governo del Servizio Sanitario Nazionale</t>
  </si>
  <si>
    <t>Regolamentazione e vigilanza delle professioni sanitarie</t>
  </si>
  <si>
    <t>Coordinamento generale in materia di tutela della salute, innovazione e politiche internazionali</t>
  </si>
  <si>
    <t>Tutela e valorizzazione dei beni librari, promozione e sostegno del libro e dell'editoria</t>
  </si>
  <si>
    <t>Tutela delle belle arti e tutela e valorizzazione del paesaggio</t>
  </si>
  <si>
    <t>Valorizzazione del patrimonio culturale e coordinamento del sistema museale</t>
  </si>
  <si>
    <t>Tutela e promozione dell'arte e dell'architettura contemporanee e delle periferie urbane</t>
  </si>
  <si>
    <t>Trasferimenti assistenziali a enti previdenziali, finanziamento nazionale spesa sociale, programmazione, monitoraggio e valutazione politiche sociali e di inclusione attiva</t>
  </si>
  <si>
    <t>Politiche passive del lavoro e incentivi all'occupazione</t>
  </si>
  <si>
    <t>Politiche attive del lavoro, i servizi per il lavoro e la formazione</t>
  </si>
  <si>
    <t>Sistemi informativi per il lavoro e servizi di comunicazione istituzionale in materia di politiche del lavoro e politiche sociali</t>
  </si>
  <si>
    <t>Flussi migratori, garanzia dei diritti e interventi per lo sviluppo della coesione sociale</t>
  </si>
  <si>
    <t>Sostegno alle politiche nazionali e comunitarie rivolte a promuovere la crescita ed il superamento degli squilibri socio-economici territoriali</t>
  </si>
  <si>
    <t>Stanziamenti definitivi di cassa riclassificati</t>
  </si>
  <si>
    <t>Titolo e Categoria economica</t>
  </si>
  <si>
    <t>Stanziamenti definitivi di competenza</t>
  </si>
  <si>
    <t>TITOLO I - SPESE CORRENTI</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</si>
  <si>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</si>
  <si>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</si>
  <si>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</si>
  <si>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</si>
  <si>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</si>
  <si>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</si>
  <si>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</si>
  <si>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</si>
  <si>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</si>
  <si>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</si>
  <si>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</si>
  <si>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</si>
  <si>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TITOLO II - SPESE IN CONTO CAPITALE</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</si>
  <si>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</si>
  <si>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</si>
  <si>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</si>
  <si>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</si>
  <si>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</si>
  <si>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</si>
  <si>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TITOLO III - RIMBORSO PASSIVITA' FINANZIARIE</t>
  </si>
  <si>
    <t>Stanziamenti definitivi di cassa</t>
  </si>
  <si>
    <t>Amministrazione</t>
  </si>
  <si>
    <t>MINISTERO DELL'ECONOMIA E DELLE FINANZE</t>
  </si>
  <si>
    <t>MINISTERO DELLO SVILUPPO ECONOMICO</t>
  </si>
  <si>
    <t>MINISTERO DEL LAVORO E DELLE POLITICHE SOCIALI</t>
  </si>
  <si>
    <t>MINISTERO DELLA GIUSTIZIA</t>
  </si>
  <si>
    <t>MINISTERO DELL'INTERNO</t>
  </si>
  <si>
    <t>MINISTERO DELLA DIFESA</t>
  </si>
  <si>
    <t>MINISTERO DELLA SALUTE</t>
  </si>
  <si>
    <r>
      <rPr>
        <b/>
        <i/>
        <sz val="11"/>
        <rFont val="Calibri"/>
        <family val="2"/>
        <scheme val="minor"/>
      </rPr>
      <t>Nota</t>
    </r>
    <r>
      <rPr>
        <i/>
        <sz val="11"/>
        <rFont val="Calibri"/>
        <family val="2"/>
        <scheme val="minor"/>
      </rPr>
      <t>: La struttura del bilancio dello Stato per Missioni e Programmi è stata introdotta per la prima volta con il Disegno di legge di bilancio per il 2008. Il prospetto mostra l'evoluzione della struttura per Missioni e Programmi,  indicando le modifiche subite dai programmi rispetto all'esercizio precedente in termini di denominazione e/o contenuto, soppressione e/o istituzione di nuovi programmi (cfr. legenda). Tali modifiche sono in parte originate dalle scelte dei centri di responsabilità delle amministrazioni nel delineare le finalità della spesa e in parte derivanti dalle varie riorganizzazioni dei Ministeri. Nelle tavole e nei database una ricostruzione dell’articolazione osservata per il 2008 a livello di singolo capitolo di spesa è stata applicata anche al bilancio del 2007.</t>
    </r>
  </si>
  <si>
    <t>Interventi non direttamente connessi con l'operatività dello strumento militare</t>
  </si>
  <si>
    <t>Lotta alla contraffazione e tutela della proprietà industriale</t>
  </si>
  <si>
    <t>013 Diritto alla mobilita' e sviluppo dei sistemi di trasporto</t>
  </si>
  <si>
    <t>Servizi di comunicazione elettronica, di radiodiffusione e postali</t>
  </si>
  <si>
    <t>022</t>
  </si>
  <si>
    <t>Sanità pubblica veterinaria</t>
  </si>
  <si>
    <t>Comunicazione e promozione per la tutela della salute umana e della sanità pubblica veterinaria e attività e coordinamento in ambito internazionale</t>
  </si>
  <si>
    <t>Attività consultiva per la tutela della salute</t>
  </si>
  <si>
    <t>023 Istruzione universitaria e formazione post-universitaria</t>
  </si>
  <si>
    <t>Terzo settore (associazionismo, volontariato, Onlus e formazioni sociali) e responsabilità sociale delle imprese e delle organizzazioni</t>
  </si>
  <si>
    <t>Trasferimenti assistenziali a enti previdenziali, finanziamento nazionale spesa sociale, promozione, monitoraggio e valutazione politiche sociali e di inclusione attiva</t>
  </si>
  <si>
    <t>Giustizia minorile e di comunità</t>
  </si>
  <si>
    <t>Promozione dello sviluppo della cultura e conoscenza del patrimonio culturale per i giovani</t>
  </si>
  <si>
    <t>Istituzioni dell'Alta Formazione Artistica, Musicale e Coreutica</t>
  </si>
  <si>
    <r>
      <t>Stanziamenti 
assestati 
di competenza</t>
    </r>
    <r>
      <rPr>
        <b/>
        <sz val="12"/>
        <color rgb="FFFFFFFF"/>
        <rFont val="Calibri"/>
        <family val="2"/>
      </rPr>
      <t xml:space="preserve"> </t>
    </r>
    <r>
      <rPr>
        <b/>
        <sz val="11"/>
        <color rgb="FFFFFFFF"/>
        <rFont val="Calibri"/>
        <family val="2"/>
      </rPr>
      <t xml:space="preserve">
(b)</t>
    </r>
  </si>
  <si>
    <r>
      <t xml:space="preserve">Stanziamenti 
assestati 
di cassa </t>
    </r>
    <r>
      <rPr>
        <b/>
        <sz val="11"/>
        <color rgb="FFFFFFFF"/>
        <rFont val="Calibri"/>
        <family val="2"/>
      </rPr>
      <t xml:space="preserve">
(b)</t>
    </r>
  </si>
  <si>
    <r>
      <t xml:space="preserve">Stanziamenti assestati 
di cassa riclassificati </t>
    </r>
    <r>
      <rPr>
        <b/>
        <vertAlign val="superscript"/>
        <sz val="12"/>
        <color theme="0"/>
        <rFont val="Calibri"/>
        <family val="2"/>
        <scheme val="minor"/>
      </rPr>
      <t xml:space="preserve"> </t>
    </r>
    <r>
      <rPr>
        <b/>
        <sz val="11"/>
        <color theme="0"/>
        <rFont val="Calibri"/>
        <family val="2"/>
        <scheme val="minor"/>
      </rPr>
      <t xml:space="preserve">
(b)</t>
    </r>
  </si>
  <si>
    <r>
      <t>Stanziamenti assestati 
di competenza riclassificati</t>
    </r>
    <r>
      <rPr>
        <b/>
        <sz val="11"/>
        <color theme="0"/>
        <rFont val="Calibri"/>
        <family val="2"/>
        <scheme val="minor"/>
      </rPr>
      <t xml:space="preserve">
(b)</t>
    </r>
  </si>
  <si>
    <t>(1) Ai fini delle elaborazioni qui presentate - in coerenza con quanto previsto dalla Legge di stabilità 2015 approvata dalle Camere - si tiene conto di 5 milioni di euro annui di stanziamenti (in termini di competenza e di cassa) relativi alle spese correnti della missione "Diritto alla mobilità e sviluppo dei sistemi di trasporto", non indicati nella Legge di bilancio 2015-2017 e successivamente integrati con la Legge di assestamento.</t>
  </si>
  <si>
    <t>Nei database e ai fini delle elaborazioni presentate nelle tavole - in coerenza con quanto previsto dalla Legge di stabilità 2015 approvata dalle Camere - per il 2015 si tiene conto anche di 5 milioni di euro per gli stanziamenti iniziali del 1°, del 2° e del 3° anno di previsione - in termini di competenza e di cassa - relativi alle spese correnti per Trasferimenti correnti a imprese della missione "Diritto alla mobilità e sviluppo dei sistemi di trasporto", programma "Sviluppo e sicurezza della navigazione e del trasporto marittimo e per vie d'acqua interne", del Ministero delle infrastrutture e dei trasporti, non indicati nella Legge di bilancio 2015-2017 e  successivamente integrati con la Legge di assestamento.</t>
  </si>
  <si>
    <t>Politiche economico-finanziarie e di bilancio e tutela della finanza pubblica</t>
  </si>
  <si>
    <t>Stanziamenti definitivi 
di competenza riclassificati</t>
  </si>
  <si>
    <t>Stanziamenti
 iniziali 
di competenza riclassificati 
(a)</t>
  </si>
  <si>
    <r>
      <t>Stanziamenti iniziali di cassa riclassificati</t>
    </r>
    <r>
      <rPr>
        <b/>
        <sz val="11"/>
        <color rgb="FFFFFFFF"/>
        <rFont val="Calibri"/>
        <family val="2"/>
      </rPr>
      <t xml:space="preserve">
(a)</t>
    </r>
  </si>
  <si>
    <r>
      <t xml:space="preserve">Stanziamenti 
iniziali 
di competenza </t>
    </r>
    <r>
      <rPr>
        <b/>
        <sz val="11"/>
        <color rgb="FFFFFFFF"/>
        <rFont val="Calibri"/>
        <family val="2"/>
      </rPr>
      <t xml:space="preserve">
(a)</t>
    </r>
  </si>
  <si>
    <r>
      <t>Stanziamenti 
iniziali 
di cassa</t>
    </r>
    <r>
      <rPr>
        <b/>
        <sz val="11"/>
        <color rgb="FFFFFFFF"/>
        <rFont val="Calibri"/>
        <family val="2"/>
      </rPr>
      <t xml:space="preserve">
(a)</t>
    </r>
  </si>
  <si>
    <t>Impegni riclassificati</t>
  </si>
  <si>
    <t>Stanziamenti assestati 
di competenza riclassificati</t>
  </si>
  <si>
    <t>Pagamenti riclassificati</t>
  </si>
  <si>
    <t>Stanziamenti assestati 
di cassa riclassificati</t>
  </si>
  <si>
    <r>
      <t xml:space="preserve">  2017 </t>
    </r>
    <r>
      <rPr>
        <b/>
        <vertAlign val="superscript"/>
        <sz val="14"/>
        <color theme="1"/>
        <rFont val="Calibri"/>
        <family val="2"/>
        <scheme val="minor"/>
      </rPr>
      <t>(2)</t>
    </r>
  </si>
  <si>
    <t>Nei database e ai fini delle elaborazioni presentate nelle tavole si tiene conto degli effetti finanziari recati nel triennio 2017-2019 dal c.d. Decreto Fiscale collegato alla manovra di bilancio 2017-2019 (decreto legge  22 ottobre 2016, n. 193, convertito dalle legge 1° dicembre 2016, n. 225 )</t>
  </si>
  <si>
    <t>Federalismo amministrativo</t>
  </si>
  <si>
    <t>Compartecipazione e regolazioni contabili ed altri trasferimenti alle autonomie speciali</t>
  </si>
  <si>
    <t>Interventi e cooperazione istituzionale nei confronti delle autonomie locali</t>
  </si>
  <si>
    <t>Elaborazione, quantificazione e assegnazione delle risorse finanziarie da attribuire agli enti locali</t>
  </si>
  <si>
    <t>Sicurezza delle strutture in Italia e all'estero e controlli ispettivi.</t>
  </si>
  <si>
    <t>Missioni internazionali</t>
  </si>
  <si>
    <t>Giustizia amministrativa</t>
  </si>
  <si>
    <t>Autogoverno della magistratura</t>
  </si>
  <si>
    <t>Sicurezza approvvigionamento, infrastrutture gas e petrolio e relativi mercati, relazioni comunitarie ed internazionali nel settore energetico</t>
  </si>
  <si>
    <t>Innovazione, regolamentazione tecnica, gestione e controllo delle risorse del sottosuolo</t>
  </si>
  <si>
    <t>Servizi postali</t>
  </si>
  <si>
    <t>Approntamento e impiego Carabinieri per la tutela forestale, ambientale e agroalimentare</t>
  </si>
  <si>
    <t>Sostegno, valorizzazione e tutela del settore dello spettacolo dal vivo</t>
  </si>
  <si>
    <t>Tutela e promozione dell'arte e dell'architettura contemporanea e delle periferie urbane</t>
  </si>
  <si>
    <t>Sostegno, valorizzazione e tutela del settore cinema e audiovisivo</t>
  </si>
  <si>
    <t>Istruzione del primo ciclo</t>
  </si>
  <si>
    <t>Istruzione del secondo ciclo</t>
  </si>
  <si>
    <t>Reclutamento e aggiornamento dei dirigenti scolastici e del personale scolastico per l'istruzione</t>
  </si>
  <si>
    <t>Contrasto al lavoro nero e irregolare, prevenzione e osservanza delle norme di legislazione sociale e del lavoro</t>
  </si>
  <si>
    <t>Politiche attive del lavoro, rete dei servizi per il lavoro e la formazione</t>
  </si>
  <si>
    <t>Sistemi informativi per il monitoraggio e lo sviluppo delle politiche sociali e del lavoro e servizi di comunicazione istituzionale</t>
  </si>
  <si>
    <t>Flussi migratori, interventi per lo sviluppo della coesione sociale, garanzia dei diritti, rapporti con le confessioni religiose</t>
  </si>
  <si>
    <t>Analisi e programmazione economico-finanziaria e gestione del debito e degli interventi finanziari</t>
  </si>
  <si>
    <t>Servizi finanziari e monetazione</t>
  </si>
  <si>
    <t>Accertamento e riscossione delle entrate e gestione dei beni immobiliari dello Stato</t>
  </si>
  <si>
    <t>Giurisdizione e controllo dei conti pubblici</t>
  </si>
  <si>
    <t>Oneri finanziari relativi alla gestione della tesoreria</t>
  </si>
  <si>
    <t>Interventi non direttamente connessi con l'operativita' dello Strumento Militare</t>
  </si>
  <si>
    <t>Servizi per le pubbliche amministrazioni nell'area degli acquisti e del trattamento economico del personale</t>
  </si>
  <si>
    <t>(2) Ai fini delle elaborazioni qui presentate si tiene conto degli effetti finanziari recati nel triennio 2017-2019 dal c.d. Decreto Fiscale collegato alla manovra di bilancio 2017-2019 (decreto legge  22 ottobre 2016, n. 193, convertito dalle legge 1° dicembre 2016, n. 225).</t>
  </si>
  <si>
    <t>(1) Ai fini delle elaborazioni qui presentate si tiene conto degli effetti finanziari recati nel triennio 2017-2019 dal c.d. Decreto Fiscale collegato alla manovra di bilancio 2017-2019 (decreto legge  22 ottobre 2016, n. 193, convertito dalle legge 1° dicembre 2016, n. 225).</t>
  </si>
  <si>
    <t>Servizi di gestione amministrativa per l'attività giudiziaria</t>
  </si>
  <si>
    <t>Politiche competitive, della qualità agroalimentare, della pesca e mezzi tecnici di produzione</t>
  </si>
  <si>
    <t>Politiche competitive, della qualità agroalimentare, della pesca, dell'ippica e mezzi tecnici di produzione</t>
  </si>
  <si>
    <t>029 Politiche economico-finanziarie e di bilancio e tutela della finanza pubblica</t>
  </si>
  <si>
    <t>Regolazione e coordinamento del sistema della fiscalità</t>
  </si>
  <si>
    <t>Servizi generali delle strutture pubbliche preposte ad attività formative e ad altre attività trasversali per le pubbliche amministrazioni</t>
  </si>
  <si>
    <r>
      <t xml:space="preserve">2017 </t>
    </r>
    <r>
      <rPr>
        <b/>
        <vertAlign val="superscript"/>
        <sz val="12"/>
        <color theme="0"/>
        <rFont val="Calibri"/>
        <family val="2"/>
        <scheme val="minor"/>
      </rPr>
      <t>(1)</t>
    </r>
  </si>
  <si>
    <t xml:space="preserve">A partire dal 2008 il bilancio dello Stato è articolato in missioni e programmi per meglio evidenziare le finalità dell'intervento pubblico. Il programma di spesa è l'unità di voto parlamentare ai sensi dell'articolo 21, comma 2 della legge n. 196 del 2009. Le missioni possono essere condivise tra più Ministeri, ma la realizzazione di ciascun programma dovrebbe essere affidata a un unico centro di responsabilità amministrativa (CDR). 
Le missioni sono 34, mentre i programmi possono cambiare da un esercizio finanziario all'altro in termini di numerosità, denominazione e contenuto. Le motivazioni per tali cambiamenti includono gli effetti delle riorganizzazioni dei Ministeri, le scelte dei singoli centri di responsabilità e affinamenti nella capacità di delineare le finalità della spesa.  
A partire dalla legge di bilancio 2017-2019, con il completamento della riforma della struttura del bilancio dello Stato tramite il decreto legislativo del 12 maggio 2016, n. 90, sono state introdotte alcune rilevanti innovazioni a questo assetto tramite una profonda revisione delle missioni e dei programmi, l’effettivo affidamento di ciascun programma a un unico centro di responsabilità e l’individuazione di azioni quali aggregati di bilancio sottostanti i programmi di spesa.
La relazione tra missioni, programmi e strutture amministrative è sintetizzata dalla seguente tabella con riferimento alla legge di bilancio di ciascun esercizio finanziario. Fino al 2016, a consuntivo, il numero dei programmi condivisi tra più CDR può differire da quello individuato nella legge di bilancio in seguito alla ripartizione di risorse inizialmente stanziate nei fondi da ripartire o per cambiamenti amministrativi sopravvenuti in corso d'anno.
</t>
  </si>
  <si>
    <r>
      <t xml:space="preserve">La tavola presenta l'andamento della spesa - in termini di competenza - per Missione e Programma per il totale complessivo della spesa delle Amministrazioni centrali dello Stato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</si>
  <si>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l'andamento della spesa - in termini di cassa - per Missione e Programma per il totale complessivo della spesa delle Amministrazioni centrali dello Stato (Titolo I + Titolo II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</si>
  <si>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l'andamento della spesa - in termini di competenza - per Titolo e Categoria economica per le Amministrazioni centrali dello Stato per la spesa finale (Titolo I + Titolo II) e per il totale complessivo della spesa (spesa finale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</si>
  <si>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sin termini di cassa - per Titolo e Categoria economica per le Amministrazioni centrali dello Stato per la spesa finale (Titolo I + Titolo II) e per il totale complessivo della spesa (spesa finale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</si>
  <si>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La tavola presenta l'andamento della spesa - in termini di competenza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</si>
  <si>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in termini di cassa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</si>
  <si>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 Strutture amministrative, missioni, programmi e azioni (Legge di bilancio)</t>
  </si>
  <si>
    <r>
      <t xml:space="preserve">La tavola presenta  gli stanziamenti iniziali da Legge di bilancio per Missione per il complesso delle Amministrazioni centrali distinti secondo la natura dell'autorizzazione della spesa. Le autorizzazioni sono classificate secondo tre tipologie: Fabbisogno, Fattore legislativo e Onere inderogabile. Gli importi espressi in milioni di euro si riferiscono al totale complessivo della spesa (Titolo I + Titolo II + Titolo III).  La tavola fornisce inoltre l'incidenza percentuale degli stanziamenti per le spese di ciascuna tipologia sulla spesa complessiva. 
Fino all'esercizio finanziario 2016 le spese sono presentate anche con riferimento all'attributo classificatorio "rimodulabile/non rimodulabile"; tale classificazione - introdotta nel 2009 - cessa a partire dalla legge di bilancio 2017-2019  a seguito della riforma della struttura del bilancio dello Stato attuata tramite il decreto legislativo 12 maggio 2016, n. 90, che soprrime i commi 6 e 7 dell'articolo 21 della legge di contabilità e finanza pubblica (legge 31 dicembre 2009, n.196). 
</t>
    </r>
    <r>
      <rPr>
        <i/>
        <sz val="12"/>
        <rFont val="Calibri"/>
        <family val="2"/>
      </rPr>
      <t xml:space="preserve">
A differenza delle altre tavole della pubblicazione per missioni, la tavola è basata sui dati contabili, non riclassificati. </t>
    </r>
    <r>
      <rPr>
        <sz val="12"/>
        <rFont val="Calibri"/>
        <family val="2"/>
      </rPr>
      <t xml:space="preserve">
</t>
    </r>
  </si>
  <si>
    <t>A partire dal triennio 2017-2019, il disegno di legge del bilancio di previsione, presentato al Parlamento per l’approvazione entro il 20 ottobre di ogni anno, riporta le entrate e le spese previste a legislazione vigente (nella sezione II) e gli effetti delle misure necessarie a realizzare gli obiettivi programmatici di finanza pubblica indicati nel Documento di Economia e Finanza e nella relativa Nota di aggiornamento (nella sezione I).</t>
  </si>
  <si>
    <t>2018</t>
  </si>
  <si>
    <t>Stanziamenti
 iniziali 
di competenza riclassificati</t>
  </si>
  <si>
    <t>Stanziamenti iniziali di cassa riclassificati</t>
  </si>
  <si>
    <t>Stanziamenti 
iniziali di competenza</t>
  </si>
  <si>
    <t>Stanziamenti 
iniziali 
di cassa</t>
  </si>
  <si>
    <t>Approntamento e impiego delle forze marittime</t>
  </si>
  <si>
    <t>Sviluppo sostenibile, rapporti e attività internazionali e danno ambientale</t>
  </si>
  <si>
    <t>2007-2008</t>
  </si>
  <si>
    <t>2010-2013</t>
  </si>
  <si>
    <t>2015-2018</t>
  </si>
  <si>
    <t>Pagamenti</t>
  </si>
  <si>
    <t>Stanziamenti assestati 
di cassa</t>
  </si>
  <si>
    <t>Impegni</t>
  </si>
  <si>
    <t>Stanziamenti assestati 
di competenza</t>
  </si>
  <si>
    <t>CONTRIBUTI AGLI INVESTIMENTI AD AMMINISTRAZIONI PUBBLICHE</t>
  </si>
  <si>
    <t>MINISTERO DEGLI AFFARI ESTERI E DELLA COOPERAZIONE INTERNAZIONALE</t>
  </si>
  <si>
    <t>2019</t>
  </si>
  <si>
    <t>Sostegno al pluralismo dell'informazione</t>
  </si>
  <si>
    <t>Politiche abitative e riqualificazione periferie</t>
  </si>
  <si>
    <t>Diritto allo studio e sviluppo della formazione superiore</t>
  </si>
  <si>
    <t>Famiglia, pari opportunità e situazioni di disagio</t>
  </si>
  <si>
    <t>Sostegno al reddito tramite la carta acquisti</t>
  </si>
  <si>
    <t>Tutela della privacy</t>
  </si>
  <si>
    <t>Ministero delle politiche agricole, alimentari, forestali e del turismo</t>
  </si>
  <si>
    <t>Ministero per i beni e le attività culturali</t>
  </si>
  <si>
    <r>
      <t>I dati forniti nei fogli elettronici sono estratti dal sistema informativo della RGS. I dati si riferiscono alla data di estrazione e possono, pertanto, subire lievi modifiche nel corso del tempo prima di allinearsi ai documenti ufficiali. La documentazione ufficiale sul bilancio dello Stato proposta dal Ministro dell’economia e delle finanze al Parlamento è disponibile sul sito MEF/RGS ai seguenti indirizzi:
Bilancio di previsione:</t>
    </r>
    <r>
      <rPr>
        <sz val="14"/>
        <color indexed="40"/>
        <rFont val="Calibri"/>
        <family val="2"/>
      </rPr>
      <t xml:space="preserve"> </t>
    </r>
    <r>
      <rPr>
        <u/>
        <sz val="14"/>
        <color indexed="62"/>
        <rFont val="Calibri"/>
        <family val="2"/>
      </rPr>
      <t>http://www.rgs.mef.gov.it/VERSIONE-I/attivita_istituzionali/formazione_e_gestione_del_bilancio/bilancio_di_previsione/bilancio_finanziario/index.html</t>
    </r>
    <r>
      <rPr>
        <sz val="14"/>
        <rFont val="Calibri"/>
        <family val="2"/>
      </rPr>
      <t xml:space="preserve">
Assestamento del bilancio: </t>
    </r>
    <r>
      <rPr>
        <u/>
        <sz val="14"/>
        <color indexed="62"/>
        <rFont val="Calibri"/>
        <family val="2"/>
      </rPr>
      <t>http://www.rgs.mef.gov.it/VERSIONE-I/attivita_istituzionali/formazione_e_gestione_del_bilancio/gestione_del_bilancio/assestamento_del_bilancio/</t>
    </r>
    <r>
      <rPr>
        <b/>
        <u/>
        <sz val="14"/>
        <color indexed="49"/>
        <rFont val="Calibri"/>
        <family val="2"/>
      </rPr>
      <t xml:space="preserve">
</t>
    </r>
    <r>
      <rPr>
        <sz val="14"/>
        <rFont val="Calibri"/>
        <family val="2"/>
      </rPr>
      <t xml:space="preserve">Bilancio consuntivo: </t>
    </r>
    <r>
      <rPr>
        <u/>
        <sz val="14"/>
        <color indexed="62"/>
        <rFont val="Calibri"/>
        <family val="2"/>
      </rPr>
      <t>http://www.rgs.mef.gov.it/VERSIONE-I/attivita_istituzionali/formazione_e_gestione_del_bilancio/rendiconto/conto_del_bilancio_e_conto_del_patrimonio/conto_del_bilancio/</t>
    </r>
  </si>
  <si>
    <t>Soppresso</t>
  </si>
  <si>
    <t>Modifica nella denominazione e non nel contenuto</t>
  </si>
  <si>
    <t>Modifica nella denominazione e nel contenuto</t>
  </si>
  <si>
    <t xml:space="preserve">Nuovo </t>
  </si>
  <si>
    <t>Modifica nel contenuto e non nella denominazione</t>
  </si>
  <si>
    <t xml:space="preserve">Nessuna modifica </t>
  </si>
  <si>
    <r>
      <rPr>
        <b/>
        <i/>
        <sz val="10"/>
        <rFont val="Calibri"/>
        <family val="2"/>
        <scheme val="minor"/>
      </rPr>
      <t>Nota</t>
    </r>
    <r>
      <rPr>
        <i/>
        <sz val="10"/>
        <rFont val="Calibri"/>
        <family val="2"/>
        <scheme val="minor"/>
      </rPr>
      <t xml:space="preserve">: 
A partire dall’esercizio finanziario 2017 sono state introdotte le azioni quali aggregati sottostanti i programmi di spesa. Il prospetto mostra l'evoluzione della struttura per Missioni, Programmi e Azioni, indicando le modifiche subite dai programmi e dalle azioni rispetto all'esercizio precedente in termini di denominazione e/o contenuto, soppressione e/o istituzione di nuove azioni e/o nuovi programmi (cfr. LEGENDA). Tali modifiche sono in parte originate dalle scelte dei centri di responsabilità delle amministrazioni nel delineare le finalità della spesa e in parte derivanti dalle varie riorganizzazioni dei Ministeri. </t>
    </r>
  </si>
  <si>
    <t>001.001 Organi costituzionali</t>
  </si>
  <si>
    <t>001001.0001 - Presidenza della Repubblica</t>
  </si>
  <si>
    <t>001001.0002 - Parlamento della Repubblica</t>
  </si>
  <si>
    <t>001001.0003 - Garanzia e legalita' costituzionale delle leggi</t>
  </si>
  <si>
    <t>001001.0004 - Contributo a partiti e movimenti politici</t>
  </si>
  <si>
    <t>001001.0005 - Supporto al Parlamento nelle materie di politica economica del lavoro e delle politiche sociali</t>
  </si>
  <si>
    <t>001.003 Presidenza del Consiglio dei Ministri</t>
  </si>
  <si>
    <t>001003.0001 - Indirizzo e coordinamento dell'azione di Governo</t>
  </si>
  <si>
    <t>001003.0002 - Celebrazioni ed eventi a carattere nazionale</t>
  </si>
  <si>
    <t>001003.0002 - Celebrazioni ed eventi a carattere nazionale ed internazionale</t>
  </si>
  <si>
    <t>001003.0003 - Contributo allo Stato dell'8 per mille</t>
  </si>
  <si>
    <t>001003.0004 - Riqualificazione periferie e aree urbane degradate</t>
  </si>
  <si>
    <t>001003.0006 - Interventi in materia di salvaguardia dei territori montani e aree di confine</t>
  </si>
  <si>
    <t>002.002 Attuazione da parte delle Prefetture - Uffici Territoriali del Governo delle missioni del Ministero dell'Interno sul territorio</t>
  </si>
  <si>
    <t>002002.0001 - Spese di personale per il programma</t>
  </si>
  <si>
    <t>002002.0002 - Gestione e assistenza del personale degli Uffici Territoriali del Governo</t>
  </si>
  <si>
    <t>002002.0003 - Contributo all'Agenzia dei beni confiscati</t>
  </si>
  <si>
    <t>002002.0004 - Spese per la custodia dei veicoli sequestrati ed esercizio delle funzioni sanzionatorie amministrative nelle materie dematerializzate</t>
  </si>
  <si>
    <t>002002.0005 - Gestione dei servizi logistici, amministrativi e del personale delle Prefetture per: ordine pubblico, sicurezza, cittadinanza e immigrazione e coordinamento con le autonomie territoriali</t>
  </si>
  <si>
    <t>003.001 Erogazioni a Enti territoriali per interventi di settore</t>
  </si>
  <si>
    <t>003001.0001 - Mutui a favore delle Regioni per politiche di settore</t>
  </si>
  <si>
    <t>003001.0002 - Finanziamento dei piani di rientro del debito dei Comuni in gestione commissariale straordinaria</t>
  </si>
  <si>
    <t>003001.0003 - Anticipazione di liquidita' per i debiti pregressi</t>
  </si>
  <si>
    <t>003001.0004 - Interventi in materia di salvaguardia dei territori montani</t>
  </si>
  <si>
    <t>003001.0004 - Interventi in materia di salvaguardia dei territori montani ed aree di confine</t>
  </si>
  <si>
    <t>003001.0005 - Oneri finanziari su mutui contratti a carico dello Stato di prevalente interesse nazionale</t>
  </si>
  <si>
    <t>003001.0006 - Rimborso quota capitale mutui con oneri a carico dello Stato di prevalente interesse nazionale</t>
  </si>
  <si>
    <t>003.004 Federalismo amministrativo</t>
  </si>
  <si>
    <t>003004.0001 - Attuazione federalismo</t>
  </si>
  <si>
    <t>003004.0002 - Rimborso IVA per contratti di servizio di pubblico trasporto</t>
  </si>
  <si>
    <t>003.005 Compartecipazione e regolazioni contabili ed altri trasferimenti alle autonomie speciali</t>
  </si>
  <si>
    <t xml:space="preserve">003005.0001 - Compartecipazione delle autonomie speciali ai gettiti dei tributi erariali per lo svolgimento delle funzioni assegnate  </t>
  </si>
  <si>
    <t>003005.0001 - Compartecipazione delle autonomie speciali ai gettiti dei tributi erariali per lo svolgimento delle funzioni assegnate</t>
  </si>
  <si>
    <t xml:space="preserve">003005.0002 - Regolazioni contabili relative alla compartecipazione delle autonomie speciali ai gettiti dei tributi erariali riscossi direttamente dalle autonomie speciali    </t>
  </si>
  <si>
    <t>003005.0002 - Regolazioni contabili relative alla compartecipazione delle autonomie speciali ai gettiti dei tributi erariali riscossi direttamente dalle autonomie speciali</t>
  </si>
  <si>
    <t>003005.0003 - Interventi di settore a favore delle Regioni a statuto speciale</t>
  </si>
  <si>
    <t>003.006 Concorso dello Stato al finanziamento della spesa sanitaria</t>
  </si>
  <si>
    <t>003006.0001 - Tutela dei livelli essenziali di assistenza</t>
  </si>
  <si>
    <t>003006.0002 - Ripiano disavanzi sanitari pregressi delle Regioni</t>
  </si>
  <si>
    <t>003006.0003 - Contributi per strutture sanitarie private</t>
  </si>
  <si>
    <t>003.007 Rapporti finanziari con Enti territoriali</t>
  </si>
  <si>
    <t>003007.0001 - Concorso dello Stato per mobilità dei dipendenti pubblici</t>
  </si>
  <si>
    <t>003007.0002 - Compensazione differenze prezzo carburanti in zone di confine</t>
  </si>
  <si>
    <t xml:space="preserve">003007.0003 - Concorso dello Stato per l'esercizio delle funzioni di pertinenza delle Regioni in materia di salvaguardia del territorio </t>
  </si>
  <si>
    <t xml:space="preserve">003007.0004 - Interventi di settore a favore delle Regioni </t>
  </si>
  <si>
    <t>003007.0004 - Interventi di settore a favore delle Regioni</t>
  </si>
  <si>
    <t>003007.0005 - Patto di stabilità interno verticale</t>
  </si>
  <si>
    <t>003007.0006 - Concorso dello Stato per accertamenti medico legali delle Regioni e enti vigilati</t>
  </si>
  <si>
    <t>003007.0007 - Reintegro del minor gettito IRAP destinato alle Regioni sul costo del lavoro</t>
  </si>
  <si>
    <t>003007.0008 - Oneri finanziari su mutui contratti a carico dello Stato di prevalente interesse territoriale</t>
  </si>
  <si>
    <t>003007.0009 - Rimborso quota capitale mutui con oneri a carico dello Stato di prevalente interesse territoriale</t>
  </si>
  <si>
    <t>003007.0010 - Attuazione federalismo amministrativo</t>
  </si>
  <si>
    <t>003007.0011 - Rimborso IVA per contratti di servizio di pubblico trasporto</t>
  </si>
  <si>
    <t>003.008 Gestione dell'albo dei segretari comunali e provinciali</t>
  </si>
  <si>
    <t>003008.0001 - Spese di personale per il programma</t>
  </si>
  <si>
    <t>003008.0002 - Gestione e assistenza del personale dell'Albo dei segretari comunali</t>
  </si>
  <si>
    <t>003008.0003 - Albo segretari comunali</t>
  </si>
  <si>
    <t>003008.0004 - Formazione specialistica dei dirigenti delle amministrazioni locali</t>
  </si>
  <si>
    <t>003.009 Interventi e cooperazione istituzionale nei confronti delle autonomie locali</t>
  </si>
  <si>
    <t>003009.0001 - Spese di personale per il programma</t>
  </si>
  <si>
    <t>003009.0002 - Servizi anagrafici, stato civile e formazione</t>
  </si>
  <si>
    <t>003009.0003 - Servizi elettorali</t>
  </si>
  <si>
    <t>003009.0004 - Supporto ai Prefetti</t>
  </si>
  <si>
    <t>003009.0005 - Gestione, assistenza e formazione della categoria dei segretari generali delle comunità montane e dei consorzi dei Comuni</t>
  </si>
  <si>
    <t>003009.0006 - Gestione della carta d'identità elettronica</t>
  </si>
  <si>
    <t>003.010 Elaborazione, quantificazione e assegnazione delle risorse finanziarie da attribuire agli enti locali</t>
  </si>
  <si>
    <t>003010.0001 - Spese di personale per il programma</t>
  </si>
  <si>
    <t>003010.0002 - Ripartizione risorse agli Enti Locali da devoluzione fiscalità</t>
  </si>
  <si>
    <t>003010.0003 - Attribuzione risorse agli Enti Locali a compensazione di minori entrate da fiscalità</t>
  </si>
  <si>
    <t>003010.0004 - Attribuzione contributi specifici in favore di determinati Enti Locali</t>
  </si>
  <si>
    <t>003010.0005 - Ammortamento mutui per interventi specifici a favore degli Enti Locali</t>
  </si>
  <si>
    <t>003010.0006 - Contributi a rimborso maggiori spese degli Enti Locali per contenimento tariffe servizi pubblici</t>
  </si>
  <si>
    <t>003010.0007 - Anticipazioni per risanamento Enti Locali e contributi in conto interessi per operazioni di indebitamento</t>
  </si>
  <si>
    <t>003010.0008 - Trasferimenti ai Comuni per il contrasto all'evasione fiscale e contributiva</t>
  </si>
  <si>
    <t>003010.0009 - Supporto all'attività di elaborazione e assegnazione dei trasferimenti erariali</t>
  </si>
  <si>
    <t>003010.0010 - Federalismo amministrativo</t>
  </si>
  <si>
    <t>003010.0011 - Concorso dello Stato al finanziamento dei bilanci degli Enti Locali</t>
  </si>
  <si>
    <t>003010.0012 - Contributi a Province e città metropolitane per interventi relativi alla viabilità e all'edilizia scolastica</t>
  </si>
  <si>
    <t>004.001 Protocollo internazionale</t>
  </si>
  <si>
    <t>004001.0001 - Spese di personale per il programma</t>
  </si>
  <si>
    <t>004001.0002 - Visite ufficiali, eventi internazionali e rapporti con il corpo diplomatico-consolare</t>
  </si>
  <si>
    <t>004.002 Cooperazione allo sviluppo</t>
  </si>
  <si>
    <t>004002.0001 - Spese di personale per il programma</t>
  </si>
  <si>
    <t>004002.0002 - Iniziative della Cooperazione italiana in ambito multilaterale e per attività di emergenza</t>
  </si>
  <si>
    <t>004002.0002 - Partecipazione italiana alla cooperazione allo sviluppo in ambito europeo e multilaterale</t>
  </si>
  <si>
    <t>004002.0003 - Attività di indirizzo, valutazione e controllo della cooperazione allo sviluppo</t>
  </si>
  <si>
    <t>004002.0007 - Attuazione delle politiche di cooperazione dell'Agenzia italiana per la cooperazione allo sviluppo</t>
  </si>
  <si>
    <t>004002.0007 - Attuazione delle politiche di cooperazione mediante l'Agenzia Italiana per la Cooperazione allo Sviluppo</t>
  </si>
  <si>
    <t>004.004 Cooperazione economica e relazioni internazionali</t>
  </si>
  <si>
    <t>004004.0001 - Spese di personale per il programma</t>
  </si>
  <si>
    <t>004004.0002 - Cooperazione politica ed economica con i paesi e le organizzazioni regionali dell'Asia, dell'America Latina e dell'Africa subsahariana</t>
  </si>
  <si>
    <t>004004.0003 - Cooperazione multilaterale in campo economico, commerciale e finanziario</t>
  </si>
  <si>
    <t>004.006 Promozione della pace e sicurezza internazionale</t>
  </si>
  <si>
    <t>004006.0001 - Spese di personale per il programma</t>
  </si>
  <si>
    <t>004006.0002 - Rapporti politici internazionali e diritti umani</t>
  </si>
  <si>
    <t>004006.0003 - Sicurezza, disarmo e processi di stabilizzazione nelle aree di crisi</t>
  </si>
  <si>
    <t>004.007 Integrazione europea</t>
  </si>
  <si>
    <t>004007.0001 - Spese di personale per il programma</t>
  </si>
  <si>
    <t>004007.0002 - Politiche dell'Unione Europea</t>
  </si>
  <si>
    <t>004007.0003 - Accordi economici e politiche di sviluppo con i Paesi dell'Europa</t>
  </si>
  <si>
    <t>004.008 Italiani nel mondo e politiche migratorie</t>
  </si>
  <si>
    <t>004008.0001 - Spese di personale per il programma</t>
  </si>
  <si>
    <t xml:space="preserve">004008.0002 - Politiche e servizi per gli italiani nel mondo </t>
  </si>
  <si>
    <t>004008.0002 - Politiche e servizi per gli italiani nel mondo</t>
  </si>
  <si>
    <t>004008.0003 - Cooperazione migratoria</t>
  </si>
  <si>
    <t>004.009 Promozione del sistema Paese</t>
  </si>
  <si>
    <t>004009.0001 - Spese di personale per il programma</t>
  </si>
  <si>
    <t>004009.0002 - Promozione e diffusione della lingua e della cultura italiana all'estero</t>
  </si>
  <si>
    <t>004009.0003 - Internazionalizzazione del sistema produttivo e cooperazione scientifica e tecnologica in ambito internazionale</t>
  </si>
  <si>
    <t>004009.0004 - Attività di controllo e prevenzione dell'Autorità Nazionale - UAMA  per i materiali d'armamento</t>
  </si>
  <si>
    <t>004009.0005 - Risorse da destinare al personale in servizio presso le istituzioni scolastiche all'estero</t>
  </si>
  <si>
    <t>004.010 Partecipazione italiana alle politiche di bilancio in ambito UE</t>
  </si>
  <si>
    <t>004010.0001 - Partecipazione al bilancio UE</t>
  </si>
  <si>
    <t>004010.0002 - Attuazione delle politiche comunitarie in ambito nazionale</t>
  </si>
  <si>
    <t>004.011 Politica economica e finanziaria in ambito internazionale</t>
  </si>
  <si>
    <t>004011.0001 - Politiche di cooperazione economica in ambito internazionale</t>
  </si>
  <si>
    <t>004011.0002 - Partecipazione a banche, fondi ed organismi internazionali</t>
  </si>
  <si>
    <t>004011.0003 - Cancellazione debito paesi poveri</t>
  </si>
  <si>
    <t>004.012 Presenza dello Stato all'estero tramite le strutture diplomatico-consolari</t>
  </si>
  <si>
    <t>004012.0001 - Spese di personale per il programma</t>
  </si>
  <si>
    <t>004012.0002 - Dotazioni finanziarie e strumentali all'estero</t>
  </si>
  <si>
    <t>004.013 Rappresentanza all'estero e servizi ai cittadini e alle imprese</t>
  </si>
  <si>
    <t>004013.0001 - Spese di personale per il programma all'estero</t>
  </si>
  <si>
    <t>004013.0002 - Risorse connesse all'impiego di personale all'estero</t>
  </si>
  <si>
    <t>004013.0003 - Programmazione, distribuzione ed avvicendamento del personale in Italia e all'estero, servizi ed aggiornamento professionale</t>
  </si>
  <si>
    <t>004.014 Coordinamento dell'Amministrazione in ambito internazionale</t>
  </si>
  <si>
    <t>004014.0001 - Spese di personale per il programma</t>
  </si>
  <si>
    <t>004014.0002 - Programmazione e coordinamento dell'Amministrazione</t>
  </si>
  <si>
    <t>004014.0003 - Tutela dei connazionali nelle crisi internazionali</t>
  </si>
  <si>
    <t>004014.0004 - Attività di controllo e prevenzione dell'Autorità Nazionale - UAMA per i materiali d'armamento</t>
  </si>
  <si>
    <t>004.015 Comunicazione in ambito internazionale</t>
  </si>
  <si>
    <t>004015.0001 - Spese di personale per il programma</t>
  </si>
  <si>
    <t>004015.0002 - Comunicazione istituzionale e rapporti con i media</t>
  </si>
  <si>
    <t>004.017 Sicurezza delle strutture in Italia e all'estero e controlli ispettivi.</t>
  </si>
  <si>
    <t>004017.0001 - Spese di personale per il programma</t>
  </si>
  <si>
    <t>004017.0002 - Sicurezza e controlli delle strutture dell'Amministrazione</t>
  </si>
  <si>
    <t>005.001 Approntamento e impiego Carabinieri per la difesa e la sicurezza</t>
  </si>
  <si>
    <t>005001.0001 - Spese di personale per il programma</t>
  </si>
  <si>
    <t>005001.0002 - Comando, pianificazione, coordinamento e controllo di vertice. Sostegno logistico e amministrativo</t>
  </si>
  <si>
    <t>005001.0003 - Approntamento ed impiego delle unità operative per l'espletamento dei compiti militari e di polizia</t>
  </si>
  <si>
    <t>005001.0004 - Formazione ed addestramento del personale</t>
  </si>
  <si>
    <t>005001.0005 - Ammodernamento/Rinnovamento dello Strumento Operativo</t>
  </si>
  <si>
    <t xml:space="preserve">005001.0006 - Gestione e assistenza del personale dell'Arma </t>
  </si>
  <si>
    <t>005001.0006 - Gestione e assistenza del personale dell'Arma</t>
  </si>
  <si>
    <t>005001.0007 - Approntamento e impiego delle unità operative dell'Arma dei Carabinieri per le missioni internazionali</t>
  </si>
  <si>
    <t>005001.0007 - Approntamento, impiego e ricondizionamento dei Comandi e Reparti dell'Arma dei Carabinieri per le missioni internazionali</t>
  </si>
  <si>
    <t>005.002 Approntamento e impiego delle forze terrestri</t>
  </si>
  <si>
    <t>005002.0001 - Spese di personale per il programma</t>
  </si>
  <si>
    <t>005002.0002 - Comando, pianificazione, coordinamento e controllo di vertice delle forze terrestri</t>
  </si>
  <si>
    <t>005002.0003 - Approntamento ed impiego delle unità operative per l'espletamento dei compiti militari delle forze terrestri</t>
  </si>
  <si>
    <t>005002.0004 - Formazione militare del personale delle forze terrestri</t>
  </si>
  <si>
    <t>005002.0005 - Sostegno logistico e supporto territoriale delle forze terrestri</t>
  </si>
  <si>
    <t>005002.0006 - Approntamento e impiego delle unità operative delle forze terrestri per le missioni internazionali</t>
  </si>
  <si>
    <t>005002.0006 - Approntamento, impiego e ricondizionamento dei Comandi e Reparti delle forze terrestri per le missioni internazionali</t>
  </si>
  <si>
    <t>005002.0007 - Gestione e assistenza per il personale delle forze terrestri</t>
  </si>
  <si>
    <t>005.003 Approntamento e impiego delle forze navali</t>
  </si>
  <si>
    <t>005.003 Approntamento e impiego delle forze marittime</t>
  </si>
  <si>
    <t>005003.0001 - Spese di personale per il programma</t>
  </si>
  <si>
    <t>005003.0002 - Comando, pianificazione, coordinamento e controllo di vertice delle forze navali</t>
  </si>
  <si>
    <t>005003.0002 - Comando, pianificazione, coordinamento e controllo di vertice delle forze marittime</t>
  </si>
  <si>
    <t>005003.0003 - Approntamento ed impiego delle unità operative per l'espletamento dei compiti militari delle forze navali</t>
  </si>
  <si>
    <t>005003.0003 - Approntamento ed impiego delle unità operative per l'espletamento dei compiti militari delle forze marittime</t>
  </si>
  <si>
    <t>005003.0004 - Formazione militare del personale delle forze navali</t>
  </si>
  <si>
    <t>005003.0004 - Formazione militare del personale delle forze marittime</t>
  </si>
  <si>
    <t>005003.0005 - Sostegno logistico e supporto territoriale delle forze navali</t>
  </si>
  <si>
    <t>005003.0005 - Sostegno logistico e supporto territoriale delle forze marittime</t>
  </si>
  <si>
    <t>005003.0006 - Approntamento e impiego delle unità operative delle forze navali per le missioni internazionali</t>
  </si>
  <si>
    <t>005003.0006 - Approntamento, impiego e ricondizionamento dei Comandi e Reparti delle forze marittime per le missioni internazionali</t>
  </si>
  <si>
    <t>005003.0007 - Gestione e assistenza per il personale delle forze navali</t>
  </si>
  <si>
    <t>005003.0007 - Gestione e assistenza del personale delle forze marittime</t>
  </si>
  <si>
    <t>005.004 Approntamento e impiego delle forze aeree</t>
  </si>
  <si>
    <t>005004.0001 - Spese di personale per il programma</t>
  </si>
  <si>
    <t>005004.0002 - Comando, pianificazione, coordinamento e controllo di vertice delle forze aeree</t>
  </si>
  <si>
    <t>005004.0003 - Approntamento ed impiego delle unità operative per l'espletamento dei compiti militari delle forze aeree</t>
  </si>
  <si>
    <t>005004.0004 - Formazione militare del personale delle forza aeree</t>
  </si>
  <si>
    <t>005004.0005 - Sostegno logistico e supporto territoriale delle forze aeree</t>
  </si>
  <si>
    <t>005004.0006 - Trasporto aereo di Stato</t>
  </si>
  <si>
    <t>005004.0007 - Approntamento e impiego delle unità operative delle forze aeree per le missioni internazionali</t>
  </si>
  <si>
    <t>005004.0007 - Approntamento, impiego e ricondizionamento dei Comandi e Reparti delle forze aeree per le missioni internazionali</t>
  </si>
  <si>
    <t>005004.0008 - Gestione e assistenza per il personale delle forze aeree</t>
  </si>
  <si>
    <t>005.006 Pianificazione generale delle Forze Armate e approvvigionamenti militari</t>
  </si>
  <si>
    <t>005006.0001 - Spese di personale per il programma</t>
  </si>
  <si>
    <t>005006.0002 - Comando, pianificazione, coordinamento e controllo di vertice interforze - area tecnico/operativa</t>
  </si>
  <si>
    <t>005006.0003 - Acquisizione e mantenimento delle qualifiche e della capacità operativa delle unità</t>
  </si>
  <si>
    <t>005006.0004 - Formazione militare del personale</t>
  </si>
  <si>
    <t>005006.0005 - Sostegno logistico e supporto territoriale delle forze armate</t>
  </si>
  <si>
    <t>005006.0006 - Ammodernamento, rinnovamento e sostegno delle capacità dello Strumento Militare</t>
  </si>
  <si>
    <t>005006.0007 - Pianificazione generale, direzione e coordinamento di vertice - area tecnico/amministrativa e tecnico/industriale</t>
  </si>
  <si>
    <t>005006.0008 - Approvvigionamenti comuni a supporto dell'area tecnico operativa</t>
  </si>
  <si>
    <t>005006.0009 - Aggiornamento, specializzazione e qualificazione tecnica e amministrativa del personale della Difesa</t>
  </si>
  <si>
    <t>005006.0010 - Ricerca tecnologica nel settore della difesa</t>
  </si>
  <si>
    <t>005006.0011 - Gestione e assistenza del personale militare</t>
  </si>
  <si>
    <t>005006.0012 - Servizi generali e supporto alle missioni internazionali</t>
  </si>
  <si>
    <t>005.008 Missioni internazionali</t>
  </si>
  <si>
    <t>005008.0001 - Missioni internazionali</t>
  </si>
  <si>
    <t>006.001 Amministrazione penitenziaria</t>
  </si>
  <si>
    <t>006001.0001 - Spese di personale per il programma (personale amministrativo e magistrati)</t>
  </si>
  <si>
    <t>006001.0002 - Spese di personale per il programma (polizia penitenziaria)</t>
  </si>
  <si>
    <t>006001.0003 - Servizi tecnici e logistici connessi alla custodia delle persone detenute</t>
  </si>
  <si>
    <t>006001.0004 - Accoglienza, trattamento penitenziario e politiche di reinserimento delle persone sottoposte a misure giudiziarie</t>
  </si>
  <si>
    <t>006001.0005 - Realizzazione di nuove infrastrutture, potenziamento e ristrutturazione nell'ambito dell'edilizia carceraria</t>
  </si>
  <si>
    <t>006001.0006 - Supporto per l'erogazione dei servizi penitenziari</t>
  </si>
  <si>
    <t>006001.0007 - Gestione e assistenza del personale del programma Amministrazione penitenziaria</t>
  </si>
  <si>
    <t>006001.0008 - Trattamento provvisorio di pensione per il corpo di Polizia Penitenziaria</t>
  </si>
  <si>
    <t>006.002 Giustizia civile e penale</t>
  </si>
  <si>
    <t>006002.0001 - Spese di personale per il programma (personale civile)</t>
  </si>
  <si>
    <t>006002.0002 - Spese di personale per il programma (magistrati)</t>
  </si>
  <si>
    <t>006002.0003 - Attività di verbalizzazione atti processuali e videoconferenza nell'ambito dei procedimenti giudiziari</t>
  </si>
  <si>
    <t>006002.0004 - Trasferimenti in favore della Scuola Superiore della Magistratura</t>
  </si>
  <si>
    <t>006002.0004 - Funzionamento della Scuola Superiore della Magistratura</t>
  </si>
  <si>
    <t>006002.0005 - Sviluppo degli strumenti di innovazione tecnologica in materia informatica e telematica per l'erogazione dei servizi di giustizia</t>
  </si>
  <si>
    <t>006002.0006 - Funzionamento uffici giudiziari</t>
  </si>
  <si>
    <t>006002.0007 - Efficientamento del sistema giudiziario</t>
  </si>
  <si>
    <t>006.003 Giustizia minorile e di comunita'</t>
  </si>
  <si>
    <t>006003.0001 - Spese di personale per il programma (personale amministrativo e magistrati)</t>
  </si>
  <si>
    <t>006003.0002 - Spese di personale per il programma (polizia penitenziaria)</t>
  </si>
  <si>
    <t>006003.0003 - Trattamento, interventi e politiche di reinserimento delle persone sottoposte a misure giudiziarie, attuazione provvedimenti autorità giudiziaria</t>
  </si>
  <si>
    <t>006003.0004 - Realizzazione di nuove infrastrutture, potenziamento e ristrutturazione per la giustizia minorile e di comunità</t>
  </si>
  <si>
    <t>006003.0005 - Supporto per l'erogazione dei servizi per la giustizia minorile e di comunità</t>
  </si>
  <si>
    <t>006003.0006 - Cooperazione internazionale in materia civile minorile</t>
  </si>
  <si>
    <t>006003.0007 - Gestione del personale per il programma Giustizia minorile e di comunità</t>
  </si>
  <si>
    <t>006.005 Giustizia tributaria</t>
  </si>
  <si>
    <t>006005.0001 - Spese di personale per il programma</t>
  </si>
  <si>
    <t>006005.0002 - Contenzioso tributario e Garanzia dei diritti del contribuente</t>
  </si>
  <si>
    <t>006.006 Servizi di gestione amministrativa per l'attivita' giudiziaria</t>
  </si>
  <si>
    <t>006006.0001 - Spese di personale per il programma (personale civile)</t>
  </si>
  <si>
    <t>006006.0002 - Spese di personale per il programma (magistrati)</t>
  </si>
  <si>
    <t>006006.0003 - Magistratura onoraria</t>
  </si>
  <si>
    <t>006006.0004 - Supporto allo svolgimento dei procedimenti giudiziari attraverso le spese di giustizia</t>
  </si>
  <si>
    <t>006006.0005 - Supporto allo svolgimento dei procedimenti giudiziari attraverso intercettazioni</t>
  </si>
  <si>
    <t xml:space="preserve">006006.0006 - Equa riparazione in caso di violazione del termine ragionevole del processo </t>
  </si>
  <si>
    <t>006006.0006 - Equa riparazione in caso di violazione del termine ragionevole del processo</t>
  </si>
  <si>
    <t>006006.0007 - Supporto all'erogazione dei servizi di giustizia</t>
  </si>
  <si>
    <t>006006.0008 - Cooperazione internazionale in materia civile e penale</t>
  </si>
  <si>
    <t>006006.0009 - Abilitazione alla professione forense e accesso alla professione notarile</t>
  </si>
  <si>
    <t>006.007 Giustizia amministrativa</t>
  </si>
  <si>
    <t>006007.0001 - Giustizia amministrativa</t>
  </si>
  <si>
    <t>006.008 Autogoverno della magistratura</t>
  </si>
  <si>
    <t>006008.0001 - Garanzia dell'autonomia e indipendenza dell'ordine giudiziario</t>
  </si>
  <si>
    <t>007.004 Sicurezza democratica</t>
  </si>
  <si>
    <t>007004.0001 - Sistema di informazione per la sicurezza della Repubblica</t>
  </si>
  <si>
    <t>007.005 Concorso della Guardia di Finanza alla sicurezza pubblica</t>
  </si>
  <si>
    <t>007005.0001 - Spese di personale per il programma</t>
  </si>
  <si>
    <t>007005.0002 - Gestione e assistenza del personale del Corpo della Guardia di Finanza</t>
  </si>
  <si>
    <t xml:space="preserve">007005.0003 - Contrasto alla criminalità, operazioni di polizia aereo marittima, ambientale e di tutela del patrimonio artistico </t>
  </si>
  <si>
    <t>007005.0003 - Contrasto alla criminalità, operazioni di polizia aereo marittima, ambientale e di tutela del patrimonio artistico</t>
  </si>
  <si>
    <t xml:space="preserve">007005.0004 - Sicurezza pubblica, controllo del territorio e tutela dell'ordine pubblico </t>
  </si>
  <si>
    <t>007005.0004 - Sicurezza pubblica, controllo del territorio e tutela dell'ordine pubblico</t>
  </si>
  <si>
    <t xml:space="preserve">007005.0005 - Reclutamento, specializzazione e qualificazione a supporto dell'ordine pubblico, della sicurezza e del controllo del territorio ed a contrasto alla criminalità </t>
  </si>
  <si>
    <t>007005.0005 - Reclutamento, specializzazione e qualificazione a supporto dell'ordine pubblico, della sicurezza e del controllo del territorio ed a contrasto alla criminalità</t>
  </si>
  <si>
    <t xml:space="preserve">007005.0006 - Investimenti finalizzati al miglioramento e ammodernamento delle strutture, dei mezzi e delle dotazioni </t>
  </si>
  <si>
    <t>007005.0006 - Investimenti finalizzati al miglioramento e ammodernamento delle strutture, dei mezzi e delle dotazioni</t>
  </si>
  <si>
    <t>007.007 Sicurezza e controllo nei mari, nei porti e sulle coste</t>
  </si>
  <si>
    <t>007007.0001 - Spese di personale per il programma (personale militare)</t>
  </si>
  <si>
    <t>007007.0002 - Spese di personale per il programma (personale civile)</t>
  </si>
  <si>
    <t>007007.0003 - Gestione ed assistenza del personale del Corpo delle Capitanerie di porto</t>
  </si>
  <si>
    <t>007007.0004 - Trattamenti provvisori di pensione</t>
  </si>
  <si>
    <t>007007.0005 - Controllo e vigilanza a tutela delle coste, del mare e delle sue risorse</t>
  </si>
  <si>
    <t>007007.0006 - Salvaguardia della vita umana in mare</t>
  </si>
  <si>
    <t>007007.0007 - Sicurezza e controllo della navigazione</t>
  </si>
  <si>
    <t>007007.0008 - Potenziamento relativo alla componente aeronavale e dei sistemi di telecomunicazione del Corpo delle Capitanerie di porto</t>
  </si>
  <si>
    <t>007.008 Contrasto al crimine, tutela dell'ordine e della sicurezza pubblica</t>
  </si>
  <si>
    <t>007008.0001 - Spese di personale per il programma (personale civile)</t>
  </si>
  <si>
    <t>007008.0002 - Spese di personale per il programma (Polizia di Stato)</t>
  </si>
  <si>
    <t>007008.0003 - Gestione e assistenza del personale della Polizia di Stato</t>
  </si>
  <si>
    <t>007008.0004 - Formazione ed addestramento della Polizia di Stato</t>
  </si>
  <si>
    <t>007008.0005 - Potenziamento e ammodernamento della Polizia di Stato</t>
  </si>
  <si>
    <t>007008.0006 - Servizi di prevenzione, controllo del territorio e sicurezza stradale</t>
  </si>
  <si>
    <t>007008.0007 - Contrasto all'immigrazione clandestina e sicurezza delle frontiere e delle principali stazioni ferroviarie</t>
  </si>
  <si>
    <t>007008.0008 - Servizi speciali di pubblica sicurezza</t>
  </si>
  <si>
    <t>007.009 Servizio permanente dell'Arma dei Carabinieri per la tutela dell'ordine e la sicurezza pubblica</t>
  </si>
  <si>
    <t>007009.0001 - Risorse da assegnare per competenze accessorie destinate all'Arma dei Carabinieri</t>
  </si>
  <si>
    <t>007009.0002 - Partecipazione dell'Arma dei Carabinieri all'attività di prevenzione e contrasto al crimine</t>
  </si>
  <si>
    <t>007009.0003 - Partecipazione dell'Arma dei Carabinieri all'attività di ordine pubblico e pubblico soccorso</t>
  </si>
  <si>
    <t>007.010 Pianificazione e coordinamento Forze di polizia</t>
  </si>
  <si>
    <t>007010.0001 - Risorse da assegnare per competenze accessorie destinate alle Forze di Polizia</t>
  </si>
  <si>
    <t>007010.0002 - Formazione ed addestramento delle Forze di Polizia</t>
  </si>
  <si>
    <t>007010.0003 - Potenziamento e ammodernamento delle Forze di Polizia</t>
  </si>
  <si>
    <t>007010.0004 - Partecipazione delle Forze di Polizia all'attività di contrasto al crimine</t>
  </si>
  <si>
    <t>007010.0005 - Partecipazione delle Forze di Polizia all'attività di ordine pubblico e pubblico soccorso</t>
  </si>
  <si>
    <t>007010.0006 - Spese di carattere riservato per: l'attuazione dei programmi di protezione, lotta alla criminalità organizzata, traffico illecito di stupefacenti</t>
  </si>
  <si>
    <t>007010.0007 - Speciali elargizioni in favore delle vittime del dovere e delle loro famiglie</t>
  </si>
  <si>
    <t>007010.0008 - Ammortamento mutui per potenziamento e ammodernamento delle Forze di Polizia</t>
  </si>
  <si>
    <t>008.002 Gestione del sistema nazionale di difesa civile</t>
  </si>
  <si>
    <t>008002.0001 - Spese di personale per il programma</t>
  </si>
  <si>
    <t>008002.0002 - Attività di difesa civile</t>
  </si>
  <si>
    <t>008002.0003 - Assistenza alle popolazioni in occasione di pubbliche calamità</t>
  </si>
  <si>
    <t>008.003 Prevenzione dal rischio e soccorso pubblico</t>
  </si>
  <si>
    <t>008003.0001 - Spese di personale per il programma (personale civile)</t>
  </si>
  <si>
    <t>008003.0002 - Spese di personale per il programma (Corpo Nazionale dei Vigili del Fuoco)</t>
  </si>
  <si>
    <t>008003.0003 - Gestione e assistenza del personale dei Vigili del Fuoco</t>
  </si>
  <si>
    <t>008003.0004 - Gestione del soccorso pubblico</t>
  </si>
  <si>
    <t>008003.0005 - Servizi di prevenzione incendi e di vigilanza antincendio</t>
  </si>
  <si>
    <t>008003.0006 - Prevenzione e contrasto dei rischi non convenzionali e funzionamento della rete nazionale per il rilevamento della ricaduta radioattiva</t>
  </si>
  <si>
    <t>008003.0007 - Concorso della flotta aerea del Corpo Nazionale dei Vigili del Fuoco alla lotta attiva agli incendi boschivi</t>
  </si>
  <si>
    <t>008003.0008 - Formazione ed addestramento dei Vigili del Fuoco</t>
  </si>
  <si>
    <t>008003.0009 - Ammodernamento e potenziamento dei Vigili del Fuoco</t>
  </si>
  <si>
    <t>008003.0010 - Speciali elargizioni in favore delle vittime del dovere e delle famiglie dei Vigili del Fuoco</t>
  </si>
  <si>
    <t>008.004 Interventi per pubbliche calamita'</t>
  </si>
  <si>
    <t>008004.0001 - Sostegno alla ricostruzione</t>
  </si>
  <si>
    <t>008004.0003 - Prevenzione rischio sismico</t>
  </si>
  <si>
    <t>008.005 Protezione civile</t>
  </si>
  <si>
    <t>008005.0001 - Coordinamento del sistema di protezione civile</t>
  </si>
  <si>
    <t>008005.0002 - Protezione civile di primo intervento</t>
  </si>
  <si>
    <t>008005.0003 - Interventi per emergenze diverse da calamita' naturali</t>
  </si>
  <si>
    <t>008005.0004 - Ammortamento mutui e prestiti obbligazionari attivati a seguito di calamita' naturali</t>
  </si>
  <si>
    <t>008005.0005 - Interventi infrastrutturali di prima emergenza derivante da dissesto idrogeologico</t>
  </si>
  <si>
    <t>009.002 Politiche europee ed internazionali e dello sviluppo rurale</t>
  </si>
  <si>
    <t>009002.0001 - Spese di personale per il programma</t>
  </si>
  <si>
    <t>009002.0002 - Partecipazione ai processi decisionali per gli accordi internazionali e per la politica agricola comune e azioni di sostegno ai mercati</t>
  </si>
  <si>
    <t>009002.0003 - Politiche del sistema agricolo a livello nazionale ed internazionale per il settore dello sviluppo rurale e supporto per gli investimenti produttivi in agricoltura</t>
  </si>
  <si>
    <t>009002.0004 - Piano irriguo nazionale</t>
  </si>
  <si>
    <t>009002.0005 - Tutela settore agricolo a seguito di avversità climatiche, salvaguardia della biodiversità e del patrimonio genetico vegetale, servizio fitosanitario e contrasto epizoozie</t>
  </si>
  <si>
    <t>009002.0006 - Promozione della ricerca nel settore agricolo agroalimentare e rurale; miglioramento genetico vegetale</t>
  </si>
  <si>
    <t>009002.0006 - Promozione della ricerca nel settore agricolo agroalimentare e rurale, miglioramento genetico vegetale</t>
  </si>
  <si>
    <t>009002.0007 - Rilancio settore zootecnico e miglioramento genetico del bestiame</t>
  </si>
  <si>
    <t>009002.0008 - Attuazione delle convenzioni internazionali in materia ambientale e forestale</t>
  </si>
  <si>
    <t>009002.0008 - Politiche forestali, tutela e valorizzazione dei prodotti forestali e certificazione CITES</t>
  </si>
  <si>
    <t>009002.0009 - Distribuzione di derrate alimentari alle persone indigenti</t>
  </si>
  <si>
    <t>009002.0009 - Distribuzione di derrate alimentari alle persone indigenti e progetti contro gli sprechi alimentari</t>
  </si>
  <si>
    <t>009.005 Vigilanza, prevenzione e repressione frodi nel settore agricolo, agroalimentare, agroindustriale e forestale</t>
  </si>
  <si>
    <t>009005.0001 - Spese di personale per il programma</t>
  </si>
  <si>
    <t>009005.0002 - Prevenzione e repressione delle frodi e tutela della qualità dei prodotti agroalimentari</t>
  </si>
  <si>
    <t>009005.0003 - Analisi di laboratorio ed attività di ricerca e sperimentazione analitica per il contrasto alle frodi agroalimentari</t>
  </si>
  <si>
    <t>009005.0004 - Azione anti frode svolta dal Comando dei Carabinieri Politiche Agricole a tutela del comparto agroalimentare per la corretta destinazione dei finanziamenti UE e la sicurezza alimentare</t>
  </si>
  <si>
    <t>009.006 Politiche competitive, della qualita' agroalimentare, della pesca, dell'ippica e mezzi tecnici di produzione</t>
  </si>
  <si>
    <t>009006.0001 - Spese di personale per il programma</t>
  </si>
  <si>
    <t>009006.0002 - Interventi a favore del settore pesca e acquacoltura</t>
  </si>
  <si>
    <t xml:space="preserve">009006.0003 - Competitività delle filiere agroalimentari, sviluppo delle imprese e della cooperazione per la valorizzazione del sistema agroalimentare italiano </t>
  </si>
  <si>
    <t>009006.0003 - Competitività delle filiere agroalimentari, sviluppo delle imprese e della cooperazione per la valorizzazione del sistema agroalimentare italiano</t>
  </si>
  <si>
    <t>009006.0004 - Sviluppo del sistema informativo agricolo nazionale</t>
  </si>
  <si>
    <t>009006.0005 - Interventi a favore del settore ippico</t>
  </si>
  <si>
    <t>010.006 Sicurezza approvvigionamento, infrastrutture gas e petrolio e relativi mercati, relazioni comunitarie ed internazionali nel settore energetico</t>
  </si>
  <si>
    <t>010006.0001 - Spese di personale per il programma</t>
  </si>
  <si>
    <t>010006.0002 - Sviluppo dei mercati del gas e petrolifero e delle risorse energetiche nazionali, sicurezza degli approvvigionamenti di energia e relazioni comunitarie e internazionali</t>
  </si>
  <si>
    <t>010.007 Regolamentazione del settore elettrico, nucleare, delle energie rinnovabili e dell'efficienza energetica, ricerca per lo sviluppo sostenibile</t>
  </si>
  <si>
    <t>010007.0001 - Spese di personale per il programma</t>
  </si>
  <si>
    <t>010007.0002 - Iniziative relative al settore elettrico e nucleare, regolamentazione delle modalità di incentivazione dell'efficienza energetica e delle fonti rinnovabili.</t>
  </si>
  <si>
    <t>010007.0002 - Iniziative relative al settore elettrico e nucleare, regolamentazione delle modalità di incentivazione dell'efficienza energetica e delle fonti rinnovabili</t>
  </si>
  <si>
    <t>010007.0003 - Ricerca in ambito energetico e ambientale con riferimento alle politiche di sviluppo sostenibile e all'efficienza energetica</t>
  </si>
  <si>
    <t>010.008 Innovazione, regolamentazione tecnica, gestione e controllo delle risorse del sottosuolo</t>
  </si>
  <si>
    <t>010008.0001 - Spese di personale per il programma</t>
  </si>
  <si>
    <t>010008.0002 - Attività relative alle risorse energetiche nazionali del sottosuolo e delle materie prime strategiche in ambito minerario ed industriale</t>
  </si>
  <si>
    <t>011.005 Promozione e attuazione di politiche di sviluppo, competitivita' e innovazione, di responsabilita' sociale d'impresa e movimento cooperativo</t>
  </si>
  <si>
    <t>011005.0001 - Spese di personale per il programma</t>
  </si>
  <si>
    <t>011005.0002 - Politica industriale e politiche per la competitività del sistema produttivo nazionale</t>
  </si>
  <si>
    <t>011005.0003 - Realizzazione di progetti di ricerca e sviluppo tecnologico dell'industria aeronautica</t>
  </si>
  <si>
    <t>011005.0004 - Interventi per l'innovazione del sistema produttivo del settore dell'aerospazio, della sicurezza e della difesa</t>
  </si>
  <si>
    <t>011005.0005 - Ammortamento mutui per interventi nel settore dell'aerospazio, della sicurezza e della difesa</t>
  </si>
  <si>
    <t>011005.0006 - Promozione delle PMI e del movimento cooperativo</t>
  </si>
  <si>
    <t>011.006 Vigilanza sugli enti, sul sistema cooperativo e sulle gestioni commissariali</t>
  </si>
  <si>
    <t>011006.0001 - Spese di personale per il programma</t>
  </si>
  <si>
    <t>011006.0002 - Vigilanza sulle società fiduciarie e di revisione, sul sistema cooperativo e sugli enti vigilati</t>
  </si>
  <si>
    <t>011006.0003 - Gestione delle procedure di amministrazione straordinaria delle grandi imprese in crisi  e di liquidazione coatta amministrativa di enti cooperativi e società fiduciarie</t>
  </si>
  <si>
    <t>011006.0003 - Gestione delle procedure di amministrazione straordinaria delle grandi imprese in crisi e di liquidazione coatta amministrativa di enti cooperativi e società fiduciarie</t>
  </si>
  <si>
    <t>011.007 Incentivazione del sistema produttivo</t>
  </si>
  <si>
    <t>011007.0001 - Spese di personale per il programma</t>
  </si>
  <si>
    <t>011007.0002 - Finanziamenti agevolati, contributi in c/interessi e in c/capitale, per lo sviluppo delle imprese</t>
  </si>
  <si>
    <t>011007.0003 - Garanzie a sostegno del  credito alle PMI</t>
  </si>
  <si>
    <t>011007.0003 - Garanzie a sostegno del credito alle PMI</t>
  </si>
  <si>
    <t>011.008 Incentivi alle imprese per interventi di sostegno</t>
  </si>
  <si>
    <t>011008.0001 - Agevolazioni sui finanziamenti alle imprese concessi sul FRI</t>
  </si>
  <si>
    <t>011008.0002 - Garanzie assunte dallo Stato</t>
  </si>
  <si>
    <t>011008.0003 - Sostegno finanziario al sistema produttivo interno e sviluppo della cooperazione</t>
  </si>
  <si>
    <t>011.009 Interventi di sostegno tramite il sistema della fiscalita'</t>
  </si>
  <si>
    <t>011009.0001 - Settore agricolo</t>
  </si>
  <si>
    <t>011009.0002 - Turismo e alberghi</t>
  </si>
  <si>
    <t>011009.0003 - Settore cinema, musica e editoria</t>
  </si>
  <si>
    <t>011009.0003 - Settore cinema, musica, arti, cultura e editoria</t>
  </si>
  <si>
    <t>011009.0004 - Ricerca e sviluppo</t>
  </si>
  <si>
    <t>011009.0005 - Attività manifatturiere</t>
  </si>
  <si>
    <t>011009.0006 - Ricostruzione di imprese danneggiate da eventi sismici</t>
  </si>
  <si>
    <t xml:space="preserve">011009.0007 - Sospensione versamenti tributari a favore delle popolazioni colpite da calamità naturali </t>
  </si>
  <si>
    <t>011009.0007 - Sospensione versamenti tributari a favore delle popolazioni colpite da calamità naturali</t>
  </si>
  <si>
    <t>011009.0008 - Agevolazioni fiscali a favore di particolari aree territoriali</t>
  </si>
  <si>
    <t>011009.0009 - Settore dell'autotrasporto</t>
  </si>
  <si>
    <t>011009.0010 - Settore creditizio e bancario</t>
  </si>
  <si>
    <t>011009.0011 - Agevolazioni fiscali a favore di enti non commerciali</t>
  </si>
  <si>
    <t>011009.0012 - Agevolazioni fiscali a favore di imprenditori individuali</t>
  </si>
  <si>
    <t>011009.0012 - Agevolazioni fiscali a favore di imprese</t>
  </si>
  <si>
    <t>011009.0013 - Riduzione cuneo fiscale</t>
  </si>
  <si>
    <t>011009.0014 - Agevolazioni fiscali a favore di enti previdenziali</t>
  </si>
  <si>
    <t>011009.0015 - Agevolazioni fiscali per la crescita economica</t>
  </si>
  <si>
    <t>011.010 Lotta alla contraffazione e tutela della proprieta' industriale</t>
  </si>
  <si>
    <t>011010.0001 - Spese di personale per il programma</t>
  </si>
  <si>
    <t>011010.0002 - Tutela, incentivazione e valorizzazione della proprietà industriale e contrasto dei fenomeni contraffattivi</t>
  </si>
  <si>
    <t>011010.0003 - Partecipazione agli organismi internazionali per la difesa della proprietà industriale</t>
  </si>
  <si>
    <t>011.011 Coordinamento azione amministrativa, attuazione di indirizzi e programmi per favorire competitivita' e sviluppo delle imprese, dei servizi di comunicazione e del settore energetico</t>
  </si>
  <si>
    <t>011011.0001 - Spese di personale per il programma</t>
  </si>
  <si>
    <t xml:space="preserve">011011.0002 - Promozione e coordinamento interno all'Amministrazione e con soggetti pubblici e privati nazionali ed internazionali </t>
  </si>
  <si>
    <t>011011.0002 - Promozione e coordinamento interno all'Amministrazione e con soggetti pubblici e privati nazionali ed internazionali</t>
  </si>
  <si>
    <t>012.004 Vigilanza sui mercati e sui prodotti, promozione della concorrenza e tutela dei consumatori</t>
  </si>
  <si>
    <t>012004.0001 - Spese di personale per il programma</t>
  </si>
  <si>
    <t>012004.0002 - Armonizzazione del mercato, concorrenza, tutela dei consumatori e vigilanza su fondi CONSAP,  Unioncamere, sistema delle CCIAA, registro delle imprese e REA</t>
  </si>
  <si>
    <t>012004.0002 - Armonizzazione del mercato, concorrenza, tutela dei consumatori e vigilanza su fondi CONSAP, Unioncamere, sistema delle CCIAA, registro delle imprese e REA</t>
  </si>
  <si>
    <t xml:space="preserve">012004.0003 - Vigilanza e controllo nel settore della sicurezza e conformità dei prodotti e degli impianti industriali, della metrologia legale, e su enti e organismi di normazione, di accreditamento e notificati </t>
  </si>
  <si>
    <t>012004.0003 - Vigilanza e controllo nel settore della sicurezza e conformità dei prodotti e degli impianti industriali, della metrologia legale, e su enti e organismi di normazione, di accreditamento e notificati</t>
  </si>
  <si>
    <t>013.001 Sviluppo e sicurezza della mobilita' stradale</t>
  </si>
  <si>
    <t>013001.0001 - Spese di personale per il programma</t>
  </si>
  <si>
    <t>013001.0002 - Regolamentazione della circolazione stradale e servizi di motorizzazione</t>
  </si>
  <si>
    <t>013001.0003 - Interventi per la sicurezza stradale</t>
  </si>
  <si>
    <t>013.002 Autotrasporto ed intermodalita'</t>
  </si>
  <si>
    <t>013002.0001 - Spese di personale per il programma</t>
  </si>
  <si>
    <t>013002.0002 - Sistemi e servizi di trasporto intermodale</t>
  </si>
  <si>
    <t>013002.0003 - Interventi in materia di autotrasporto</t>
  </si>
  <si>
    <t>013.004 Sviluppo e sicurezza del trasporto aereo</t>
  </si>
  <si>
    <t>013004.0001 - Spese di personale per il programma</t>
  </si>
  <si>
    <t>013004.0002 - Sicurezza e vigilanza nel trasporto aereo</t>
  </si>
  <si>
    <t>013.005 Sistemi ferroviari, sviluppo e sicurezza del trasporto ferroviario</t>
  </si>
  <si>
    <t>013005.0001 - Spese di personale per il programma</t>
  </si>
  <si>
    <t>013005.0002 - Interventi sulle infrastrutture ferroviare</t>
  </si>
  <si>
    <t>013005.0003 - Interventi per la sicurezza e la vigilanza ferroviaria</t>
  </si>
  <si>
    <t>013005.0003 - Interventi per la sicurezza e la vigilanza ferroviaria e delle infrastrutture stradali e autostradali</t>
  </si>
  <si>
    <t>013.006 Sviluppo e sicurezza della mobilita' locale</t>
  </si>
  <si>
    <t>013006.0001 - Spese di personale per il programma</t>
  </si>
  <si>
    <t>013006.0002 - Concorso dello Stato al trasporto pubblico locale</t>
  </si>
  <si>
    <t>013006.0003 - Interventi per la realizzazione di itinerari turistici ciclo-pedonali</t>
  </si>
  <si>
    <t>013006.0004 - Interventi a favore delle linee metropolitane</t>
  </si>
  <si>
    <t>013006.0005 - Interventi a favore di ferrovie in concessione ed in gestione governativa</t>
  </si>
  <si>
    <t>013.008 Sostegno allo sviluppo del trasporto</t>
  </si>
  <si>
    <t>013008.0001 - Contratto di servizio per il sistema di controllo del traffico aereo</t>
  </si>
  <si>
    <t>013008.0003 - Contratto di servizio e di programma per il trasporto ferroviario</t>
  </si>
  <si>
    <t>013.009 Sviluppo e sicurezza della navigazione e del trasporto marittimo e per vie d'acqua interne</t>
  </si>
  <si>
    <t>013009.0001 - Spese di personale per il programma</t>
  </si>
  <si>
    <t>013009.0002 - Sviluppo e sicurezza della navigazione e del trasporto marittimo</t>
  </si>
  <si>
    <t>013009.0003 - Sviluppo e sicurezza della navigazione e del trasporto per le vie d'acqua interne</t>
  </si>
  <si>
    <t>013009.0004 - Infrastrutture portuali</t>
  </si>
  <si>
    <t>013009.0005 - Interventi per l'industria navalmeccanica</t>
  </si>
  <si>
    <t>013009.0006 - Ricerca applicata nel settore navale</t>
  </si>
  <si>
    <t>014.005 Sistemi idrici, idraulici ed elettrici</t>
  </si>
  <si>
    <t>014005.0001 - Spese di personale per il programma</t>
  </si>
  <si>
    <t>014005.0002 - Interventi nel settore idrico ed elettrico</t>
  </si>
  <si>
    <t>014005.0003 - Interventi in materia di dighe</t>
  </si>
  <si>
    <t>014.008 Opere pubbliche e infrastrutture</t>
  </si>
  <si>
    <t>014008.0001 - Sostegno alle Regioni per la realizzazione di opere per l'edilizia sanitaria</t>
  </si>
  <si>
    <t>014.009 Sicurezza, vigilanza e regolamentazione in materia di opere pubbliche e delle costruzioni</t>
  </si>
  <si>
    <t>014009.0001 - Spese di personale per il programma</t>
  </si>
  <si>
    <t xml:space="preserve">014009.0002 - Supporto tecnico-scientifico, amministrativo e di certificazione in materia di opere pubbliche </t>
  </si>
  <si>
    <t>014009.0002 - Supporto tecnico-scientifico, amministrativo e di certificazione in materia di opere pubbliche</t>
  </si>
  <si>
    <t>014.010 Opere strategiche, edilizia statale ed interventi speciali e per pubbliche calamita'</t>
  </si>
  <si>
    <t>014010.0001 - Spese di personale per il programma</t>
  </si>
  <si>
    <t>014010.0002 - Opere di preminente interesse nazionale</t>
  </si>
  <si>
    <t>014010.0003 - Interventi di edilizia pubblica sviluppo e riqualificazione del territorio</t>
  </si>
  <si>
    <t>014010.0004 - Salvaguardia di Venezia e della sua laguna</t>
  </si>
  <si>
    <t>014010.0005 - Accordi internazionali e grandi eventi</t>
  </si>
  <si>
    <t>014010.0006 - Interventi di ricostruzione a seguito di eventi calamitosi</t>
  </si>
  <si>
    <t>014010.0007 - Infrastrutture carcerarie</t>
  </si>
  <si>
    <t>014010.0008 - Realizzazione del sistema MOSE</t>
  </si>
  <si>
    <t>014010.0009 - Pianificazione e valutazione delle infrastrutture, sviluppo e riqualificazione del territorio, infrastrutture per la mobilità sostenibile</t>
  </si>
  <si>
    <t>014.011 Sistemi stradali, autostradali ed intermodali</t>
  </si>
  <si>
    <t>014011.0001 - Spese di personale per il programma</t>
  </si>
  <si>
    <t>014011.0002 - Infrastrutture stradali e autostradali in gestione ANAS e relative intermodalità</t>
  </si>
  <si>
    <t>014011.0003 - Infrastrutture autostradali in concessione</t>
  </si>
  <si>
    <t>014011.0004 - Contributi per la realizzazione di opere viarie</t>
  </si>
  <si>
    <t>014011.0005 - Fondo per la realizzazione di infrastrutture e per la continuità dei cantieri</t>
  </si>
  <si>
    <t>014011.0006 -  Interventi per la realizzazione di itinerari turistici ciclo-pedonali</t>
  </si>
  <si>
    <t>014011.0006 - Interventi per la realizzazione di itinerari turistici ciclo-pedonali</t>
  </si>
  <si>
    <t>015.003 Servizi postali</t>
  </si>
  <si>
    <t>015003.0001 - Garanzia del servizio postale</t>
  </si>
  <si>
    <t>015.004 Sostegno all'editoria</t>
  </si>
  <si>
    <t>015.004 Sostegno al pluralismo dell'informazione</t>
  </si>
  <si>
    <t>015004.0001 - Sostegno per lo sviluppo dell'editoria</t>
  </si>
  <si>
    <t>015004.0001 - Sostegno al pluralismo dell'informazione</t>
  </si>
  <si>
    <t>015.005 Pianificazione, regolamentazione, vigilanza e controllo delle comunicazioni elettroniche e radiodiffusione, riduzione inquinamento elettromagnetico</t>
  </si>
  <si>
    <t>015005.0001 - Spese di personale per il programma</t>
  </si>
  <si>
    <t>015005.0002 - Pianificazione, gestione e regolamentazione, in ambito nazionale ed internazionale, dello spettro radio, controllo tecnico delle comunicazioni elettroniche e radiodiffusione</t>
  </si>
  <si>
    <t>015.008 Servizi di Comunicazione Elettronica, di Radiodiffusione e Postali</t>
  </si>
  <si>
    <t>015008.0001 - Spese di personale per il programma</t>
  </si>
  <si>
    <t>015008.0002 - Sostegno finanziario all'emittenza radio televisiva anche in ambito locale</t>
  </si>
  <si>
    <t>015008.0003 - Regolamentazione e gestione delle comunicazione elettroniche e  cooperazione internazionale in campo postale</t>
  </si>
  <si>
    <t>015008.0003 - Regolamentazione e gestione delle comunicazione elettroniche e cooperazione internazionale in campo postale</t>
  </si>
  <si>
    <t>015.009 Attivita' territoriali in materia di comunicazioni e di vigilanza sui mercati e sui prodotti</t>
  </si>
  <si>
    <t>015009.0001 - Spese di personale per il programma</t>
  </si>
  <si>
    <t>015009.0002 - Rilascio di titoli abilitativi, vigilanza, controllo ispettivo - anche in conto terzi - in materia di comunicazioni, coordinamento sportelli territoriali per l'utenza</t>
  </si>
  <si>
    <t>016.004 Politica commerciale in ambito internazionale</t>
  </si>
  <si>
    <t>016004.0001 - Spese di personale per il programma</t>
  </si>
  <si>
    <t xml:space="preserve">016004.0002 - Politica commerciale in sede comunitaria e multilaterale e gestione degli accordi economici bilaterali con Paesi terzi </t>
  </si>
  <si>
    <t>016004.0002 - Politica commerciale in sede comunitaria e multilaterale, attuazione degli obblighi in materia di non proliferazione e disarmo chimico</t>
  </si>
  <si>
    <t>016.005 Sostegno all'internazionalizzazione delle imprese e promozione del made in Italy</t>
  </si>
  <si>
    <t>016005.0001 - Spese di personale per il programma</t>
  </si>
  <si>
    <t>016005.0002 - Promozione e sviluppo dell'internazionalizzazione dei prodotti e dei servizi del Made in Italy</t>
  </si>
  <si>
    <t xml:space="preserve">016005.0003 - Finanziamenti per il funzionamento dell'Agenzia per la promozione all'estero e l'internazionalizzazione delle imprese italiane </t>
  </si>
  <si>
    <t>016005.0003 - Finanziamenti per il funzionamento dell'Agenzia per la promozione all'estero e l'internazionalizzazione delle imprese italiane</t>
  </si>
  <si>
    <t>016005.0004 - Realizzazione del piano straordinario del Made in Italy</t>
  </si>
  <si>
    <t>017.003 Ricerca in materia ambientale</t>
  </si>
  <si>
    <t>017003.0001 - Spese di personale per il programma</t>
  </si>
  <si>
    <t>017003.0002 - Finanziamento dell'Istituto Superiore per la Protezione e la Ricerca Ambientale</t>
  </si>
  <si>
    <t>017.004 Ricerca educazione e formazione in materia di beni e attivita' culturali</t>
  </si>
  <si>
    <t>017004.0001 - Spese di personale per il programma</t>
  </si>
  <si>
    <t>017004.0002 - Ricerca nel settore del restauro e della conservazione dei beni culturali degli istituti centrali</t>
  </si>
  <si>
    <t>017004.0003 - Studi, ricerche e nuove tecnologie per il restauro e la conservazione del patrimonio culturale</t>
  </si>
  <si>
    <t>017004.0003 - Studi, ricerche e nuove tecnologie per la conoscenza, la catalogazione, la conservazione e il restauro del patrimonio culturale</t>
  </si>
  <si>
    <t>017004.0004 - Attività di formazione del personale</t>
  </si>
  <si>
    <t>017004.0004 - Attività di formazione del personale ed educazione al patrimonio culturale</t>
  </si>
  <si>
    <t>017.015 Ricerca di base e applicata</t>
  </si>
  <si>
    <t>017015.0001 - Potenziamento ricerca scientifica e tecnologica</t>
  </si>
  <si>
    <t>017.018 Ricerca, innovazione, tecnologie e servizi per lo sviluppo delle comunicazioni e della societa' dell'informazione</t>
  </si>
  <si>
    <t>017018.0001 - Spese di personale per il programma</t>
  </si>
  <si>
    <t>017018.0002 - Ricerca, sperimentazioni e servizi per le comunicazioni, nuove tecnologie e sicurezza informatica</t>
  </si>
  <si>
    <t>017.020 Ricerca per il settore della sanita' pubblica</t>
  </si>
  <si>
    <t>017020.0001 - Spese di personale per il programma</t>
  </si>
  <si>
    <t>017020.0002 - Promozione e sviluppo della ricerca sanitaria</t>
  </si>
  <si>
    <t>017020.0003 - Trasferimenti per il funzionamento degli enti vigilati e contributi ad altri organismi</t>
  </si>
  <si>
    <t>017.021 Ricerca per il settore zooprofilattico</t>
  </si>
  <si>
    <t>017021.0001 - Spese di personale per il programma</t>
  </si>
  <si>
    <t>017021.0002 - Promozione e sviluppo della ricerca per il settore zooprofilattico</t>
  </si>
  <si>
    <t>017.022 Ricerca scientifica e tecnologica di base e applicata</t>
  </si>
  <si>
    <t>017022.0001 - Spese di personale per il programma</t>
  </si>
  <si>
    <t>017022.0002 - Interventi integrati di ricerca e sviluppo</t>
  </si>
  <si>
    <t>017022.0003 - Contributi alle attività di ricerca degli enti pubblici e privati</t>
  </si>
  <si>
    <t>017022.0004 - Interventi di sostegno alla ricerca pubblica</t>
  </si>
  <si>
    <t xml:space="preserve">017022.0005 - Coordinamento e sostegno della ricerca in ambito internazionale </t>
  </si>
  <si>
    <t>017022.0005 - Coordinamento e sostegno della ricerca in ambito internazionale</t>
  </si>
  <si>
    <t>017022.0006 - Partecipazione dell'Italia agli organismi internazionali correlati alla ricerca che discendono da obblighi governativi</t>
  </si>
  <si>
    <t>017022.0007 - Attività di ricerca e valutazione del sistema scolastico</t>
  </si>
  <si>
    <t>018.003 Valutazioni e autorizzazioni ambientali</t>
  </si>
  <si>
    <t>018003.0001 - Spese di personale per il programma</t>
  </si>
  <si>
    <t>018003.0002 - Verifiche di compatibilità e rilascio delle autorizzazioni ambientali, valutazione delle sostanze chimiche</t>
  </si>
  <si>
    <t xml:space="preserve">018003.0003 - Controllo Organismi Geneticamente Modificati (OGM) </t>
  </si>
  <si>
    <t>018003.0003 - Controllo Organismi Geneticamente Modificati (OGM)</t>
  </si>
  <si>
    <t>018.005 Sviluppo sostenibile, rapporti e attivita' internazionali</t>
  </si>
  <si>
    <t>018.005 Sviluppo sostenibile, rapporti e attività internazionali e danno ambientale</t>
  </si>
  <si>
    <t>018005.0001 - Spese di personale per il programma</t>
  </si>
  <si>
    <t>018005.0002 - Accertamento e risarcimento in materia di danno ambientale</t>
  </si>
  <si>
    <t>018005.0003 - Interventi di promozione sullo sviluppo sostenibile</t>
  </si>
  <si>
    <t>018005.0004 - Attuazione accordi e impegni internazionali sullo sviluppo sostenibile</t>
  </si>
  <si>
    <t>018.008 Vigilanza, prevenzione e repressione in ambito ambientale</t>
  </si>
  <si>
    <t>018008.0001 - Spese di personale per il programma (Comando dei Carabinieri)</t>
  </si>
  <si>
    <t>018008.0002 - Vigilanza del Comando Carabinieri Tutela dell'Ambiente</t>
  </si>
  <si>
    <t>018.011 Coordinamento generale, informazione e comunicazione</t>
  </si>
  <si>
    <t>018011.0001 - Spese di personale per il programma</t>
  </si>
  <si>
    <t>018011.0002 - Educazione, formazione, informazione e comunicazione in materia ambientale</t>
  </si>
  <si>
    <t>018011.0003 - Federalismo amministrativo concernente la tutela ambientale</t>
  </si>
  <si>
    <t>018011.0004 - Coordinamento degli uffici e delle attività del Ministero e vigilanza sulla loro efficienza e rendimento</t>
  </si>
  <si>
    <t>018.012 Gestione delle risorse idriche, tutela del territorio e bonifiche</t>
  </si>
  <si>
    <t>018012.0001 - Spese di personale per il programma</t>
  </si>
  <si>
    <t>018012.0002 - Interventi per l'uso efficiente delle risorse idriche, per la tutela quali-quantitativa delle acque e per il servizio idrico integrato</t>
  </si>
  <si>
    <t>018012.0003 - Protezione e difesa del suolo, tutela dell'assetto idrogeologico e rappresentazione del territorio</t>
  </si>
  <si>
    <t>018012.0004 - Bonifica dei siti inquinati, e riparazione del danno ambientale, recupero e valorizzazione delle aree industriali dismesse</t>
  </si>
  <si>
    <t>018012.0005 - Finanziamenti alle Autorità di bacino</t>
  </si>
  <si>
    <t>018.013 Tutela e conservazione della fauna e della flora, salvaguardia della biodiversita' e dell'ecosistema marino</t>
  </si>
  <si>
    <t>018013.0001 - Spese di personale per il programma</t>
  </si>
  <si>
    <t>018013.0002 - Tutela del mare e interventi operativi di prevenzione e lotta agli inquinamenti da idrocarburi e sostanze assimilate</t>
  </si>
  <si>
    <t>018013.0003 - Tutela della biodiversità e controllo del commercio di specie a rischio di estinzione - (CITES)</t>
  </si>
  <si>
    <t>018013.0004 - Tutela e gestione delle aree naturali protette e tutela del paesaggio</t>
  </si>
  <si>
    <t>018.014 Sostegno allo sviluppo sostenibile</t>
  </si>
  <si>
    <t>018014.0001 - Sostegno allo sviluppo di politiche ambientali</t>
  </si>
  <si>
    <t>018.015 Prevenzione e gestione dei rifiuti, prevenzione degli inquinamenti</t>
  </si>
  <si>
    <t>018015.0001 - Spese di personale per il programma</t>
  </si>
  <si>
    <t>018015.0002 - Politiche per la riduzione e la prevenzione della produzione dei rifiuti, per la corretta gestione e il riutilizzo degli stessi e per il contrasto alla loro gestione illegale</t>
  </si>
  <si>
    <t>018015.0003 - Prevenzione e riduzione dell'inquinamento acustico ed atmosferico</t>
  </si>
  <si>
    <t>018.016 Programmi e interventi per il governo dei cambiamenti climatici, gestione ambientale ed energie rinnovabili</t>
  </si>
  <si>
    <t>018016.0001 - Spese di personale per il programma</t>
  </si>
  <si>
    <t>018016.0002 - Interventi per la mobilità sostenibile e per l'efficientamento e il risparmio energetico</t>
  </si>
  <si>
    <t xml:space="preserve">018016.0003 - Rilascio di certificazioni ambientali </t>
  </si>
  <si>
    <t>018016.0003 - Rilascio di certificazioni ambientali</t>
  </si>
  <si>
    <t>018.017 Approntamento e impiego Carabinieri per la tutela forestale, ambientale e agroalimentare</t>
  </si>
  <si>
    <t>018017.0001 - Spese di personale per il programma</t>
  </si>
  <si>
    <t>018017.0002 - Gestione e assistenza del personale dei Carabinieri per la tutela forestale, ambientale e agroalimentare</t>
  </si>
  <si>
    <t>018017.0003 - Prevenzione e repressione dei reati agro-ambientali e sicurezza alimentare</t>
  </si>
  <si>
    <t>018017.0004 - Controllo del territorio per il contrasto ai reati in danno all'ambiente, alla fauna e alla flora</t>
  </si>
  <si>
    <t>018017.0005 - Protezione del territorio e contrasto all'aggressione degli ecosistemi agro-forestali</t>
  </si>
  <si>
    <t>018017.0006 - Salvaguardia della biodiversità anche in attuazione di convenzioni internazionali, tutela e gestione delle aree naturali protette, educazione e monitoraggio ambientale</t>
  </si>
  <si>
    <t>019.001 Edilizia abitativa e politiche territoriali</t>
  </si>
  <si>
    <t>019.001 Politiche abitative e riqualificazione periferie</t>
  </si>
  <si>
    <t>019001.0001 - Concorso dello Stato all'edilizia abitativa</t>
  </si>
  <si>
    <t>019001.0001 - Politiche abitative</t>
  </si>
  <si>
    <t>019001.0002 - Riqualificazione periferie e aree urbane degradate</t>
  </si>
  <si>
    <t>019.002 Politiche abitative, urbane e territoriali</t>
  </si>
  <si>
    <t>019002.0001 - Spese di personale per il programma</t>
  </si>
  <si>
    <t>019002.0002 - Edilizia residenziale sociale</t>
  </si>
  <si>
    <t>019002.0003 - Interventi e misure per la riduzione del disagio abitativo</t>
  </si>
  <si>
    <t>020.001 Prevenzione e promozione della salute umana ed assistenza sanitaria al personale navigante e aeronavigante</t>
  </si>
  <si>
    <t>020001.0001 - Spese di personale per il programma</t>
  </si>
  <si>
    <t>020001.0002 - Sorveglianza, prevenzione e controllo delle malattie a tutela della salute</t>
  </si>
  <si>
    <t>020001.0003 - Organizzazione e coordinamento delle reti a tutela della salute (in materia di trasfusioni, trapianti, cecità ed altro)</t>
  </si>
  <si>
    <t>020001.0004 - Controllo sul doping e tutela della salute nelle attività sportive</t>
  </si>
  <si>
    <t>020001.0005 - Assistenza sanitaria al personale navigante</t>
  </si>
  <si>
    <t>020.002 Sanita' pubblica veterinaria</t>
  </si>
  <si>
    <t>020002.0001 - Spese di personale per il programma</t>
  </si>
  <si>
    <t>020002.0002 - Sorveglianza epidemiologica, prevenzione, controllo ed eradicazione delle malattie animali</t>
  </si>
  <si>
    <t>020002.0003 - Benessere e alimentazione animale, sorveglianza sul farmaco veterinario</t>
  </si>
  <si>
    <t>020.003 Programmazione del Servizio Sanitario Nazionale per l'erogazione dei Livelli Essenziali di Assistenza</t>
  </si>
  <si>
    <t>020003.0001 - Spese di personale per il programma</t>
  </si>
  <si>
    <t>020003.0002 - Programmazione, coordinamento e monitoraggio del Sistema sanitario nazionale e verifica e monitoraggio dei livelli essenziali di assistenza</t>
  </si>
  <si>
    <t>020003.0003 - Assistenza sanitaria in ambito europeo e internazionale</t>
  </si>
  <si>
    <t>020.004 Regolamentazione e vigilanza in materia di prodotti farmaceutici ed altri prodotti sanitari ad uso umano</t>
  </si>
  <si>
    <t>020004.0001 - Spese di personale per il programma</t>
  </si>
  <si>
    <t>020004.0002 - Sorveglianza e vigilanza del mercato di dispositivi medici, prodotti farmaceutici e altri prodotti sanitari ad uso umano</t>
  </si>
  <si>
    <t>020.005 Vigilanza, prevenzione e repressione nel settore sanitario</t>
  </si>
  <si>
    <t>020005.0001 - Spese di personale del programma (Comando dei Carabinieri)</t>
  </si>
  <si>
    <t>020005.0002 - Vigilanza nel settore sanitario svolta dai Nuclei Antisofisticazioni e Sanità dell'Arma dei Carabinieri</t>
  </si>
  <si>
    <t>020.006 Comunicazione e promozione per la tutela della salute umana e della sanita' pubblica veterinaria e attivita' e coordinamento in ambito internazionale</t>
  </si>
  <si>
    <t>020006.0001 - Spese di personale per il programma</t>
  </si>
  <si>
    <t>020006.0002 - Promozione di interventi di informazione, comunicazione ed educazione per la tutela della salute (in materia di trapianti, alcool, droghe, AIDS, sterilità ed altro)</t>
  </si>
  <si>
    <t>020006.0003 - Promozione delle relazioni internazionali bilaterali e dei rapporti con gli organismi europei ed internazionali</t>
  </si>
  <si>
    <t>020.007 Vigilanza sugli enti e sicurezza delle cure</t>
  </si>
  <si>
    <t>020007.0001 - Spese di personale per il programma</t>
  </si>
  <si>
    <t>020007.0002 - Attività di vigilanza e trasferimenti per il funzionamento e per le attività degli enti vigilati</t>
  </si>
  <si>
    <t xml:space="preserve">020007.0003 - Indennizzi e risarcimenti a soggetti danneggiati da trasfusioni, emoderivati e vaccinazioni obbligatorie. Accertamenti medico-legali </t>
  </si>
  <si>
    <t>020007.0003 - Indennizzi e risarcimenti a soggetti danneggiati da trasfusioni, emoderivati e vaccinazioni obbligatorie. Accertamenti medico-legali</t>
  </si>
  <si>
    <t>020.008 Sicurezza degli alimenti e nutrizione</t>
  </si>
  <si>
    <t>020008.0001 - Spese di personale per il programma</t>
  </si>
  <si>
    <t>020008.0002 - Misure atte a migliorare la qualità nutrizionale degli alimenti e a fronteggiare le allergie e le intolleranze alimentari</t>
  </si>
  <si>
    <t>020008.0003 - Sorveglianza e controllo sanitario delle produzioni e della commercializzazione degli alimenti</t>
  </si>
  <si>
    <t>020.009 Attivita' consultiva per la tutela della salute</t>
  </si>
  <si>
    <t>020009.0001 - Spese di personale per il programma</t>
  </si>
  <si>
    <t>020009.0002 - Supporto all'attività consultiva per la tutela della salute</t>
  </si>
  <si>
    <t>020.010 Sistemi informativi per la tutela della salute e il governo del Servizio Sanitario Nazionale</t>
  </si>
  <si>
    <t>020010.0001 - Spese di personale per il programma</t>
  </si>
  <si>
    <t>020010.0002 - Sviluppo, funzionamento e gestione dei sistemi informativi volti alla tutela della salute e analisi e divulgazione delle informazioni per la valutazione dello stato sanitario del Paese</t>
  </si>
  <si>
    <t>020.011 Regolamentazione e vigilanza  delle professioni sanitarie</t>
  </si>
  <si>
    <t>020011.0001 - Spese di personale per il programma</t>
  </si>
  <si>
    <t>020011.0002 - Attività di regolamentazione, vigilanza e riconoscimento nell'ambito della disciplina delle professioni sanitarie</t>
  </si>
  <si>
    <t>020.012 Coordinamento generale in materia di tutela della salute, innovazione e politiche internazionali</t>
  </si>
  <si>
    <t>020012.0001 - Spese di personale per il programma</t>
  </si>
  <si>
    <t>020012.0002 - Coordinamento degli uffici e delle attività del Ministero, delle relazioni europee e internazionali</t>
  </si>
  <si>
    <t>021.002 Sostegno, valorizzazione e tutela del settore dello spettacolo dal vivo</t>
  </si>
  <si>
    <t>021002.0001 - Spese di personale per il programma</t>
  </si>
  <si>
    <t>021002.0002 - Sostegno allo spettacolo dal vivo di carattere lirico - sinfonico</t>
  </si>
  <si>
    <t>021002.0003 - Sostegno allo spettacolo dal vivo di carattere musicale</t>
  </si>
  <si>
    <t>021002.0004 - Sostegno allo spettacolo dal vivo di carattere teatrale di prosa</t>
  </si>
  <si>
    <t>021002.0005 - Sostegno allo spettacolo dal vivo di danza</t>
  </si>
  <si>
    <t>021002.0006 - Sostegno alle attività circensi</t>
  </si>
  <si>
    <t>021002.0007 - Promozione dello spettacolo dal vivo</t>
  </si>
  <si>
    <t>021.005 Vigilanza, prevenzione e repressione in materia di patrimonio culturale</t>
  </si>
  <si>
    <t>021005.0001 - Spese di personale per il programma</t>
  </si>
  <si>
    <t>021005.0002 - Vigilanza, prevenzione e repressione in materia di patrimonio culturale svolte dall'Arma dei Carabinieri</t>
  </si>
  <si>
    <t>021.006 Tutela dei beni archeologici</t>
  </si>
  <si>
    <t>021006.0001 - Spese di personale per il programma</t>
  </si>
  <si>
    <t>021006.0002 - Tutela e salvaguardia dei beni archeologici</t>
  </si>
  <si>
    <t>021006.0003 - Promozione e valorizzazione del patrimonio archeologico</t>
  </si>
  <si>
    <t>021.009 Tutela e valorizzazione dei beni archivistici</t>
  </si>
  <si>
    <t>021009.0001 - Spese di personale per il programma</t>
  </si>
  <si>
    <t>021009.0002 - Tutela, conservazione e gestione del patrimonio archivistico</t>
  </si>
  <si>
    <t>021009.0003 - Acquisizione, fruizione, divulgazione, promozione e valorizzazione del patrimonio archivistico</t>
  </si>
  <si>
    <t>021009.0004 - Coordinamento dei sistemi informativi archivistici e Sistema Archivistico Nazionale</t>
  </si>
  <si>
    <t>021.010 Tutela e valorizzazione dei beni librari, promozione e sostegno del libro e dell'editoria</t>
  </si>
  <si>
    <t>021010.0001 - Spese di personale per il programma</t>
  </si>
  <si>
    <t>021010.0002 - Acquisizione, catalogazione e digitalizzazione del patrimonio librario</t>
  </si>
  <si>
    <t>021010.0003 - Conservazione, fruizione e valorizzazione del patrimonio librario</t>
  </si>
  <si>
    <t>021010.0004 - Sostegno alle attività scientifiche e di ricerca delle istituzioni culturali</t>
  </si>
  <si>
    <t>021010.0005 - Promozione del libro, sostegno ai prodotti editoriali a elevato contenuto culturale e attuazione della legge sul diritto d'autore</t>
  </si>
  <si>
    <t>021.012 Tutela delle belle arti e tutela e valorizzazione del paesaggio</t>
  </si>
  <si>
    <t>021012.0001 - Spese di personale per il programma</t>
  </si>
  <si>
    <t xml:space="preserve">021012.0002 - Supporto allo svolgimento delle funzioni di indirizzo </t>
  </si>
  <si>
    <t>021012.0002 - Supporto allo svolgimento delle funzioni di indirizzo</t>
  </si>
  <si>
    <t>021012.0003 - Tutela delle belle arti</t>
  </si>
  <si>
    <t>021012.0004 - Tutela, promozione e valorizzazione del paesaggio</t>
  </si>
  <si>
    <t>021012.0005 - Ammortamento mutui per la tutela delle belle arti e tutela e valorizzazione del paesaggio</t>
  </si>
  <si>
    <t>021.013 Valorizzazione del patrimonio culturale e coordinamento del sistema museale</t>
  </si>
  <si>
    <t>021013.0001 - Spese di personale per il programma</t>
  </si>
  <si>
    <t>021013.0002 - Incremento, promozione, valorizzazione e conservazione del patrimonio  culturale</t>
  </si>
  <si>
    <t>021013.0002 - Incremento, promozione, valorizzazione e conservazione del patrimonio culturale</t>
  </si>
  <si>
    <t xml:space="preserve">021013.0003 - Sostegno alla conservazione, promozione e valorizzazione del patrimonio culturale </t>
  </si>
  <si>
    <t>021013.0004 - Coordinamento e funzionamento del sistema museale</t>
  </si>
  <si>
    <t>021.014 Coordinamento ed indirizzo per la salvaguardia del patrimonio culturale</t>
  </si>
  <si>
    <t>021014.0001 - Spese di personale per il programma</t>
  </si>
  <si>
    <t>021014.0002 - Coordinamento delle attività internazionali connesse alle convenzioni UNESCO e piani d'azione europei</t>
  </si>
  <si>
    <t>021014.0003 - Indirizzo per la tutela, la salvaguardia e la promozione dello sviluppo del patrimonio culturale</t>
  </si>
  <si>
    <t>021014.0004 - Coordinamento e attuazione di interventi per la sicurezza del patrimonio culturale</t>
  </si>
  <si>
    <t>021.015 Tutela del patrimonio culturale</t>
  </si>
  <si>
    <t>021015.0001 - Spese di personale per il programma</t>
  </si>
  <si>
    <t>021015.0002 - Salvaguardia e valorizzazione delle belle arti, dell'artichettura, dell'arte contemporanea e del paesaggio</t>
  </si>
  <si>
    <t>021015.0002 - Salvaguardia e valorizzazione delle belle arti, dell'architettura, dell'arte contemporanea e del paesaggio</t>
  </si>
  <si>
    <t>021015.0003 - Salvaguardia e valorizzazione del patrimonio archeologico</t>
  </si>
  <si>
    <t>021015.0004 - Salvaguardia e valorizzazione del patrimonio archivistico</t>
  </si>
  <si>
    <t>021015.0005 - Salvaguardia e valorizzazione del patrimonio librario</t>
  </si>
  <si>
    <t>021015.0006 - Salvaguardia, valorizzazione ed interventi per i beni e le attività culturali a livello territoriale</t>
  </si>
  <si>
    <t>021015.0007 - Interventi di salvaguardia e valorizzazione del patrimonio culturale in situazioni di emergenza</t>
  </si>
  <si>
    <t>021015.0008 - Interventi finanziari a favore del proprietario, possessore o detentore del bene culturale</t>
  </si>
  <si>
    <t>021015.0009 - Ammortamento mutui per la tutela del patrimonio culturale</t>
  </si>
  <si>
    <t>021015.0010 - Promozione della fruizione del patrimonio culturale</t>
  </si>
  <si>
    <t>021.016 Tutela e promozione dell'arte e dell'architettura contemporanea e delle periferie urbane</t>
  </si>
  <si>
    <t>021016.0001 - Spese di personale per il programma</t>
  </si>
  <si>
    <t>021016.0002 - Promozione dell'architettura e dell'arte contemporanea</t>
  </si>
  <si>
    <t>021016.0003 - Interventi per le periferie urbane</t>
  </si>
  <si>
    <t>021.018 Sostegno, valorizzazione e tutela del settore cinema e audiovisivo</t>
  </si>
  <si>
    <t>021018.0001 - Spese di personale per il programma</t>
  </si>
  <si>
    <t xml:space="preserve">021018.0002 - Promozione del cinema italiano </t>
  </si>
  <si>
    <t>021018.0002 - Promozione del cinema italiano</t>
  </si>
  <si>
    <t>021018.0003 - Sostegno al settore cinematografico e audiovisivo</t>
  </si>
  <si>
    <t>022.001 Programmazione e coordinamento dell'istruzione scolastica</t>
  </si>
  <si>
    <t>022001.0001 - Spese di personale per il programma</t>
  </si>
  <si>
    <t>022001.0002 - Interventi per la sicurezza nelle scuole statali e per l'edilizia scolastica</t>
  </si>
  <si>
    <t>022001.0003 - Supporto alla programmazione e al coordinamento dell'istruzione scolastica</t>
  </si>
  <si>
    <t xml:space="preserve">022001.0004 - Supporto all'innovazione dell'istruzione scolastica </t>
  </si>
  <si>
    <t>022001.0004 - Supporto all'innovazione dell'istruzione scolastica</t>
  </si>
  <si>
    <t>022.008 Iniziative per lo sviluppo del sistema istruzione scolastica e per il diritto allo studio</t>
  </si>
  <si>
    <t>022008.0001 - Spese di personale per il programma</t>
  </si>
  <si>
    <t>022008.0002 - Promozione e sostegno a iniziative di educazione, inclusa la tutela delle minoranze linguistiche</t>
  </si>
  <si>
    <t>022008.0003 - Lotta alla dispersione scolastica, orientamento, prevenzione del disagio giovanile e lotta ai fenomeni di tossicodipendenza</t>
  </si>
  <si>
    <t>022008.0003 - Lotta alla dispersione scolastica, orientamento e prevenzione del disagio giovanile</t>
  </si>
  <si>
    <t>022008.0004 - Valorizzazione e promozione delle eccellenze</t>
  </si>
  <si>
    <t>022008.0005 - Sostegno alle famiglie per il diritto allo studio</t>
  </si>
  <si>
    <t>022008.0006 - Cooperazione in materia culturale</t>
  </si>
  <si>
    <t>022.009 Istituzioni scolastiche non statali</t>
  </si>
  <si>
    <t>022009.0001 - Trasferimenti e contributi per le scuole non statali</t>
  </si>
  <si>
    <t>022.015 Istruzione post-secondaria, degli adulti e livelli essenziali per l'istruzione e formazione professionale</t>
  </si>
  <si>
    <t>022015.0001 - Spese di personale per il programma</t>
  </si>
  <si>
    <t>022015.0002 - Contributi agli Istituti Tecnici Superiori e ai percorsi Istruzione e Formazione Tecnica Superiore</t>
  </si>
  <si>
    <t>022.016 Realizzazione degli indirizzi e delle politiche in ambito territoriale in materia di istruzione</t>
  </si>
  <si>
    <t>022016.0001 - Spese di personale per il programma</t>
  </si>
  <si>
    <t>022016.0002 - Organizzazione dei servizi sul territorio, coordinamento e vigilanza sulle attività degli istituti scolastici statali</t>
  </si>
  <si>
    <t>022.017 Istruzione del primo ciclo</t>
  </si>
  <si>
    <t>022017.0001 - Spese di personale per il programma (docenti)</t>
  </si>
  <si>
    <t>022017.0002 - Spese di personale per il programma (dirigenti scolastici e personale ATA)</t>
  </si>
  <si>
    <t>022017.0003 - Interventi di integrazione scolastica degli studenti con bisogni educativi speciali incluse le spese del personale (docenti di sostegno)</t>
  </si>
  <si>
    <t>022017.0004 - Funzionamento degli istituti scolastici statali del primo ciclo</t>
  </si>
  <si>
    <t>022017.0005 - Continuità del servizio scolastico</t>
  </si>
  <si>
    <t>022017.0006 - Miglioramento dell'offerta formativa</t>
  </si>
  <si>
    <t>022.018 Istruzione del secondo ciclo</t>
  </si>
  <si>
    <t>022018.0001 - Spese di personale per il programma (docenti)</t>
  </si>
  <si>
    <t>022018.0002 - Spese di personale per il programma (dirigenti scolastici e personale ATA)</t>
  </si>
  <si>
    <t>022018.0003 - Interventi di integrazione scolastica degli studenti con bisogni educativi speciali incluse le spese del personale (docenti di sostegno)</t>
  </si>
  <si>
    <t>022018.0004 - Funzionamento degli istituti scolastici statali del secondo ciclo</t>
  </si>
  <si>
    <t>022018.0005 - Continuità del servizio scolastico</t>
  </si>
  <si>
    <t>022018.0006 - Miglioramento dell'offerta formativa</t>
  </si>
  <si>
    <t>022.019 Reclutamento e aggiornamento dei dirigenti scolastici e del personale scolastico per l'istruzione</t>
  </si>
  <si>
    <t>022019.0001 - Reclutamento e aggiornamento dei dirigenti scolastici e del personale scolastico per l'istruzione del primo ciclo</t>
  </si>
  <si>
    <t>022019.0002 - Reclutamento e aggiornamento dei dirigenti scolastici e del personale scolastico per l'istruzione del secondo ciclo</t>
  </si>
  <si>
    <t>022019.0003 - Formazione iniziale, tirocinio e inserimento</t>
  </si>
  <si>
    <t>022019.0004 - Spese di personale per il programma</t>
  </si>
  <si>
    <t>023.001 Diritto allo studio nell'istruzione universitaria</t>
  </si>
  <si>
    <t>023.001 Diritto allo studio e sviluppo della formazione superiore</t>
  </si>
  <si>
    <t>023001.0001 - Spese di personale per il programma</t>
  </si>
  <si>
    <t>023001.0002 - Sostegno agli studenti tramite borse di studio e prestiti d'onore</t>
  </si>
  <si>
    <t>023001.0003 - Promozione di attività culturali, sportive e ricreative presso università e collegi universitari</t>
  </si>
  <si>
    <t>023001.0004 - Realizzazione o ristrutturazione di alloggi per studenti universitari</t>
  </si>
  <si>
    <t>023001.0005 - Cooperazione e promozione di iniziative di collaborazione internazionale nel settore della formazione superiore</t>
  </si>
  <si>
    <t xml:space="preserve">023001.0006 - Ammortamento mutui per alloggi e residenze universitarie </t>
  </si>
  <si>
    <t>023001.0006 - Ammortamento mutui per alloggi e residenze universitarie</t>
  </si>
  <si>
    <t>023.002 Istituzioni dell'Alta Formazione Artistica, Musicale e Coreutica</t>
  </si>
  <si>
    <t>023002.0001 - Spese di personale per il programma</t>
  </si>
  <si>
    <t>023002.0002 - Spese di personale per il programma (docenti)</t>
  </si>
  <si>
    <t>023002.0003 - Spese di personale per il programma (personale amministrativo)</t>
  </si>
  <si>
    <t>023002.0004 - Supporto alla programmazione degli istituti di alta formazione artistica, musicale e coreutica</t>
  </si>
  <si>
    <t>023002.0005 - Interventi di edilizia e acquisizione di attrezzature per gli istituti di alta cultura</t>
  </si>
  <si>
    <t>023002.0006 - Continuità del servizio di istruzione e di formazione post-universitaria</t>
  </si>
  <si>
    <t>023002.0007 - Miglioramento dell'offerta universitaria e formativa</t>
  </si>
  <si>
    <t>023.003 Sistema universitario e formazione post-universitaria</t>
  </si>
  <si>
    <t>023003.0001 - Spese di personale per il programma</t>
  </si>
  <si>
    <t>023003.0002 - Finanziamento delle università statali</t>
  </si>
  <si>
    <t>023003.0003 - Contributi a favore delle università non statali</t>
  </si>
  <si>
    <t>023003.0004 - Interventi di edilizia universitaria</t>
  </si>
  <si>
    <t>023003.0005 - Supporto alla programmazione e valutazione del sistema universitario</t>
  </si>
  <si>
    <t xml:space="preserve">023003.0006 - Ammortamento mutui per edilizia universitaria </t>
  </si>
  <si>
    <t>023003.0006 - Ammortamento mutui per edilizia universitaria</t>
  </si>
  <si>
    <t>024 Diritti sociali, politiche sociali e famiglia</t>
  </si>
  <si>
    <t>024.002 Terzo settore (associazionismo, volontariato, Onlus e formazioni sociali) e responsabilita' sociale delle imprese e delle organizzazioni</t>
  </si>
  <si>
    <t>024002.0001 - Spese di personale per il programma</t>
  </si>
  <si>
    <t>024002.0002 - Sviluppo, promozione, monitoraggio e controllo delle organizzazioni di terzo settore</t>
  </si>
  <si>
    <t>024.005 Protezione sociale per particolari categorie</t>
  </si>
  <si>
    <t>024.005 Famiglia, pari opportunità e situazioni di disagio</t>
  </si>
  <si>
    <t>024005.0001 - Maggiorazioni pensionistiche ex-combattenti, risarcimenti e rimborsi vari</t>
  </si>
  <si>
    <t>024005.0002 - Politiche per la famiglia</t>
  </si>
  <si>
    <t>024005.0002 - Politiche per la famiglia e le disabilità</t>
  </si>
  <si>
    <t>024005.0003 - Promozione e garanzia delle pari opportunità</t>
  </si>
  <si>
    <t>024005.0004 - Sostegno al reddito tramite carta acquisti</t>
  </si>
  <si>
    <t>024005.0005 - Tutela della privacy</t>
  </si>
  <si>
    <t>024005.0006 - Lotta alle dipendenze</t>
  </si>
  <si>
    <t>024005.0007 - Tutela delle minoranze linguistiche</t>
  </si>
  <si>
    <t>024005.0008 - Sperimentazione di interventi di innovazione sociale</t>
  </si>
  <si>
    <t>024.006 Garanzia dei diritti dei cittadini</t>
  </si>
  <si>
    <t>024006.0001 - Spese di personale per il programma</t>
  </si>
  <si>
    <t>024006.0002 - Riparazioni pecuniarie per errori giudiziari, ingiusta detenzione, responsabilità civile dei giudici e violazione dei diritti umani</t>
  </si>
  <si>
    <t>024006.0003 - Accertamento e riconoscimento cause di servizio, spese di giudizio per invalidità civile e di patrocinio legale</t>
  </si>
  <si>
    <t>024.011 Sostegno in favore di pensionati di guerra ed assimilati, perseguitati politici e razziali</t>
  </si>
  <si>
    <t>024011.0001 - Sostegno ai pensionati di guerra ed assimilati</t>
  </si>
  <si>
    <t>024011.0002 - Trattamenti economici a perseguitati politici, razziali e deportati</t>
  </si>
  <si>
    <t>024011.0003 - Risarcimenti per danni di guerra e rimborsi similari</t>
  </si>
  <si>
    <t>024.012 Trasferimenti assistenziali a enti previdenziali, finanziamento nazionale spesa sociale, programmazione, monitoraggio e valutazione politiche sociali e di inclusione attiva</t>
  </si>
  <si>
    <t>024012.0001 - Spese di personale per il programma</t>
  </si>
  <si>
    <t>024012.0002 - Concorso dello Stato alle politiche sociali erogate a livello territoriale</t>
  </si>
  <si>
    <t>024012.0003 - Invalidi civili, non autosufficienti, persone con disabilità</t>
  </si>
  <si>
    <t>024012.0004 - Politiche per l'infanzia e la famiglia</t>
  </si>
  <si>
    <t>024012.0005 - Assegni e pensioni sociali</t>
  </si>
  <si>
    <t>024012.0006 - Benefici connessi al permesso di soggiorno e qualifica di rifugiato</t>
  </si>
  <si>
    <t>024012.0007 - Lotta contro la povertà</t>
  </si>
  <si>
    <t>024012.0008 - Contributo dello Stato al funzionamento della GIAS per le politiche assistenziali</t>
  </si>
  <si>
    <t>024012.0009 - Reddito di cittadinanza</t>
  </si>
  <si>
    <t>024.013 Sostegno al reddito tramite la carta acquisti</t>
  </si>
  <si>
    <t>024013.0001 - Sostegno al reddito tramite carta acquisti</t>
  </si>
  <si>
    <t>024.014 Tutela della privacy</t>
  </si>
  <si>
    <t>024014.0001 - Tutela della privacy</t>
  </si>
  <si>
    <t>025.002 Previdenza obbligatoria e complementare, sicurezza sociale - trasferimenti agli enti ed organismi interessati</t>
  </si>
  <si>
    <t>025002.0001 - Trattamenti previdenziali per particolari categorie di lavoratori</t>
  </si>
  <si>
    <t>025002.0002 - Contribuzione aggiuntiva a carico del datore di lavoro per i dipendenti delle amministrazioni statali</t>
  </si>
  <si>
    <t>025002.0003 - Previdenza complementare dei pubblici dipendenti</t>
  </si>
  <si>
    <t>025.003 Previdenza obbligatoria e complementare, assicurazioni sociali</t>
  </si>
  <si>
    <t>025003.0001 - Spese di personale per il programma</t>
  </si>
  <si>
    <t>025003.0002 - Sostegno alle gestioni previdenziali - lavoratori del settore privato</t>
  </si>
  <si>
    <t>025003.0003 - Sostegno alle gestioni previdenziali - lavoratori del settore pubblico</t>
  </si>
  <si>
    <t>025003.0004 - Prepensionamenti</t>
  </si>
  <si>
    <t>025003.0005 - Pensioni d'annata (Sostegno ai trattamenti pensionistici anteriori al 1988)</t>
  </si>
  <si>
    <t>025003.0006 - Potenziamento e promozione del ruolo sistemico della previdenza complementare</t>
  </si>
  <si>
    <t xml:space="preserve">025003.0007 - Agevolazioni contributive, sottocontribuzioni ed esoneri per incentivare l'occupazione </t>
  </si>
  <si>
    <t>025003.0007 - Agevolazioni contributive, sottocontribuzioni ed esoneri per incentivare l'occupazione</t>
  </si>
  <si>
    <t>025003.0008 - Agevolazioni contributive, sottocontribuzioni ed esoneri per il sostegno allo sviluppo di particolari settori o territori svantaggiati</t>
  </si>
  <si>
    <t>025003.0009 - Tutela previdenziale obbligatoria della maternità e della famiglia</t>
  </si>
  <si>
    <t>025003.0010 - Finanziamento e vigilanza degli istituti di patronato</t>
  </si>
  <si>
    <t>025003.0011 - Indennizzi e incentivi in materia di infortuni e malattie professionali</t>
  </si>
  <si>
    <t>025003.0012 - Contributo dello Stato al funzionamento della GIAS per le politiche previdenziali</t>
  </si>
  <si>
    <t>025003.0013 - Attività di gestione dei trasferimenti dello Stato per le politiche previdenziali</t>
  </si>
  <si>
    <t>025003.0014 - Sostegno alle gestioni previdenziali</t>
  </si>
  <si>
    <t>026.006 Politiche passive del lavoro e incentivi all'occupazione</t>
  </si>
  <si>
    <t>026006.0001 - Spese di personale per il programma</t>
  </si>
  <si>
    <t>026006.0002 - Trattamenti di integrazione salariale in costanza di rapporto di lavoro e indennità collegate alla cessazione del rapporto di lavoro</t>
  </si>
  <si>
    <t>026006.0003 - Sostegno e promozione dell'occupazione e del reddito</t>
  </si>
  <si>
    <t>026.007 Coordinamento e integrazione delle politiche del lavoro e delle politiche sociali, innovazione e coordinamento amministrativo</t>
  </si>
  <si>
    <t>026007.0001 - Spese di personale per il programma</t>
  </si>
  <si>
    <t>026007.0002 - Integrazione e monitoraggio delle politiche del lavoro e delle politiche sociali e coordinamento amministrativo</t>
  </si>
  <si>
    <t>026007.0003 - Supporto tecnico per la formazione, il lavoro e le politiche sociali</t>
  </si>
  <si>
    <t>026.008 Politiche di regolamentazione in materia di rapporti di lavoro</t>
  </si>
  <si>
    <t>026008.0001 - Spese di personale per il programma</t>
  </si>
  <si>
    <t>026008.0002 - Disciplina dei rapporti di lavoro, rappresentatività sindacale e scioperi</t>
  </si>
  <si>
    <t>026008.0003 - Prevenzione in materia di salute e sicurezza sui luoghi di lavoro e sostegno alle famiglie delle vittime di infortuni sul lavoro</t>
  </si>
  <si>
    <t>026008.0004 - Accertamenti medico-legali sulle assenze dei dipendenti pubblici</t>
  </si>
  <si>
    <t>026.009 Contrasto al lavoro nero e irregolare, prevenzione e osservanza delle norme di legislazione sociale e del lavoro</t>
  </si>
  <si>
    <t>026009.0001 - Contrasto all'illegalità del lavoro, prevenzione e sicurezza sui luoghi di lavoro mediante l'attività ispettiva svolta dall'Ispettorato nazionale del lavoro</t>
  </si>
  <si>
    <t>026.010 Politiche attive del lavoro, rete dei servizi per il lavoro e la formazione</t>
  </si>
  <si>
    <t>026010.0001 - Promozione e realizzazione di interventi a favore dell'inserimento lavorativo e della formazione professionale dei lavoratori svolta dall'Agenzia nazionale per le politiche attive del lavoro</t>
  </si>
  <si>
    <t>026.012 Sistemi informativi per il monitoraggio e lo sviluppo delle politiche sociali e del lavoro e servizi di comunicazione istituzionale</t>
  </si>
  <si>
    <t>026012.0001 - Spese di personale per il programma</t>
  </si>
  <si>
    <t>026012.0002 - Promozione e realizzazione del sistema informativo del lavoro, compreso quello dell'attività di vigilanza sul lavoro</t>
  </si>
  <si>
    <t>027.002 Flussi migratori, interventi per lo sviluppo della coesione sociale, garanzia dei diritti, rapporti con le confessioni religiose</t>
  </si>
  <si>
    <t>027002.0001 - Spese di personale per il programma</t>
  </si>
  <si>
    <t>027002.0002 - Interventi a favore degli stranieri anche richiedenti asilo e profughi</t>
  </si>
  <si>
    <t>027002.0003 - Interventi di protezione sociale</t>
  </si>
  <si>
    <t>027002.0004 - Rapporti con le confessioni religiose ed amministrazione del patrimonio del FEC</t>
  </si>
  <si>
    <t>027002.0005 - Interventi per il Fondo delle vittime dell'usura e della mafia</t>
  </si>
  <si>
    <t>027002.0007 - Speciali elargizioni in favore delle vittime del terrorismo e della criminalità organizzata e delle loro famiglie</t>
  </si>
  <si>
    <t>027.006 Flussi migratori per motivi di lavoro e politiche di integrazione sociale delle persone immigrate</t>
  </si>
  <si>
    <t>027006.0001 - Spese di personale per il programma</t>
  </si>
  <si>
    <t>027006.0002 - Politiche sui flussi migratori e di integrazione sociale</t>
  </si>
  <si>
    <t>027.007 Rapporti con le confessioni religiose</t>
  </si>
  <si>
    <t>027007.0001 - Accordi tra Stato e confessioni religiose</t>
  </si>
  <si>
    <t>028.004 Sostegno alle politiche nazionali e comunitarie rivolte a promuovere la crescita ed il superamento degli squilibri socio-economici territoriali</t>
  </si>
  <si>
    <t>028004.0001 - Politiche di coesione</t>
  </si>
  <si>
    <t>029.001 Regolazione e coordinamento del sistema della fiscalita'</t>
  </si>
  <si>
    <t>029001.0001 - Spese di personale per il programma</t>
  </si>
  <si>
    <t>029001.0002 - Indirizzo, regolamentazione e coordinamento del sistema della fiscalità</t>
  </si>
  <si>
    <t>029001.0003 - Gestione di tributi speciali</t>
  </si>
  <si>
    <t>029001.0004 - Realizzazione del sistema integrato delle banche dati in materia tributaria e fiscale</t>
  </si>
  <si>
    <t xml:space="preserve">029001.0005 - Oneri finanziari connessi al sistema dei rimborsi di imposte </t>
  </si>
  <si>
    <t>029001.0005 - Oneri finanziari connessi al sistema dei rimborsi di imposte</t>
  </si>
  <si>
    <t>029001.0006 - Agevolazioni fiscali connesse ad erogazioni liberali</t>
  </si>
  <si>
    <t>029001.0007 - Agevolazioni fiscali connesse a procedimenti giurisdizionali di negoziazione assistita</t>
  </si>
  <si>
    <t>029001.0007 - Agevolazioni fiscali connesse a procedimenti di negoziazione assistita e gratuito patrocinio</t>
  </si>
  <si>
    <t>029001.0008 - Contributi ai partiti politici</t>
  </si>
  <si>
    <t>029.003 Prevenzione e repressione delle frodi e delle violazioni agli obblighi fiscali</t>
  </si>
  <si>
    <t>029003.0001 - Spese di personale per il programma</t>
  </si>
  <si>
    <t>029003.0002 - Gestione e assistenza del personale del Corpo della Guardia di Finanza</t>
  </si>
  <si>
    <t>029003.0003 - Contrasto all'evasione e all'elusione fiscale, tutela della spesa pubblica e salvaguardia del mercato dei capitali e dei beni e servizi in ambito nazionale e dell'U.E.</t>
  </si>
  <si>
    <t>029003.0004 - Reclutamento e didattica a supporto del contrasto e della repressione degli illeciti a danno degli interessi economico - finanziari nazionali e in ambito U.E.</t>
  </si>
  <si>
    <t>029003.0005 - Trattamenti pensionistici</t>
  </si>
  <si>
    <t>029003.0006 - Investimenti finalizzati al miglioramento ed ammodernamento delle strutture, dei mezzi e delle dotazioni</t>
  </si>
  <si>
    <t>029.004 Regolamentazione e vigilanza sul settore finanziario</t>
  </si>
  <si>
    <t>029004.0001 - Spese di personale per il programma</t>
  </si>
  <si>
    <t>029004.0002 - Prevenzione dei reati finanziari, antifrode, antifalsificazione e antiriciclaggio</t>
  </si>
  <si>
    <t>029004.0002 - Prevenzione dei reati finanziari, antifrode, antifalsificazione, antiriciclaggio e lotta all'usura</t>
  </si>
  <si>
    <t>029004.0003 - Regolamentazione e vigilanza sui mercati finanziari, settore creditizio e sistema dei pagamenti (comprese Fondazioni e settore della previdenza complementare)</t>
  </si>
  <si>
    <t>029004.0004 - Sostegno sistema creditizio</t>
  </si>
  <si>
    <t>029004.0005 - Restituzione alla Grecia dei profitti sui titoli di Stato</t>
  </si>
  <si>
    <t>029.005 Regolazioni contabili, restituzioni e rimborsi d'imposte</t>
  </si>
  <si>
    <t xml:space="preserve">029005.0001 - Rimborsi di imposte dirette </t>
  </si>
  <si>
    <t>029005.0001 - Rimborsi di imposte dirette</t>
  </si>
  <si>
    <t xml:space="preserve">029005.0002 - Rimborsi di imposte indirette </t>
  </si>
  <si>
    <t>029005.0002 - Rimborsi di imposte indirette</t>
  </si>
  <si>
    <t>029005.0003 - Restituzione di imposte e rimborsi</t>
  </si>
  <si>
    <t>029005.0004 - Vincite sui giochi e lotterie</t>
  </si>
  <si>
    <t>029005.0005 - Agevolazioni fiscali a favore delle famiglie per fornitura energia elettrica e gas</t>
  </si>
  <si>
    <t>029005.0006 - Ammortamento di beni immobili patrimoniali</t>
  </si>
  <si>
    <t>029005.0007 - Ammortamento beni mobili</t>
  </si>
  <si>
    <t xml:space="preserve">029005.0008 - Aggi su giochi e lotterie </t>
  </si>
  <si>
    <t>029005.0008 - Aggi su giochi e lotterie</t>
  </si>
  <si>
    <t>029005.0009 - Contenzioso in materia di giochi e lotterie  e restituzione delle cauzioni</t>
  </si>
  <si>
    <t>029005.0009 - Contenzioso in materia di giochi e lotterie e restituzione delle cauzioni</t>
  </si>
  <si>
    <t>029005.0010 - Recuperi tributari effettuati nei confronti delle Regioni a statuto speciale e delle Province autonome</t>
  </si>
  <si>
    <t>029005.0011 - Vincite su scommesse ippiche</t>
  </si>
  <si>
    <t>029005.0012 - Aggi su scommesse ippiche</t>
  </si>
  <si>
    <t>029.006 Analisi e programmazione economico-finanziaria e gestione del debito e degli interventi finanziari</t>
  </si>
  <si>
    <t>029006.0001 - Spese di personale per il programma</t>
  </si>
  <si>
    <t>029006.0002 - Partecipazioni azionarie e valorizzazione dell'attivo e del patrimonio pubblico</t>
  </si>
  <si>
    <t>029006.0003 - Gestione degli interventi finanziari dello Stato da parte del Dipartimento del Tesoro</t>
  </si>
  <si>
    <t>029006.0003 - Gestione degli interventi finanziari dello Stato</t>
  </si>
  <si>
    <t>029006.0004 - Analisi, ricerche, programmazione economico-finanziaria e gestione del debito pubblico</t>
  </si>
  <si>
    <t>029006.0005 - Fondazioni lirico sinfoniche</t>
  </si>
  <si>
    <t>029.007 Analisi, monitoraggio e controllo della finanza pubblica e politiche di bilancio</t>
  </si>
  <si>
    <t>029007.0001 - Spese di personale per il programma</t>
  </si>
  <si>
    <t>029007.0002 - Analisi, monitoraggio e gestione della finanza pubblica, del pubblico impiego e dei flussi finanziari tra Italia e U.E.</t>
  </si>
  <si>
    <t>029007.0003 - Controllo, vigilanza e liquidazione delle amministrazioni pubbliche e registro dei revisori legali</t>
  </si>
  <si>
    <t>029007.0004 - Predisposizione del Bilancio di previsione e del Rendiconto dello Stato</t>
  </si>
  <si>
    <t>029007.0005 - Realizzazione tessera sanitaria per il potenziamento del monitoraggio della spesa sanitaria e previdenziale</t>
  </si>
  <si>
    <t>029007.0006 - Sviluppo e funzionamento dei sistemi informativi e di contabilità e finanza pubblica</t>
  </si>
  <si>
    <t>029007.0006 - Sviluppo e funzionamento dei sistemi informativi di contabilità e finanza pubblica</t>
  </si>
  <si>
    <t>029007.0007 - Ratifica del Trattato del Nord Atlantico</t>
  </si>
  <si>
    <t>029007.0007 - Trattato del Nord Atlantico</t>
  </si>
  <si>
    <t>029.008 Supporto all'azione di controllo, vigilanza e amministrazione generale della Ragioneria generale dello Stato sul territorio</t>
  </si>
  <si>
    <t>029008.0001 - Spese di personale per il programma</t>
  </si>
  <si>
    <t>029008.0002 - Controllo e vigilanza amministrativo-contabile sul territorio</t>
  </si>
  <si>
    <t>029008.0003 - Gestione delle attività di erogazione servizi sul territorio, antiriciclaggio e commissioni mediche di verifica</t>
  </si>
  <si>
    <t>029.009 Servizi finanziari e monetazione</t>
  </si>
  <si>
    <t>029009.0001 - Servizi finanziari</t>
  </si>
  <si>
    <t>029009.0002 - Monetazione metallica, trasporto e distribuzione monete</t>
  </si>
  <si>
    <t>029009.0003 - Servizi di tesoreria</t>
  </si>
  <si>
    <t>029.010 Accertamento e riscossione delle entrate e gestione dei beni immobiliari dello Stato</t>
  </si>
  <si>
    <t>029010.0001 - Assistenza fiscale tramite Centri Autorizzati di Assistenza Fiscale e altri intermediari</t>
  </si>
  <si>
    <t>029010.0002 - Servizio radiotelevisivo pubblico</t>
  </si>
  <si>
    <t>029010.0003 - Attività di accertamento e relativo contenzioso in materia di entrate tributarie, catasto e mercato immobiliare, svolte dall'Agenzia delle Entrate</t>
  </si>
  <si>
    <t>029010.0003 - Accertamento e relativo contenzioso in materia di entrate tributarie, catasto e mercato immobiliare, svolte dall'Agenzia delle Entrate</t>
  </si>
  <si>
    <t>029010.0004 - Attività di gestione, razionalizzazione e valorizzazione del patrimonio immobiliare dello Stato svolte dall'Agenzia del Demanio</t>
  </si>
  <si>
    <t>029010.0004 - Gestione, razionalizzazione e valorizzazione del patrimonio immobiliare dello Stato svolte dall'Agenzia del Demanio</t>
  </si>
  <si>
    <t>029010.0005 - Interventi per la razionalizzazione dei fabbisogni allocativi e manutentivi delle pubbliche amministrazioni svolti dall'Agenzia del Demanio</t>
  </si>
  <si>
    <t>029010.0006 - Attività di controllo, accertamento e riscossione delle imposte sulla circolazione delle merci, garanzia della sicurezza sui giochi e controllo sulla produzione e vendita dei tabacchi, svolte dall'Agenzia delle Dogane e dei Monopoli</t>
  </si>
  <si>
    <t>029010.0006 - Controllo, accertamento e riscossione delle imposte sulla circolazione delle merci, garanzia della sicurezza sui giochi e controllo sulla produzione e vendita dei tabacchi, svolte dall'Agenzia delle Dogane e dei Monopoli</t>
  </si>
  <si>
    <t>029010.0007 - Servizio di riscossione tributi</t>
  </si>
  <si>
    <t>029.011 Giurisdizione e controllo dei conti pubblici</t>
  </si>
  <si>
    <t>029011.0001 - Giurisdizione e controllo nella materia di contabilita' pubblica</t>
  </si>
  <si>
    <t>029.012 Oneri finanziari relativi alla gestione della tesoreria</t>
  </si>
  <si>
    <t>029012.0001 - Interessi sui conti di tesoreria</t>
  </si>
  <si>
    <t>030.001 Attivita' ricreative e sport</t>
  </si>
  <si>
    <t>030001.0001 - Investimenti e promozione per la pratica dello sport</t>
  </si>
  <si>
    <t>030001.0002 - Organizzazione e gestione del sistema sportivo italiano</t>
  </si>
  <si>
    <t>030.002 Incentivazione e sostegno alla gioventu'</t>
  </si>
  <si>
    <t>030002.0001 - Interventi a favore dei giovani</t>
  </si>
  <si>
    <t>030002.0002 - Servizio Civile Nazionale</t>
  </si>
  <si>
    <t>031.001 Sviluppo e competitivita' del turismo</t>
  </si>
  <si>
    <t>031001.0001 - Spese di personale per il programma</t>
  </si>
  <si>
    <t>031001.0002 - Promozione, programmazione e coordinamento delle politiche turistiche nazionali</t>
  </si>
  <si>
    <t>031001.0003 - Sviluppo e incentivazione del turismo</t>
  </si>
  <si>
    <t>031001.0004 - Promozione dell'offerta turistica italiana</t>
  </si>
  <si>
    <r>
      <t xml:space="preserve">032.002 </t>
    </r>
    <r>
      <rPr>
        <b/>
        <sz val="12"/>
        <color theme="1"/>
        <rFont val="Calibri"/>
        <family val="2"/>
        <scheme val="minor"/>
      </rPr>
      <t>Indirizzo politico</t>
    </r>
    <r>
      <rPr>
        <sz val="10"/>
        <color theme="1"/>
        <rFont val="Calibri"/>
        <family val="2"/>
        <scheme val="minor"/>
      </rPr>
      <t/>
    </r>
  </si>
  <si>
    <r>
      <t xml:space="preserve">032.002 </t>
    </r>
    <r>
      <rPr>
        <b/>
        <sz val="12"/>
        <color theme="1"/>
        <rFont val="Calibri"/>
        <family val="2"/>
        <scheme val="minor"/>
      </rPr>
      <t>Indirizzo politico</t>
    </r>
  </si>
  <si>
    <t xml:space="preserve">Il programma Indirizzo politico è trasversale a tutte le amministrazioni in quanto comprende voci di spesa che caratterizzano in maniera omogenea l'attività delle amministrazioni. E' composto dalle stesse azioni per tutti gli stati di previsione, tranne alcune eccezioni (l'azione 032002.004 Fondi da ripartire alimentati dal riaccertamento dei residui passivi perenti non è presente per il Ministero dell'economia e delle finanze e per il Ministero dell'istruzione, dell'università e della ricerca). </t>
  </si>
  <si>
    <t xml:space="preserve">032002.0001 - Ministro e Sottosegratari di Stato </t>
  </si>
  <si>
    <t>032002.0001 - Ministro e Sottosegretari di Stato</t>
  </si>
  <si>
    <t>032002.0002 - Indirizzo politico-amministrativo</t>
  </si>
  <si>
    <t xml:space="preserve">032002.0002 - Indirizzo politico-amministrativo </t>
  </si>
  <si>
    <t xml:space="preserve">032002.0003 - Valutazione e controllo strategico (OIV) </t>
  </si>
  <si>
    <t>032002.0003 - Valutazione e controllo strategico (OIV)</t>
  </si>
  <si>
    <t>032002.0004 - Fondi da ripartire alimentati dal riaccertamento dei residui passivi perenti</t>
  </si>
  <si>
    <t>032.003 Servizi e affari generali per le amministrazioni di competenza</t>
  </si>
  <si>
    <t>Il programma Servizi e affari generali per le amministrazioni di competenza è trasversale a tutte le amministrazioni in quanto comprende voci di spesa che caratterizzano in maniera omogenea l'attività delle amministrazioni. E' composto dalle stesse azioni per tutti gli stati di previsione, tranne alcune eccezioni. In particolare: l'azione 032003.0003 Gestione comune dei beni e servizi nello stato di previsione del Ministero della giustizia si distingue con la denominazione Gestione comune dei beni e servizi, ivi inclusi i sistemi informativi); per alcuni stati di previsione, il programma  presenta alcune ulteriori azioni specifiche (due per il Ministero della difesa e una per il Ministero dell'economia e delle finanze).</t>
  </si>
  <si>
    <t>032003.0001 - Spese di personale per il programma</t>
  </si>
  <si>
    <t>032003.0002 - Gestione del personale</t>
  </si>
  <si>
    <t>032003.0003 - Gestione comune dei beni e servizi</t>
  </si>
  <si>
    <t>032003.0003 - Gestione comune dei beni e servizi, ivi inclusi i sistemi informativi</t>
  </si>
  <si>
    <t>032003.0004 - Cooperazione Internazionale</t>
  </si>
  <si>
    <t>032003.0004 - Razionalizzazione organizzativa e dematerializzazione di attività</t>
  </si>
  <si>
    <t>032003.0004 - Gestione e sviluppo dei servizi e dei progetti informatici</t>
  </si>
  <si>
    <t>032003.0005 - Attività di supporto istituzionale</t>
  </si>
  <si>
    <t>032.004 Servizi generali delle strutture pubbliche preposte ad attivita' formative e ad altre attivita' trasversali per le pubbliche amministrazioni</t>
  </si>
  <si>
    <t>032004.0001 - Spese di personale per il programma</t>
  </si>
  <si>
    <t>032004.0002 - Approvvigionamento di carte valori, pubblicazioni ufficiali, Gazzetta ufficiale e altri prodotti carto-tecnici forniti dall'Istituto Poligrafico e Zecca dello Stato e relative attività di vigilanza e controllo</t>
  </si>
  <si>
    <t>032004.0003 - Contributo alla ristrutturazione industriale dell'Istituto Poligrafico e Zecca dello Stato S.p.A.</t>
  </si>
  <si>
    <t>032004.0004 - Sistema statistico nazionale (SISTAN)</t>
  </si>
  <si>
    <t>032004.0005 - Rappresentanza negoziale delle pubbliche amministrazioni</t>
  </si>
  <si>
    <t>032004.0006 - Formazione, ricerca e studi per le pubbliche amministrazioni</t>
  </si>
  <si>
    <t>032004.0007 - Commissione per la valutazione, la trasparenza e l'integrità delle amministrazioni pubbliche</t>
  </si>
  <si>
    <t>032004.0008 - Supporto alla gestione amministrativa dei servizi generali per le amministrazioni pubbliche</t>
  </si>
  <si>
    <t>032004.0009 - Agenzia per l'Italia Digitale</t>
  </si>
  <si>
    <t>032.005 Rappresentanza, difesa in giudizio e consulenza legale in favore delle Amministrazioni dello Stato e degli enti autorizzati</t>
  </si>
  <si>
    <t>032005.0001 - Spese di personale per il programma</t>
  </si>
  <si>
    <t>032005.0002 - Rappresentanza e difesa in giudizio e consulenza legale e pareri</t>
  </si>
  <si>
    <t>032.006 Interventi non direttamente connessi con l'operativita' dello Strumento Militare</t>
  </si>
  <si>
    <t>032006.0002 - Interventi per contributi esterni e indennizzi per servitù militari</t>
  </si>
  <si>
    <t xml:space="preserve">032006.0003 - Speciali elargizioni, assegni, indennità </t>
  </si>
  <si>
    <t>032006.0003 - Speciali elargizioni, assegni, indennità</t>
  </si>
  <si>
    <t>032006.0004 - Trattamenti provvisori di pensione</t>
  </si>
  <si>
    <t>032.007 Servizi per le pubbliche amministrazioni nell'area degli acquisti e del trattamento economico del personale</t>
  </si>
  <si>
    <t>032007.0001 - Spese di personale per il programma</t>
  </si>
  <si>
    <t>032007.0002 - Razionalizzazione degli acquisti della Pubblica amministrazione (e-procurement)</t>
  </si>
  <si>
    <t>032007.0003 - Gestione centralizzata delle retribuzioni delle amministrazioni pubbliche (NoiPA)</t>
  </si>
  <si>
    <t>032007.0004 - Approvvigionamento di stampati comuni, pubblicazioni ufficiali, Gazzetta ufficiale e altri prodotti carto-tecnici forniti dall'Istituto Poligrafico e Zecca dello Stato S.p.A. e relative attività di vigilanza e controllo</t>
  </si>
  <si>
    <t>032007.0004 - Approvvigionamento di stampati comuni, pubblicazioni ufficiali, Gazzetta ufficiale e altri prodotti carto-tecnici e relative attività di vigilanza e controllo</t>
  </si>
  <si>
    <t>032007.0005 - Oneri finanziari su depositi cauzionali e restituzione somme indebitamente versate nelle tesorerie dello Stato</t>
  </si>
  <si>
    <t>032007.0005 - Restituzione di somme indebitamente versate e pagamento interessi su depositi definitivi</t>
  </si>
  <si>
    <t>033.001 Fondi da assegnare</t>
  </si>
  <si>
    <t>033001.0001 - Interventi strutturali di politica economica e per la riduzione della pressione fiscale</t>
  </si>
  <si>
    <t>033001.0002 - Fondi da assegnare per esigenze di gestione</t>
  </si>
  <si>
    <t>033001.0003 - Fondi da assegnare per il personale</t>
  </si>
  <si>
    <t>033001.0003 - Fondi da assegnare per il personale delle Amministrazioni pubbliche</t>
  </si>
  <si>
    <t>033001.0004 - Fondi da assegnare per canoni di locazione di immobili pubblici</t>
  </si>
  <si>
    <t>033001.0005 - Fondi da assegnare in esito al riaccertamento straordinario dei residui passivi</t>
  </si>
  <si>
    <t>033001.0006 - Fondi da assegnare per spese derivanti dalle elezioni</t>
  </si>
  <si>
    <t>033001.0007 - Fondi da assegnare per interventi di settore</t>
  </si>
  <si>
    <t xml:space="preserve">033001.0008 - Fondo da assegnare per l'attuazione dei contratti del personale </t>
  </si>
  <si>
    <t>033001.0008 - Fondo da assegnare per l'attuazione dei contratti del personale</t>
  </si>
  <si>
    <t>033001.0009 - Fondi da assegnare per l'ammodernamento delle dotazioni strumentali anche per la sicurezza informatica</t>
  </si>
  <si>
    <t xml:space="preserve">033001.0010 - Fondi da assegnare per le esigenze indifferibili in campo sociale e per la sicurezza di particolari territori </t>
  </si>
  <si>
    <t>033001.0010 - Fondi da assegnare per le esigenze indifferibili in campo sociale e per la sicurezza di particolari territori</t>
  </si>
  <si>
    <t>033001.0011 - Fondi da assegnare per il finanziamento del terzo settore, dell'impresa sociale e per la disciplina del servizio civile universale</t>
  </si>
  <si>
    <t>033001.0012 - Fondo da assegnare relativo alla quota parte dell'importo del 5 per mille del gettito IRPEF</t>
  </si>
  <si>
    <t>033.002 Fondi di riserva e speciali</t>
  </si>
  <si>
    <t>033002.0001 - Fondi di riserva</t>
  </si>
  <si>
    <t>033002.0002 - Fondi speciali per la copertura di nuove leggi di spesa</t>
  </si>
  <si>
    <t>034.001 Oneri per il servizio del debito statale</t>
  </si>
  <si>
    <t>034001.0002 - Oneri finanziari su titoli del debito statale</t>
  </si>
  <si>
    <t>034001.0003 - Oneri finanziari su buoni postali fruttiferi</t>
  </si>
  <si>
    <t>034001.0004 - Oneri finanziari su giacenze conti correnti postali</t>
  </si>
  <si>
    <t>034001.0006 - Oneri per la gestione del debito</t>
  </si>
  <si>
    <t>034.002 Rimborsi del debito statale</t>
  </si>
  <si>
    <t>034002.0002 - Rimborso titoli del debito statale</t>
  </si>
  <si>
    <t>034002.0003 - Rimborso buoni postali</t>
  </si>
  <si>
    <t>034002.0004 - Rimborso alla Banca d'Italia del controvalore delle monete metalliche in lire</t>
  </si>
  <si>
    <t>034002.0005 - Passività a carico dello Stato</t>
  </si>
  <si>
    <t>.</t>
  </si>
  <si>
    <t>Ministero per i beni e le attività culturali e per il turismo</t>
  </si>
  <si>
    <t xml:space="preserve">Fabbisogno 
in % del totale </t>
  </si>
  <si>
    <t xml:space="preserve">Fattore legislativo 
in % del totale </t>
  </si>
  <si>
    <t xml:space="preserve">Oneri inderogabili 
in % del totale </t>
  </si>
  <si>
    <t>Fattore legislativo 
in % del totale</t>
  </si>
  <si>
    <t>Oneri inderogabili 
in % del totale</t>
  </si>
  <si>
    <t>Attuazione delle funzioni del Ministero dell'Interno sul territorio tramite le strutture centrali e le Prefetture - Uffici Territoriali del Governo</t>
  </si>
  <si>
    <t>Promozione dell'efficienza energetica , delle energie rinnovabili e regolamentazione del mercato energetico</t>
  </si>
  <si>
    <t>Innovazione, reti energetiche, sicurezza in ambito energetico e di georisorse</t>
  </si>
  <si>
    <t>Vigilanza sul sistema cooperativo, sulle società e sistema camerale</t>
  </si>
  <si>
    <t>Coordinamento dell'azione amministrativa e dei programmi per la competitività e lo sviluppo delle imprese, la comunicazione e l'energia</t>
  </si>
  <si>
    <t>Pianificazione, regolamentazione tecnica e valorizzazione dello spettro radio</t>
  </si>
  <si>
    <t>Promozione e valutazione dello sviluppo sostenibile, valutazioni e autorizzazioni ambientali</t>
  </si>
  <si>
    <t>Tutela e gestione delle risorse idriche e del territorio e prevenzione del rischio idrogeologico</t>
  </si>
  <si>
    <t>Tutela, conservazione e valorizzazione della fauna e della flora, salvaguardia della biodiversita' e dell'ecosistema marino</t>
  </si>
  <si>
    <t>Promozione dell'economia circolare e gestione dei rifiuti</t>
  </si>
  <si>
    <t>Programmi e interventi per il governo dei cambiamenti climatici ed energie rinnovabili</t>
  </si>
  <si>
    <t>Prevenzione e risanamento del danno ambientale e bonifiche</t>
  </si>
  <si>
    <t>Realizzazione attività di tutela in ambito territoriale</t>
  </si>
  <si>
    <t>Coordinamento e attuazione interventi per la sicurezza del patrimonio culturale e per le emergenze</t>
  </si>
  <si>
    <t>Programmazione e coordinamento dell'istruzione</t>
  </si>
  <si>
    <t>Sviluppo del sistema istruzione scolastica, diritto allo studio ed edilizia scolastica</t>
  </si>
  <si>
    <t>Istruzione terziaria non universitaria e formazione professionale</t>
  </si>
  <si>
    <t>Promozione della cultura e della lingua italiana all'estero</t>
  </si>
  <si>
    <t>002.002 Attuazione delle funzioni del Ministero dell'Interno sul territorio tramite le strutture centrali e le Prefetture - Uffici Territoriali del Governo</t>
  </si>
  <si>
    <t>002002.0006 - Interventi per il Fondo delle vittime dell'usura e della mafia</t>
  </si>
  <si>
    <t>003009.0004 - Supporto alle Amministrazioni sul territorio</t>
  </si>
  <si>
    <t>004.009 Promozione della cultura e della lingua italiana all'estero</t>
  </si>
  <si>
    <t>004012.0002 - Funzionamento delle strutture diplomatico-consolari e attività istituzionali delle sedi all'estero</t>
  </si>
  <si>
    <t xml:space="preserve">004014.0004 - Attività di controllo e prevenzione dell'Autorità Nazionale - UAMA </t>
  </si>
  <si>
    <t>010.007 Promozione dell'efficienza energetica , delle energie rinnovabili e regolamentazione del mercato energetico</t>
  </si>
  <si>
    <t>010007.0002 - Iniziative per la decarbonizzazione, regolamentazione delle modalità di incentivazione dell'efficienza energetica e delle fonti rinnovabili</t>
  </si>
  <si>
    <t>010007.0003 - Regolamentazione e sviluppo della concorrenza sui mercati energetici; promozione dello sviluppo economico nelle regioni interessate dalle estrazioni di idrocarburi e sostenibilità di tali attività</t>
  </si>
  <si>
    <t>010.008 Innovazione, reti energetiche, sicurezza in ambito energetico e di georisorse</t>
  </si>
  <si>
    <t>010008.0002 - Sviluppo infrastrutture e sicurezza dei sistemi elettrico, gas, e petrolio; controllo delle attività su georisorse e materie prime strategiche</t>
  </si>
  <si>
    <t>010008.0003 - Ricerca sulle tecnologie sostenibili in ambito energetico e ambientale</t>
  </si>
  <si>
    <t>011005.0002 - Politica industriale e politiche per la competitività,  gestione delle procedure commissariali</t>
  </si>
  <si>
    <t>011.006 Vigilanza sul sistema cooperativo, sulle società e sistema camerale</t>
  </si>
  <si>
    <t>011006.0002 - Vigilanza sulle società fiduciarie e di revisione, sul sistema cooperativo e camerale e  registro delle imprese</t>
  </si>
  <si>
    <t>011006.0003 - Gestione delle procedure di liquidazione coatta amministrativa di enti cooperativi e società fiduciarie</t>
  </si>
  <si>
    <t>011007.0003 - Garanzie a sostegno al credito alle PMI</t>
  </si>
  <si>
    <t>011009.016 - Incentivi fiscali per gli interventi di efficienza energetica e rischio sismico</t>
  </si>
  <si>
    <t>011.011 Coordinamento dell'azione amministrativa e dei programmi per la competitività e lo sviluppo delle imprese, la comunicazione e l'energia</t>
  </si>
  <si>
    <t>012004.0002 - Armonizzazione del mercato, concorrenza, tutela dei consumatori e vigilanza sui fondi CONSAP</t>
  </si>
  <si>
    <t>013005.0002 - Interventi sulle infrastrutture ferroviarie</t>
  </si>
  <si>
    <t>015.005 Pianificazione, regolamentazione tecnica e valorizzazione dello spettro radio</t>
  </si>
  <si>
    <t>016005.0002 - Agenzia per la promozione all'estero e l'internazionalizzazione delle imprese italiane</t>
  </si>
  <si>
    <t>016005.0003 - Internazionalizzazione del sistema produttivo e cooperazione scientifica e tecnologica in ambito internazionale</t>
  </si>
  <si>
    <t>016005.0004 - Piano straordinario del Made in Italy</t>
  </si>
  <si>
    <t>017004.0005 - Sostegno alle attività scientifiche e di ricerca delle istituzioni culturali</t>
  </si>
  <si>
    <t>018.005 Promozione e valutazione dello sviluppo sostenibile, valutazioni e autorizzazioni ambientali</t>
  </si>
  <si>
    <t>018005.0003 -  Interventi a livello nazionale di promozione sullo sviluppo sostenibile</t>
  </si>
  <si>
    <t>018005.0005 - Verifiche di compatibilità e rilascio delle autorizzazioni ambientali</t>
  </si>
  <si>
    <t>018005.0006 - Prevenzione e riduzione dell'inquinamento acustico ed elettromagnetico</t>
  </si>
  <si>
    <t>018.012 Tutela e gestione delle risorse idriche e del territorio e prevenzione del rischio idrogeologico</t>
  </si>
  <si>
    <t>018012.0003 - Protezione e difesa del suolo, tutela dell'assetto idrogeologico</t>
  </si>
  <si>
    <t>018.013 Tutela, conservazione e valorizzazione della fauna e della flora, salvaguardia della biodiversita' e dell'ecosistema marino</t>
  </si>
  <si>
    <t>018013.0003 - Tutela e valorizzazione della biodiversità e controllo del commercio di specie a rischio di estinzione - (CITES)</t>
  </si>
  <si>
    <t>018013.0004 - Tutela, valorizzazione  e gestione delle aree naturali protette e dei patrimoni naturalistici</t>
  </si>
  <si>
    <t>018013.0005 - Controllo organismi geneticamente modificati (ogm) e valutazione delle sostanze chimiche pericolose</t>
  </si>
  <si>
    <t>018.015 Promozione dell'economia circolare e gestione dei rifiuti</t>
  </si>
  <si>
    <t>018015.0002 - Interventi per la promozione dell'economia circolare e politiche per la corretta gestione dei rifiuti</t>
  </si>
  <si>
    <t>018.016 Programmi e interventi per il governo dei cambiamenti climatici ed energie rinnovabili</t>
  </si>
  <si>
    <t>018016.0004 - Interventi per il contrasto ai cambiamenti climatici</t>
  </si>
  <si>
    <t>018016.0005 - Prevenzione e riduzione dell'inquinamento atmosferico</t>
  </si>
  <si>
    <t>018.018 Tutela e valorizzazione turistica dei territori rurali, montani e forestali</t>
  </si>
  <si>
    <t>018018.0001 -  Spese di personale per il programma</t>
  </si>
  <si>
    <t>018018.0002 - Politiche forestali, tutela e valorizzazione dei prodotti forestali e certificazione CITES</t>
  </si>
  <si>
    <t>018018.0003 -  Politiche di tutela e valorizzazione dei territori rurali, montani e forestali</t>
  </si>
  <si>
    <t>018.019 Prevenzione e risanamento del danno ambientale e bonifiche</t>
  </si>
  <si>
    <t>018019.0001 -  Spese di personale per il programma</t>
  </si>
  <si>
    <t>018019.0002 - Accertamento e risarcimento in materia di danno ambientale</t>
  </si>
  <si>
    <t>018019.0003 - Interventi di risanamento ambientale e bonifiche</t>
  </si>
  <si>
    <t>021012.0003 - Tutela delle belle arti e dei beni di interesse culturale</t>
  </si>
  <si>
    <t>021015.0006 - Salvaguardia, valorizzazione ed interventi per i beni e le attività culturali</t>
  </si>
  <si>
    <t>021016.0002 - Promozione dell'architettura e dell'arte contemporanea, del design e della moda</t>
  </si>
  <si>
    <t>021.019 Realizzazione attività di tutela in ambito territoriale</t>
  </si>
  <si>
    <t>021019.0001 - Spese di personale per il programma</t>
  </si>
  <si>
    <t>021019.0002 - Attuazione interventi di tutela del patrimonio culturale nel territorio di pertinenza</t>
  </si>
  <si>
    <t>021.020 Coordinamento e attuazione interventi per la sicurezza del patrimonio culturale e per le emergenze</t>
  </si>
  <si>
    <t>021020.0001 - Spese per il personale di programma</t>
  </si>
  <si>
    <t>021020.0002 - Attività di indirizzo per messa in sicurezza in fase emergenziale e di ricostruzione</t>
  </si>
  <si>
    <t>022.001 Programmazione e coordinamento dell'istruzione</t>
  </si>
  <si>
    <t>022.008 Sviluppo del sistema istruzione scolastica e diritto allo studioed edilizia scolastica</t>
  </si>
  <si>
    <t>022008.0007 - Interventi per la sicurezza nelle scuole statali e per l'edilizia scolastica</t>
  </si>
  <si>
    <t>022008.0008 - Supporto all'innovazione dell'istruzione scolastica</t>
  </si>
  <si>
    <t>022.015 Istruzione terziaria non universitaria e formazione professionale</t>
  </si>
  <si>
    <t>029004.0006 - Misure premiali per favorire l'utilizzo di strumenti di pagamento elettronici</t>
  </si>
  <si>
    <r>
      <t xml:space="preserve">032.002 </t>
    </r>
    <r>
      <rPr>
        <b/>
        <sz val="12"/>
        <rFont val="Calibri"/>
        <family val="2"/>
        <scheme val="minor"/>
      </rPr>
      <t>Indirizzo politico</t>
    </r>
  </si>
  <si>
    <t>032003.0004 - Finanziamento della ricerca nel settore ambientale (ISPRA)</t>
  </si>
  <si>
    <t>032004.0009 - Attuazione dell'agenda digitale italiana</t>
  </si>
  <si>
    <t>Sicurezza delle strutture in Italia e all'estero e controlli ispettivi</t>
  </si>
  <si>
    <t>Tutela e valorizzazione turistica dei territori rurali, montani e forestali</t>
  </si>
  <si>
    <r>
      <t xml:space="preserve">2020 </t>
    </r>
    <r>
      <rPr>
        <b/>
        <vertAlign val="superscript"/>
        <sz val="14"/>
        <color theme="1"/>
        <rFont val="Calibri"/>
        <family val="2"/>
        <scheme val="minor"/>
      </rPr>
      <t>(3)</t>
    </r>
  </si>
  <si>
    <t xml:space="preserve">(3)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</si>
  <si>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2"/>
        <color rgb="FFFFFFFF"/>
        <rFont val="Calibri"/>
        <family val="2"/>
      </rPr>
      <t>(1)</t>
    </r>
  </si>
  <si>
    <t xml:space="preserve">(1)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</si>
  <si>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2"/>
        <color theme="0"/>
        <rFont val="Calibri"/>
        <family val="2"/>
        <scheme val="minor"/>
      </rPr>
      <t>(2)</t>
    </r>
  </si>
  <si>
    <t xml:space="preserve">(2)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</si>
  <si>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4"/>
        <color rgb="FFFFFFFF"/>
        <rFont val="Calibri"/>
        <family val="2"/>
      </rPr>
      <t>(1)</t>
    </r>
  </si>
  <si>
    <t xml:space="preserve">La legge di bilancio 2020-2022 comprende gli effetti finanziari del c.d. Decreto Fiscale collegato alla manovra di bilancio 2020-2022 (decreto legge 26 ottobre 2019, n. 124), ma non delle modifiche intervenute in sede di conversione in legge 19 dicembre 2019, n. 157. </t>
  </si>
  <si>
    <t>2020</t>
  </si>
  <si>
    <t>2021</t>
  </si>
  <si>
    <t>Stanziamenti iniziali di competenza 
Legge di Bilancio 2020</t>
  </si>
  <si>
    <t>Stanziamenti iniziali di competenza 2020 riclassificati</t>
  </si>
  <si>
    <t>Stanziamenti iniziali di cassa 
Legge di Bilancio 
2020</t>
  </si>
  <si>
    <t>Stanziamenti iniziali di cassa 2020 riclassificati</t>
  </si>
  <si>
    <t>Stanziamenti
 iniziali 
di competenza</t>
  </si>
  <si>
    <t>Stanziamenti definitivi 
di competenza</t>
  </si>
  <si>
    <t>Stanziamenti
 iniziali 
di competenza 
(a)</t>
  </si>
  <si>
    <t>segue Tavola 1.6 - Stanziamenti iniziali di competenza per Missione e natura dell'autorizzazione della spesa. 
Anni 2009-2021. Milioni di euro e incidenza percentuale.</t>
  </si>
  <si>
    <t>Ministero dell'istruzione</t>
  </si>
  <si>
    <t xml:space="preserve">Edilizia statale ed interventi speciali e per pubbliche calamità </t>
  </si>
  <si>
    <t>Pianificazione strategica di settore e sistemi stradali e autostradali</t>
  </si>
  <si>
    <t>Coordinamento e supporto amministrativo per le politiche della formazione superiore e della ricerca</t>
  </si>
  <si>
    <t>Formazione superiore e ricerca in ambito internazionale</t>
  </si>
  <si>
    <t>010.007 Promozione dell'efficienza energetica, delle energie rinnovabili e regolamentazione del mercato energetico</t>
  </si>
  <si>
    <t xml:space="preserve">014.010 Edilizia statale ed interventi speciali e per pubbliche calamità </t>
  </si>
  <si>
    <t>014010.0003 -  Interventi di edilizia pubblica  e riqualificazione del territorio</t>
  </si>
  <si>
    <t xml:space="preserve">014.011 Pianificazione strategica di settore e sistemi stradali ed autostradali </t>
  </si>
  <si>
    <t>014011.0007 - Sviluppo del territorio, progetti internazionali e infrastrutture per la mobilità sostenibile</t>
  </si>
  <si>
    <t>017004.0003 - Studi, ricerche e nuove tecnologie per la conoscenza, la catalogazione, la digitalizzazione, la conservazione e il restauro del patrimonio culturale</t>
  </si>
  <si>
    <t>021014.0006 - Interventi a sostegno dei settori dello spettacolo, cinema e audiovisivo a seguito dell'emergenza COVID 19</t>
  </si>
  <si>
    <t>021014.0007 - Interventi a favore dei beni e delle attività culturali a seguito dell'emergenza COVID 19</t>
  </si>
  <si>
    <t>021016.0003 - Interventi per la rigenerazione urbana</t>
  </si>
  <si>
    <t>022008.0008 - Supporto all'innovazione e valutazione dell'istruzione scolastica</t>
  </si>
  <si>
    <t>023.004 Coordinamento e supporto amministrativo per le politiche della formazione superiore e della ricerca</t>
  </si>
  <si>
    <t>023004.0001 - Spese di personale per il programma</t>
  </si>
  <si>
    <t>023004.0002 - Supporto alla programmazione e coordinamento delle politiche della formazione superiore e della ricerca</t>
  </si>
  <si>
    <t>023.005 Formazione superiore e ricerca in ambito internazionale</t>
  </si>
  <si>
    <t>023005.0001 - Spese di personale per il programma</t>
  </si>
  <si>
    <t>023005.0002 - Coordinamento e sostegno della ricerca in ambito internazionale</t>
  </si>
  <si>
    <t>023005.0003 - Partecipazione dell'Italia agli organismi internazionali correlati alla ricerca che discendono da obblighi governativi</t>
  </si>
  <si>
    <t>023005.0004 - Cooperazione e promozione di iniziative di collaborazione internazionale nel settore della formazione superiore</t>
  </si>
  <si>
    <t>029001.0008 - Contributi ai partiti politici e alle associazioni culturali</t>
  </si>
  <si>
    <r>
      <t xml:space="preserve">032.002 </t>
    </r>
    <r>
      <rPr>
        <b/>
        <i/>
        <u/>
        <sz val="12"/>
        <rFont val="Calibri"/>
        <family val="2"/>
        <scheme val="minor"/>
      </rPr>
      <t>Indirizzo politico</t>
    </r>
  </si>
  <si>
    <t>032002.0005 - Esigenze emergenziali del sistema dell'università, delle istituzioni dell'alta formazione artistica, musicale e coreutica e degli enti di ricerca</t>
  </si>
  <si>
    <t>032004.0009 - Attuazione dell'agenda digitale italiana e interventi per la digitalizzazione</t>
  </si>
  <si>
    <t>2020 (1)</t>
  </si>
  <si>
    <t>Stanziamenti assestati 
di competenza
(b)</t>
  </si>
  <si>
    <r>
      <t xml:space="preserve">MINISTERO DELL'UNIVERSITA' E DELLA RICERCA </t>
    </r>
    <r>
      <rPr>
        <vertAlign val="superscript"/>
        <sz val="11"/>
        <color rgb="FF000000"/>
        <rFont val="Calibri"/>
        <family val="2"/>
      </rPr>
      <t>(2)</t>
    </r>
  </si>
  <si>
    <t>Tavola 1.1 - Stanziamenti iniziali di competenza e di cassa per Titolo. Anni 2000-2024. Milioni di euro.</t>
  </si>
  <si>
    <t>Tavola 1.2a - Stanziamenti iniziali di competenza per Missione - confronto tra dati di Legge di Bilancio e dati riclassificati secondo la struttura del bilancio 2022. Anni 2020-2024. Milioni di euro.</t>
  </si>
  <si>
    <t>2022</t>
  </si>
  <si>
    <t>Stanziamenti iniziali di competenza 
Legge di Bilancio 2021</t>
  </si>
  <si>
    <t>Stanziamenti iniziali di competenza 
Legge di Bilancio
1° anno/2022</t>
  </si>
  <si>
    <t>Stanziamenti iniziali di competenza 
Legge di Bilancio
2° anno/2023</t>
  </si>
  <si>
    <t>Stanziamenti iniziali di competenza 
Legge di Bilancio
3° anno/2024</t>
  </si>
  <si>
    <t>Stanziamenti iniziali di competenza 2021 riclassificati</t>
  </si>
  <si>
    <t>Tavola 1.2b - Stanziamenti iniziali di cassa per Missione - confronto tra dati di Legge di Bilancio e dati riclassificati secondo la struttura del bilancio 2022. Anni 2020-2024. Milioni di euro.</t>
  </si>
  <si>
    <t>Stanziamenti iniziali di cassa 
Legge di Bilancio 
2021</t>
  </si>
  <si>
    <t>Stanziamenti iniziali di cassa 2021 riclassificati</t>
  </si>
  <si>
    <t>Stanziamenti iniziali di cassa 
Legge di Bilancio
1° anno/2022</t>
  </si>
  <si>
    <t>Stanziamenti iniziali di cassa 
Legge di Bilancio
2° anno/2023</t>
  </si>
  <si>
    <t>Stanziamenti iniziali di cassa 
Legge di Bilancio
3° anno/2024</t>
  </si>
  <si>
    <t>Tavola 1.3a - Stanziamenti  di competenza per Missione e Programma secondo la struttura del bilancio 2022. Anni 2020-2024. Milioni di euro e variazione percentuale.</t>
  </si>
  <si>
    <t>Stanziamenti 
iniziali 
di competenza 
Disegno di legge di bilancio 2022</t>
  </si>
  <si>
    <t>Stanziamenti 
iniziali 
di competenza 
1° anno/2022
(c)</t>
  </si>
  <si>
    <t xml:space="preserve">Stanziamenti 
iniziali 
di competenza 
2° anno/2023
</t>
  </si>
  <si>
    <t xml:space="preserve">Stanziamenti
iniziali 
di competenza 
3° anno/2024
</t>
  </si>
  <si>
    <t xml:space="preserve">Variazione percentuale degli stanziamenti iniziali di competenza 
 2022 (c) rispetto a quelli iniziali del 2021 (a)
(%) </t>
  </si>
  <si>
    <t xml:space="preserve">Variazione percentuale degli stanziamenti iniziali di competenza 
 2022 (c) rispetto a quelli assestati del 2021 (b)
(%) </t>
  </si>
  <si>
    <t>Tavola 1.3b - Stanziamenti di cassa per Missione e Programma secondo la struttura del bilancio 2022. Anni 2020-2024._x000D_ Milioni di euro e variazione percentuale.</t>
  </si>
  <si>
    <t>Stanziamenti iniziali di cassa Disegno di legge di bilancio 2022</t>
  </si>
  <si>
    <t>Stanziamenti 
iniziali 
di cassa 
1° anno/2022
(c)</t>
  </si>
  <si>
    <t xml:space="preserve">Stanziamenti 
iniziali 
di cassa 
2° anno/2023
</t>
  </si>
  <si>
    <t xml:space="preserve">Stanziamenti
iniziali 
di cassa 
3° anno/2024
</t>
  </si>
  <si>
    <t xml:space="preserve">Variazione percentuale degli stanziamenti iniziali di cassa 
 2022 (c) rispetto a quelli iniziali del 2021 (a)
(%) </t>
  </si>
  <si>
    <t xml:space="preserve">Variazione percentuale degli stanziamenti iniziali di cassa 
 2022 (c) rispetto a quelli assestati del 2021 (b)
(%) </t>
  </si>
  <si>
    <t xml:space="preserve">Stanziamenti 
iniziali 
di competenza 
1° anno/2022
</t>
  </si>
  <si>
    <t xml:space="preserve">Tavola 1.3c - Andamento della spesa per Missione e Programma - consuntivo 2018-2020 e previsioni assestate 2021, dati riclassificati secondo la struttura della legge di bilancio 2022. Competenza. Milioni di euro. </t>
  </si>
  <si>
    <t xml:space="preserve">Stanziamenti 
iniziali 
di cassa 
1° anno/2022
</t>
  </si>
  <si>
    <t xml:space="preserve">Tavola 1.3d - Andamento della spesa per Missione e Programma - consuntivo 2018-2020 e previsioni assestate 2021, dati riclassificati secondo la struttura della legge di bilancio 2022. Cassa. Milioni di euro. </t>
  </si>
  <si>
    <t>Tavola 1.4a - Stanziamenti di competenza per Titolo e Categoria economica. Anni 2020-2024. Milioni di euro e variazione percentuale.</t>
  </si>
  <si>
    <t>Stanziamenti 
iniziali 
di cassa 
2° anno/2023</t>
  </si>
  <si>
    <t>Stanziamenti
iniziali 
di cassa 
3° anno/2024</t>
  </si>
  <si>
    <t xml:space="preserve">Tavola 1.4c - Andamento della spesa per Titolo e Categoria economica -  consuntivo 2018-2020, previsioni assestate 2021 e stanziamenti iniziali 2022-2024. Competenza. Milioni di euro. </t>
  </si>
  <si>
    <t xml:space="preserve">Tavola 1.4d - Andamento della spesa per Titolo e Categoria economica - consuntivo 2018-2020, previsioni assestate 2021 e stanziamenti iniziali 2022-2024. Cassa. Milioni di euro. </t>
  </si>
  <si>
    <t>Tavola 1.5a - Stanziamenti di competenza per Amministrazione. Anni 2020-2024. Milioni di euro e variazione percentuale.</t>
  </si>
  <si>
    <t>Stanziamenti iniziali di competenza Disegno di legge di bilancio 2022</t>
  </si>
  <si>
    <t>Tavola 1.5b - Stanziamenti di cassa per Amministrazione. Anni 2020-2024. Milioni di euro e variazione percentuale.</t>
  </si>
  <si>
    <t>Tavola 1.6 - Stanziamenti iniziali di competenza per Missione e natura dell'autorizzazione della spesa. 
Anni 2009-2022.  Milioni di euro e incidenza percentuale.</t>
  </si>
  <si>
    <t>segue Tavola 1.6 - Stanziamenti iniziali di competenza per Missione e natura dell'autorizzazione della spesa. 
Anni 2009-2022. Milioni di euro e incidenza percentuale.</t>
  </si>
  <si>
    <t>Tavola 1.4b - Stanziamenti iniziali di cassa per Titolo e Categoria economica. Anni 2019-2024. Milioni di euro e variazione percentuale.</t>
  </si>
  <si>
    <t xml:space="preserve">Tavola 1.5c - Andamento della spesa per Amministrazione -  consuntivo 2018-2020, previsioni assestate 2021 e stanziamenti iniziali 2022-2024. Competenza. Milioni di euro. </t>
  </si>
  <si>
    <t xml:space="preserve">Tavola 1.5d - Andamento della spesa per Amministrazione -  consuntivo 2018-2020, previsioni assestate 2021 e stanziamenti iniziali 2022-2024. Cassa. Milioni di euro. </t>
  </si>
  <si>
    <t>Tavola 1.3a - Stanziamenti  di competenza per Missione e Programma secondo la struttura del bilancio 2022. 
Anni 2020-2024. Milioni di euro e variazione percentuale.</t>
  </si>
  <si>
    <t>Tavola 1.3b - Stanziamenti di cassa per Missione e Programma secondo la struttura del bilancio 2022.
Anni 2020-2024._x000D_ Milioni di euro e variazione percentuale.</t>
  </si>
  <si>
    <t>Tavola 1.4a - Stanziamenti di competenza per Titolo e Categoria economica. 
Anni 2020-2024. Milioni di euro e variazione percentuale.</t>
  </si>
  <si>
    <t>Tavola 1.4b - Stanziamenti iniziali di cassa per Titolo e Categoria economica. 
Anni 2020-2024. Milioni di euro e variazione percentuale.</t>
  </si>
  <si>
    <t>Tavola 1.5a - Stanziamenti di competenza per Amministrazione. 
Anni 2020-2024. Milioni di euro e variazione percentuale.</t>
  </si>
  <si>
    <t>Tavola 1.5b - Stanziamenti di cassa per Amministrazione. 
Anni 2020-2024. Milioni di euro e variazione percentuale.</t>
  </si>
  <si>
    <t>Ulteriori informazioni contabili del Bilancio dello Stato in formato elaborabile sono consultabili nel sito OpenBDAP: a partire dal 2011, nella Piattaforma Open Data, è possibile scaricare i dati in formato elaborabile dalla pagina “Analizza i risultati”, sezione “Lavora sui dati elaborabili” al seguente link https://openbdap.mef.gov.it/it/BdS/Analizza; è inoltre possibile, a partire dal 2013, consultare i dati in modalità interattiva nella pagina “Esplora i dati” al seguente link https://openbdap.mef.gov.it/it/BdS/Esplora</t>
  </si>
  <si>
    <t>I dati riportati nelle tavole sono tutti valori assoluti in milioni di euro, salvo diversa specificazione.</t>
  </si>
  <si>
    <t>Allegato 1 - Evoluzione della composizione di Missioni e Programmi delle Amministrazioni centrali dello Stato a Legge di bilancio. Anni 2007-2022</t>
  </si>
  <si>
    <t>Approntamento e impiego dei Comandi e degli Enti interforze dell'Area tecnico/operativa</t>
  </si>
  <si>
    <t>Vigilanza sul sistema cooperativo e sulle società</t>
  </si>
  <si>
    <t>Riconversione industriale e grandi filiere produttive</t>
  </si>
  <si>
    <t>Promozione dell'economia circolare, e gestione dei rifiuti e interventi per lo sviluppo sostenibile</t>
  </si>
  <si>
    <t>Attività internazionale e comunitaria per la transizione ecologica</t>
  </si>
  <si>
    <t>Valutazioni e autorizzazioni ambientali e interventi per la qualità dell'aria e prevenzione e riduzione dell'inquinamento</t>
  </si>
  <si>
    <t>Prevenzione in materia di salute e sicurezza sui luoghi di lavoro</t>
  </si>
  <si>
    <t xml:space="preserve"> Sistemi informativi per il monitoraggio e lo sviluppo delle politiche sociali e del lavoro, logistica e servizi di comunicazione istituzionale</t>
  </si>
  <si>
    <t>Coordinamento ed indirizzo delle politiche del turismo</t>
  </si>
  <si>
    <t>Programmazione delle politiche turistiche nazionali</t>
  </si>
  <si>
    <t>Promozione dell'offerta turistica italiana</t>
  </si>
  <si>
    <t>Allegato 2 - Evoluzione della composizione di Missioni, Programmi e Azioni delle Amministrazioni centrali dello Stato a Legge di bilancio. Anni 2017-2022</t>
  </si>
  <si>
    <t>005006.0004 - Formazione, aggiornamento, specializzazione e qualificazione del personale dell'Area interforze tecnico-amministrativa e tecnico-industriale</t>
  </si>
  <si>
    <t>005006.0008 - Approvvigionamenti comuni e sostegno logistico e supporto territoriale delle Forze Armate e dell'area tecnico amministrativa e tecnico-industriale</t>
  </si>
  <si>
    <t>005006.0011 -  Gestione e assistenza del personale dell'Area interforze tecnico-amministrativa e tecnico-industriale</t>
  </si>
  <si>
    <t>005.009 Approntamento e impiego dei Comandi e degli Enti interforze dell'Area tecnico/operativa</t>
  </si>
  <si>
    <t>005009.0001 - Spese di personale per il programma</t>
  </si>
  <si>
    <t>005009.0002 - Comando, pianificazione, coordinamento e controllo di vertice interforze - area tecnico-operativa</t>
  </si>
  <si>
    <t>005009.0003 - Acquisizione e mantenimento delle qualifiche e della capacità operativa delle unità</t>
  </si>
  <si>
    <t>005009.0004 - Formazione militare del personale dei Comandi e degli Enti interforze dell'Area tecnico-operativa</t>
  </si>
  <si>
    <t>005009.0005 - Sostegno logistico e supporto territoriale dei Comandi e degli Enti interforze dell'Area tecnico-operativa</t>
  </si>
  <si>
    <t>005009.0006 - Gestione e assistenza del personale dei Comandi e degli Enti interforze dell'Area tecnico-operativa</t>
  </si>
  <si>
    <t>005009.0007 - Servizi generali e supporto alle missioni internazionali</t>
  </si>
  <si>
    <t>010007.0004 - Interventi per la mobilità sostenibile e per l'efficientamento e il risparmio energetico</t>
  </si>
  <si>
    <t>010007.0005 - Interventi per il contrasto ai cambiamenti climatici</t>
  </si>
  <si>
    <t>011005.0006 - Promozione delle PMI, delle start up, della responsabilità sociale e del movimento cooperativo</t>
  </si>
  <si>
    <t>011005.0007 - Politica industriale e politiche per la competitività</t>
  </si>
  <si>
    <t>011.006 Vigilanza sul sistema cooperativo e sulle società</t>
  </si>
  <si>
    <t>011.012 Riconversione industriale e grandi filiere produttive</t>
  </si>
  <si>
    <t>011012.0001 - Spese di personale per il programma</t>
  </si>
  <si>
    <t>011012.0002 - Crisi industriali e grandi filiere produttive</t>
  </si>
  <si>
    <t>011012.0003 - Interventi per l'innovazione del sistema produttivo del settore dell'aerospazio, della sicurezza e della difesa</t>
  </si>
  <si>
    <t>011012.0004 - Ammortamento mutui per interventi nel settore dell'aerospazio, della sicurezza e della difesa</t>
  </si>
  <si>
    <t>011012.0005 - Realizzazione di progetti di ricerca e sviluppo tecnologico dell'industria aeronautica</t>
  </si>
  <si>
    <t>012004.0003 - Vigilanza e controllo nel settore della sicurezza e conformità dei prodotti e degli impianti industriali, della metrologia legale, e su enti e organismi di normazione, di accreditamento e notificati e sul sistema camerale</t>
  </si>
  <si>
    <t>018012.0005 - Finanziamenti per le Autorità di bacino</t>
  </si>
  <si>
    <t>018013.0002 - Tutela del mare e interventi operativi di prevenzione e contrasto agli inquinamenti da idrocarburi e sostanze assimilate</t>
  </si>
  <si>
    <t>018013.0005 - Controllo organismi geneticamente modificati (O.G.M.) e valutazione delle sostanze chimiche pericolose</t>
  </si>
  <si>
    <t>018013.0006 - Finanziamento della ricerca nel settore ambientale</t>
  </si>
  <si>
    <t>018.015 Promozione dell'economia circolare, e gestione dei rifiuti e interventi per lo sviluppo sostenibile</t>
  </si>
  <si>
    <t>018015.0002 - Interventi per la promozione dell'economia circolare e politiche di gestione dei rifiuti</t>
  </si>
  <si>
    <t>018015.0003 - Interventi a livello nazionale di promozione dello sviluppo sostenibile</t>
  </si>
  <si>
    <t>018.020 Attività internazionale e comunitaria per la transizione ecologica</t>
  </si>
  <si>
    <t>018020.0001 - Spese di personale per il programma</t>
  </si>
  <si>
    <t>018020.0002 - Attuazione accordi e impegni internazionali e comunitari</t>
  </si>
  <si>
    <t>018020.0003 - Cooperazione internazionale</t>
  </si>
  <si>
    <t>018.021 Valutazioni e autorizzazioni ambientali e interventi per la qualità dell'aria e prevenzione e riduzione dell'inquinamento</t>
  </si>
  <si>
    <t>018021.0001 - Spese di personale per il programma</t>
  </si>
  <si>
    <t>018021.0002 - Verifiche di compatibilità ambientale e rilascio delle autorizzazioni</t>
  </si>
  <si>
    <t>018021.0003 - Prevenzione e riduzione dell'inquinamento acustico ed elettromagnetico</t>
  </si>
  <si>
    <t>018021.0004 - Prevenzione e riduzione dell'inquinamento atmosferico</t>
  </si>
  <si>
    <t>026010.0001 - Spese di personale per il programma</t>
  </si>
  <si>
    <t>026010.0002 - Promozione e realizzazione di interventi a favore dell'inserimento lavorativo e della formazione professionale dei lavoratori svolta dall'Agenzia nazionale per le politiche attive del lavoro (ANPAL)</t>
  </si>
  <si>
    <t>026.011 Prevenzione in materia di salute e sicurezza sui luoghi di lavoro</t>
  </si>
  <si>
    <t>026011.0001 - Spese di personale per il programma</t>
  </si>
  <si>
    <t>026011.0002 - Prevenzione in materia di salute e sicurezza sui luoghi di lavoro e sostegno alle famiglie delle vittime di infortuni sul lavoro</t>
  </si>
  <si>
    <t>026011.0003 - Indennizzi e incentivi in materia di infortuni e malattie professionali</t>
  </si>
  <si>
    <t>026.012 Sistemi informativi per il monitoraggio e lo sviluppo delle politiche sociali e del lavoro, logistica e servizi di comunicazione istituzionale</t>
  </si>
  <si>
    <t>031.002 Coordinamento ed indirizzo delle politiche del turismo</t>
  </si>
  <si>
    <t>031002.0001 - Spese per il personale di programma</t>
  </si>
  <si>
    <t>031002.0002 - Coordinamento delle politiche del turismo</t>
  </si>
  <si>
    <t>031002.0003 - Indirizzo per la promozione del turismo</t>
  </si>
  <si>
    <t>031.003 Programmazione delle politiche turistiche nazionali</t>
  </si>
  <si>
    <t>031003.0001 - Spese di personale per il programma</t>
  </si>
  <si>
    <t>031003.0002 - Sviluppo delle politiche turistiche nazionali</t>
  </si>
  <si>
    <t>031003.0003 - Relazioni internazionali in materia turistica</t>
  </si>
  <si>
    <t>031.004 Promozione dell'offerta turistica italiana</t>
  </si>
  <si>
    <t>031004.0001 - Spese di personale per il programma</t>
  </si>
  <si>
    <t>031004.0002 - Promozione delle politiche turistiche nazionali</t>
  </si>
  <si>
    <t>031004.0003 - Sostegno agli operatori di settore</t>
  </si>
  <si>
    <t>032003.0005 - Digitalizzazione, sistemi informativi e comunicazione istituzionale</t>
  </si>
  <si>
    <t>Allegato 3 - Evoluzione della composizione delle Amministrazioni centrali dello Stato. Anni 2007-2022</t>
  </si>
  <si>
    <t>Ministero della transizione ecologica</t>
  </si>
  <si>
    <t>Ministero delle infrastrutture e della mobilità sostenibili</t>
  </si>
  <si>
    <t>Ministero della cultura</t>
  </si>
  <si>
    <t>Ministero del turismo</t>
  </si>
  <si>
    <t>Diplomazia pubblica e culturale</t>
  </si>
  <si>
    <t>Giustizia minorile e di comunita'</t>
  </si>
  <si>
    <t>Servizi di gestione amministrativa per l'attivita' giudiziaria</t>
  </si>
  <si>
    <t>Politiche competitive, della qualita' agroalimentare, della pesca, dell'ippica e mezzi tecnici di produzione</t>
  </si>
  <si>
    <t>Promozione e attuazione di politiche di sviluppo, competitivita' e innovazione, di responsabilita' sociale d'impresa e movimento cooperativo</t>
  </si>
  <si>
    <t>Interventi di sostegno tramite il sistema della fiscalita'</t>
  </si>
  <si>
    <t>Lotta alla contraffazione e tutela della proprieta' industriale</t>
  </si>
  <si>
    <t>Coordinamento dell'azione amministrativa e dei programmi per la competitivita' e lo sviluppo delle imprese, la comunicazione e l'energia</t>
  </si>
  <si>
    <t>Edilizia statale ed interventi speciali e per pubbliche calamita'</t>
  </si>
  <si>
    <t>Servizi di Comunicazione Elettronica, di Radiodiffusione e Postali</t>
  </si>
  <si>
    <t>Attivita' territoriali in materia di comunicazioni e di vigilanza sui mercati e sui prodotti</t>
  </si>
  <si>
    <t>Tutela e valorizzazione dei territori rurali, montani e forestali</t>
  </si>
  <si>
    <t>Sanita' pubblica veterinaria</t>
  </si>
  <si>
    <t>Comunicazione e promozione per la tutela della salute umana e della sanita' pubblica veterinaria e attivita' e coordinamento in ambito internazionale</t>
  </si>
  <si>
    <t>Attivita' consultiva per la tutela della salute</t>
  </si>
  <si>
    <t>Realizzazione attivita' di tutela in ambito territoriale</t>
  </si>
  <si>
    <t>Terzo settore (associazionismo, volontariato, Onlus e formazioni sociali) e responsabilita' sociale delle imprese e delle organizzazioni</t>
  </si>
  <si>
    <t>Famiglia, pari opportunita' e situazioni di disagio</t>
  </si>
  <si>
    <t>Prevenzione in materia di salute e sicurezza nei luoghi di lavoro</t>
  </si>
  <si>
    <t>Sistemi informativi per il monitoraggio e lo sviluppo delle politiche sociali e del lavoro, logistica e servizi di comunicazione istituzionale</t>
  </si>
  <si>
    <t>Regolazione e coordinamento del sistema della fiscalita'</t>
  </si>
  <si>
    <t>Supporto all'azione di controllo, vigilanza e amministrazione generale della Ragioneria generale dello Stato sul territorio</t>
  </si>
  <si>
    <t>Servizi generali delle strutture pubbliche preposte ad attivita' formative e ad altre attivita' trasversali per le pubbliche amministrazioni</t>
  </si>
  <si>
    <r>
      <t xml:space="preserve">MINISTERO DELLA TRANSIZIONE ECOLOGICA </t>
    </r>
    <r>
      <rPr>
        <vertAlign val="superscript"/>
        <sz val="11"/>
        <color rgb="FF000000"/>
        <rFont val="Calibri"/>
        <family val="2"/>
      </rPr>
      <t>(3)</t>
    </r>
  </si>
  <si>
    <r>
      <t xml:space="preserve">MINISTERO DELLE INFRASTRUTTURE E DELLA MOBILITA' SOSTENIBILI </t>
    </r>
    <r>
      <rPr>
        <vertAlign val="superscript"/>
        <sz val="11"/>
        <color rgb="FF000000"/>
        <rFont val="Calibri"/>
        <family val="2"/>
      </rPr>
      <t>(4)</t>
    </r>
  </si>
  <si>
    <t>MINISTERO DELLE POLITICHE AGRICOLE, ALIMENTARI E FORESTALI</t>
  </si>
  <si>
    <r>
      <t xml:space="preserve">MINISTERO DEL TURISMO </t>
    </r>
    <r>
      <rPr>
        <vertAlign val="superscript"/>
        <sz val="11"/>
        <color rgb="FF000000"/>
        <rFont val="Calibri"/>
        <family val="2"/>
      </rPr>
      <t>(5)</t>
    </r>
  </si>
  <si>
    <r>
      <t>MINISTERO DELL'ISTRUZIONE</t>
    </r>
    <r>
      <rPr>
        <vertAlign val="superscript"/>
        <sz val="11"/>
        <color rgb="FF000000"/>
        <rFont val="Calibri"/>
        <family val="2"/>
      </rPr>
      <t xml:space="preserve"> (2)</t>
    </r>
  </si>
  <si>
    <r>
      <t>MINISTERO DELLA CULTURA</t>
    </r>
    <r>
      <rPr>
        <vertAlign val="superscript"/>
        <sz val="11"/>
        <color rgb="FF000000"/>
        <rFont val="Calibri"/>
        <family val="2"/>
      </rPr>
      <t xml:space="preserve"> (5)</t>
    </r>
  </si>
  <si>
    <t xml:space="preserve">(1) La legge di bilancio 2020-2022 comprende gli effetti finanziari del c.d. Decreto Fiscale collegato alla manovra di bilancio 2020-2022 (decreto legge 26 ottobre 2019, n. 124), ma non quelli delle modifiche intervenute in sede di conversione in legge 19 dicembre 2019, n. 157. </t>
  </si>
  <si>
    <t>Stanziamenti 
iniziali 
di competenza 
Disegno di legge di bilancio 2022
Riclassificati
(2)</t>
  </si>
  <si>
    <r>
      <t xml:space="preserve">Diplomazia pubblica e culturale </t>
    </r>
    <r>
      <rPr>
        <vertAlign val="superscript"/>
        <sz val="10"/>
        <color rgb="FF000000"/>
        <rFont val="Calibri"/>
        <family val="2"/>
      </rPr>
      <t>(2)</t>
    </r>
  </si>
  <si>
    <t>(2) Per il valore dello stanziamento iniziale del disegno di legge di bilancio, in questa tavola si tiene conto della riorganizzazione del Ministero degli affari esteri e della cooperazione i cui effetti sul bilancio sono stati colti con la nota di variazione al disegno di legge di bilancio 2022. In conseguenza del nuovo assetto organizzativo del dicastero, con la legge di bilancio 2022 approvata dalle Camere, nell'ambito della Missione L'Italia in Europa e nel mondo, viene istituito il nuovo programma di spesa "Diplomazia pubblica e culturale" e conseguentemente soppressi i due programmi  "Promozione della cultura e della lingua italiana all'estero" e "Comunicazione in ambito internazionale". Per coerenza della serie storica riclassificata, il valore dello stanziamento iniziale del disegno di legge di bilancio 2022 in questa tavola è stato riclassificato sulla struttura della legge di bilancio 2022.</t>
  </si>
  <si>
    <t>Stanziamenti iniziali di cassa Disegno di legge di bilancio 2022
Riclassificati
(2)</t>
  </si>
  <si>
    <t>(2) Con il decreto legge 9 gennaio 2020, n. 1, convertito in legge 5 marzo 2020, n. 12, sono stati istituiti due distinti Ministeri in luogo del precedente Ministero dell'istruzione, dell'università e della ricerca. La concreta attuazione in termini di articolazione degli stati di previsione del bilancio è stata compiuta a partire dalla legge di bilancio 2021-2023.</t>
  </si>
  <si>
    <t>(3) Nel corso del 2021 è stato istituito il Ministero della transizione ecologica che ha sostituito il Ministero dell’ambiente e della tutela del territorio e del mare (vedi decreto legge n. 22 del 2021, convertito in legge n. 55 del 2021,  articolo 3)</t>
  </si>
  <si>
    <t xml:space="preserve">(4) Nel corso dell’anno 2021, il Ministero delle infrastrutture e dei trasporti è stata oggetto di una notevole riorganizzazione  che ne ha comportato la sua evoluzione in Ministero delle infrastrutture e della mobilità sostenibile (vedi Decreto del Presidente del Consiglio dei Ministri n. 115/2021). </t>
  </si>
  <si>
    <t>(5) Nel 2020 le competenze in materia di Turismo erano affidate al Ministero per i beni e le attività culturali e per il turismo. Nel corso del 2021, è stata ridefinita l’attribuzione delle competenze in materia di tutela dei beni e delle attività culturali e di politiche per il turismo istituendo due nuovi dicasteri, il Ministero della cultura e il Ministero del turismo, in luogo del precedente Ministero per i beni e le attività culturali e per il turismo (vedi decreto legge n. 22 del 2021, convertito in legge n. 55 del 2021, Capo III, articoli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</si>
</sst>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_ ;\-0\ "/>
    <numFmt numFmtId="165" formatCode="_-* #,##0.0_-;\-* #,##0.0_-;_-* &quot;-&quot;??_-;_-@_-"/>
    <numFmt numFmtId="166" formatCode="#,##0.0"/>
    <numFmt numFmtId="167" formatCode="_(* #,##0.00_);_(* \(#,##0.00\);_(* &quot;-&quot;??_);_(@_)"/>
    <numFmt numFmtId="168" formatCode="000"/>
    <numFmt numFmtId="169" formatCode="#,##0.0000000000"/>
  </numFmts>
  <fonts count="128"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2"/>
      <name val="MS Sans Serif"/>
      <family val="2"/>
    </font>
    <font>
      <sz val="14"/>
      <name val="MS Sans Serif"/>
      <family val="2"/>
    </font>
    <font>
      <sz val="10"/>
      <name val="Arial"/>
      <family val="2"/>
    </font>
    <font>
      <i/>
      <sz val="10"/>
      <name val="Arial"/>
      <family val="2"/>
    </font>
    <font>
      <sz val="10"/>
      <name val="Arial"/>
      <family val="2"/>
    </font>
    <font>
      <b/>
      <sz val="12"/>
      <color indexed="8"/>
      <name val="Calibri"/>
      <family val="2"/>
    </font>
    <font>
      <sz val="12"/>
      <color indexed="8"/>
      <name val="Calibri"/>
      <family val="2"/>
    </font>
    <font>
      <b/>
      <sz val="13.5"/>
      <name val="MS Sans Serif"/>
      <family val="2"/>
    </font>
    <font>
      <sz val="12"/>
      <name val="Calibri"/>
      <family val="2"/>
    </font>
    <font>
      <sz val="10"/>
      <name val="Calibri"/>
      <family val="2"/>
    </font>
    <font>
      <b/>
      <sz val="12"/>
      <name val="Calibri"/>
      <family val="2"/>
    </font>
    <font>
      <b/>
      <sz val="18"/>
      <name val="MS Sans Serif"/>
      <family val="2"/>
    </font>
    <font>
      <sz val="14"/>
      <name val="Calibri"/>
      <family val="2"/>
    </font>
    <font>
      <sz val="11"/>
      <color theme="1"/>
      <name val="Calibri"/>
      <family val="2"/>
      <scheme val="minor"/>
    </font>
    <font>
      <u/>
      <sz val="10"/>
      <color theme="10"/>
      <name val="MS Sans Serif"/>
      <family val="2"/>
    </font>
    <font>
      <b/>
      <sz val="11"/>
      <color theme="1"/>
      <name val="Calibri"/>
      <family val="2"/>
      <scheme val="minor"/>
    </font>
    <font>
      <sz val="12"/>
      <color theme="1"/>
      <name val="Calibri"/>
      <family val="2"/>
      <scheme val="minor"/>
    </font>
    <font>
      <b/>
      <sz val="16"/>
      <color theme="1"/>
      <name val="Calibri"/>
      <family val="2"/>
      <scheme val="minor"/>
    </font>
    <font>
      <sz val="12"/>
      <color theme="1"/>
      <name val="Calibri"/>
      <family val="2"/>
    </font>
    <font>
      <b/>
      <sz val="14"/>
      <color theme="0"/>
      <name val="Calibri"/>
      <family val="2"/>
    </font>
    <font>
      <sz val="11"/>
      <color theme="1"/>
      <name val="Arial"/>
      <family val="2"/>
    </font>
    <font>
      <b/>
      <sz val="12"/>
      <color theme="1"/>
      <name val="Calibri"/>
      <family val="2"/>
      <scheme val="minor"/>
    </font>
    <font>
      <i/>
      <sz val="11"/>
      <color theme="1"/>
      <name val="Arial"/>
      <family val="2"/>
    </font>
    <font>
      <sz val="11"/>
      <name val="Calibri"/>
      <family val="2"/>
      <scheme val="minor"/>
    </font>
    <font>
      <sz val="16"/>
      <name val="Calibri"/>
      <family val="2"/>
      <scheme val="minor"/>
    </font>
    <font>
      <b/>
      <sz val="14"/>
      <color theme="0"/>
      <name val="Calibri"/>
      <family val="2"/>
      <scheme val="minor"/>
    </font>
    <font>
      <b/>
      <sz val="16"/>
      <color theme="0"/>
      <name val="Calibri"/>
      <family val="2"/>
      <scheme val="minor"/>
    </font>
    <font>
      <i/>
      <sz val="11"/>
      <name val="Calibri"/>
      <family val="2"/>
      <scheme val="minor"/>
    </font>
    <font>
      <i/>
      <sz val="14"/>
      <name val="Calibri"/>
      <family val="2"/>
      <scheme val="minor"/>
    </font>
    <font>
      <sz val="14"/>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scheme val="minor"/>
    </font>
    <font>
      <b/>
      <sz val="12"/>
      <name val="Calibri"/>
      <family val="2"/>
      <scheme val="minor"/>
    </font>
    <font>
      <i/>
      <sz val="12"/>
      <name val="Calibri"/>
      <family val="2"/>
      <scheme val="minor"/>
    </font>
    <font>
      <b/>
      <i/>
      <sz val="12"/>
      <name val="Calibri"/>
      <family val="2"/>
      <scheme val="minor"/>
    </font>
    <font>
      <u/>
      <sz val="12"/>
      <color theme="10"/>
      <name val="Calibri"/>
      <family val="2"/>
      <scheme val="minor"/>
    </font>
    <font>
      <u/>
      <sz val="11"/>
      <color theme="4"/>
      <name val="Calibri"/>
      <family val="2"/>
      <scheme val="minor"/>
    </font>
    <font>
      <i/>
      <u/>
      <sz val="11"/>
      <name val="Calibri"/>
      <family val="2"/>
      <scheme val="minor"/>
    </font>
    <font>
      <sz val="11"/>
      <color rgb="FF00B050"/>
      <name val="Calibri"/>
      <family val="2"/>
      <scheme val="minor"/>
    </font>
    <font>
      <i/>
      <u/>
      <sz val="11"/>
      <color rgb="FF00B050"/>
      <name val="Calibri"/>
      <family val="2"/>
      <scheme val="minor"/>
    </font>
    <font>
      <b/>
      <sz val="14"/>
      <color theme="1"/>
      <name val="Calibri"/>
      <family val="2"/>
      <scheme val="minor"/>
    </font>
    <font>
      <b/>
      <sz val="18"/>
      <name val="Calibri"/>
      <family val="2"/>
      <scheme val="minor"/>
    </font>
    <font>
      <b/>
      <sz val="10"/>
      <color theme="3"/>
      <name val="Calibri"/>
      <family val="2"/>
      <scheme val="minor"/>
    </font>
    <font>
      <sz val="18"/>
      <name val="Calibri"/>
      <family val="2"/>
    </font>
    <font>
      <b/>
      <sz val="14"/>
      <name val="Calibri"/>
      <family val="2"/>
    </font>
    <font>
      <b/>
      <sz val="12"/>
      <color theme="3"/>
      <name val="Calibri"/>
      <family val="2"/>
      <scheme val="minor"/>
    </font>
    <font>
      <i/>
      <u/>
      <sz val="12"/>
      <color theme="1"/>
      <name val="Calibri"/>
      <family val="2"/>
      <scheme val="minor"/>
    </font>
    <font>
      <u/>
      <sz val="12"/>
      <color theme="4"/>
      <name val="Calibri"/>
      <family val="2"/>
      <scheme val="minor"/>
    </font>
    <font>
      <i/>
      <u/>
      <sz val="12"/>
      <name val="Calibri"/>
      <family val="2"/>
      <scheme val="minor"/>
    </font>
    <font>
      <sz val="12"/>
      <color rgb="FF00B050"/>
      <name val="Calibri"/>
      <family val="2"/>
      <scheme val="minor"/>
    </font>
    <font>
      <i/>
      <u/>
      <sz val="12"/>
      <color rgb="FF00B050"/>
      <name val="Calibri"/>
      <family val="2"/>
      <scheme val="minor"/>
    </font>
    <font>
      <sz val="12"/>
      <color theme="4"/>
      <name val="Calibri"/>
      <family val="2"/>
      <scheme val="minor"/>
    </font>
    <font>
      <i/>
      <u/>
      <sz val="12"/>
      <color theme="4"/>
      <name val="Calibri"/>
      <family val="2"/>
      <scheme val="minor"/>
    </font>
    <font>
      <i/>
      <sz val="12"/>
      <name val="Calibri"/>
      <family val="2"/>
    </font>
    <font>
      <sz val="10"/>
      <name val="Arial"/>
      <family val="2"/>
    </font>
    <font>
      <b/>
      <sz val="11"/>
      <color theme="0"/>
      <name val="Calibri"/>
      <family val="2"/>
      <scheme val="minor"/>
    </font>
    <font>
      <b/>
      <sz val="13.5"/>
      <name val="Calibri"/>
      <family val="2"/>
      <scheme val="minor"/>
    </font>
    <font>
      <b/>
      <i/>
      <sz val="11"/>
      <name val="Calibri"/>
      <family val="2"/>
      <scheme val="minor"/>
    </font>
    <font>
      <sz val="10"/>
      <name val="Arial"/>
      <family val="2"/>
    </font>
    <font>
      <sz val="10"/>
      <color rgb="FF000000"/>
      <name val="Arial"/>
      <family val="2"/>
    </font>
    <font>
      <b/>
      <sz val="16"/>
      <color rgb="FF000000"/>
      <name val="Calibri"/>
      <family val="2"/>
    </font>
    <font>
      <sz val="16"/>
      <color rgb="FF000000"/>
      <name val="Arial"/>
      <family val="2"/>
    </font>
    <font>
      <sz val="6"/>
      <color rgb="FF000000"/>
      <name val="Arial"/>
      <family val="2"/>
    </font>
    <font>
      <b/>
      <sz val="11"/>
      <color rgb="FFFFFFFF"/>
      <name val="Calibri"/>
      <family val="2"/>
    </font>
    <font>
      <sz val="11"/>
      <color rgb="FF000000"/>
      <name val="Calibri"/>
      <family val="2"/>
    </font>
    <font>
      <b/>
      <sz val="11"/>
      <color rgb="FF000000"/>
      <name val="Calibri"/>
      <family val="2"/>
    </font>
    <font>
      <sz val="10"/>
      <color rgb="FF000000"/>
      <name val="Calibri"/>
      <family val="2"/>
      <scheme val="minor"/>
    </font>
    <font>
      <b/>
      <vertAlign val="superscript"/>
      <sz val="14"/>
      <color theme="1"/>
      <name val="Calibri"/>
      <family val="2"/>
      <scheme val="minor"/>
    </font>
    <font>
      <b/>
      <sz val="11"/>
      <color indexed="9"/>
      <name val="Calibri"/>
      <family val="2"/>
      <scheme val="minor"/>
    </font>
    <font>
      <b/>
      <sz val="11"/>
      <name val="Calibri"/>
      <family val="2"/>
    </font>
    <font>
      <b/>
      <sz val="6"/>
      <color rgb="FF000000"/>
      <name val="Arial"/>
      <family val="2"/>
    </font>
    <font>
      <sz val="14"/>
      <color rgb="FF00B050"/>
      <name val="Calibri"/>
      <family val="2"/>
      <scheme val="minor"/>
    </font>
    <font>
      <b/>
      <sz val="14"/>
      <name val="Calibri"/>
      <family val="2"/>
      <scheme val="minor"/>
    </font>
    <font>
      <b/>
      <vertAlign val="superscript"/>
      <sz val="12"/>
      <color theme="0"/>
      <name val="Calibri"/>
      <family val="2"/>
      <scheme val="minor"/>
    </font>
    <font>
      <b/>
      <sz val="12"/>
      <color rgb="FFFFFFFF"/>
      <name val="Calibri"/>
      <family val="2"/>
    </font>
    <font>
      <u/>
      <sz val="12"/>
      <color rgb="FF0070C0"/>
      <name val="Calibri"/>
      <family val="2"/>
      <scheme val="minor"/>
    </font>
    <font>
      <sz val="10"/>
      <name val="Arial"/>
      <family val="2"/>
    </font>
    <font>
      <b/>
      <i/>
      <sz val="10"/>
      <name val="Arial"/>
      <family val="2"/>
    </font>
    <font>
      <sz val="12"/>
      <color rgb="FF0070C0"/>
      <name val="Calibri"/>
      <family val="2"/>
      <scheme val="minor"/>
    </font>
    <font>
      <b/>
      <sz val="12"/>
      <color theme="1"/>
      <name val="Calibri"/>
      <family val="2"/>
    </font>
    <font>
      <sz val="10"/>
      <color theme="1"/>
      <name val="Calibri"/>
      <family val="2"/>
    </font>
    <font>
      <b/>
      <sz val="10"/>
      <name val="MS Sans Serif"/>
      <family val="2"/>
    </font>
    <font>
      <b/>
      <sz val="12"/>
      <name val="MS Sans Serif"/>
      <family val="2"/>
    </font>
    <font>
      <sz val="14"/>
      <color indexed="40"/>
      <name val="Calibri"/>
      <family val="2"/>
    </font>
    <font>
      <u/>
      <sz val="14"/>
      <color indexed="62"/>
      <name val="Calibri"/>
      <family val="2"/>
    </font>
    <font>
      <b/>
      <u/>
      <sz val="14"/>
      <color indexed="49"/>
      <name val="Calibri"/>
      <family val="2"/>
    </font>
    <font>
      <b/>
      <sz val="11"/>
      <color rgb="FF000000"/>
      <name val="Calibri"/>
      <family val="2"/>
      <scheme val="minor"/>
    </font>
    <font>
      <i/>
      <sz val="10"/>
      <name val="Calibri"/>
      <family val="2"/>
      <scheme val="minor"/>
    </font>
    <font>
      <b/>
      <i/>
      <sz val="10"/>
      <name val="Calibri"/>
      <family val="2"/>
      <scheme val="minor"/>
    </font>
    <font>
      <b/>
      <sz val="12"/>
      <color theme="8" tint="-0.249977111117893"/>
      <name val="Calibri"/>
      <family val="2"/>
      <scheme val="minor"/>
    </font>
    <font>
      <b/>
      <i/>
      <u/>
      <sz val="11"/>
      <color theme="1"/>
      <name val="Calibri"/>
      <family val="2"/>
      <scheme val="minor"/>
    </font>
    <font>
      <u/>
      <sz val="11"/>
      <color rgb="FF0070C0"/>
      <name val="Calibri"/>
      <family val="2"/>
      <scheme val="minor"/>
    </font>
    <font>
      <i/>
      <u/>
      <sz val="11"/>
      <color theme="1"/>
      <name val="Calibri"/>
      <family val="2"/>
      <scheme val="minor"/>
    </font>
    <font>
      <b/>
      <sz val="11"/>
      <color rgb="FF00B050"/>
      <name val="Calibri"/>
      <family val="2"/>
      <scheme val="minor"/>
    </font>
    <font>
      <b/>
      <i/>
      <u/>
      <sz val="11"/>
      <color rgb="FF00B050"/>
      <name val="Calibri"/>
      <family val="2"/>
      <scheme val="minor"/>
    </font>
    <font>
      <b/>
      <u/>
      <sz val="11"/>
      <color theme="8" tint="-0.249977111117893"/>
      <name val="Calibri"/>
      <family val="2"/>
      <scheme val="minor"/>
    </font>
    <font>
      <sz val="10"/>
      <color theme="1"/>
      <name val="Calibri"/>
      <family val="2"/>
      <scheme val="minor"/>
    </font>
    <font>
      <sz val="9"/>
      <color theme="1"/>
      <name val="Calibri"/>
      <family val="2"/>
      <scheme val="minor"/>
    </font>
    <font>
      <b/>
      <sz val="11"/>
      <name val="Calibri"/>
      <family val="2"/>
      <scheme val="minor"/>
    </font>
    <font>
      <b/>
      <i/>
      <u/>
      <sz val="11"/>
      <name val="Calibri"/>
      <family val="2"/>
      <scheme val="minor"/>
    </font>
    <font>
      <i/>
      <sz val="11"/>
      <color rgb="FF00B050"/>
      <name val="Calibri"/>
      <family val="2"/>
      <scheme val="minor"/>
    </font>
    <font>
      <b/>
      <u/>
      <sz val="11"/>
      <color rgb="FF0070C0"/>
      <name val="Calibri"/>
      <family val="2"/>
      <scheme val="minor"/>
    </font>
    <font>
      <u/>
      <sz val="12"/>
      <color theme="1"/>
      <name val="Calibri"/>
      <family val="2"/>
      <scheme val="minor"/>
    </font>
    <font>
      <b/>
      <sz val="10"/>
      <color rgb="FF000000"/>
      <name val="Calibri"/>
      <family val="2"/>
    </font>
    <font>
      <sz val="10"/>
      <color rgb="FF000000"/>
      <name val="Calibri"/>
      <family val="2"/>
    </font>
    <font>
      <b/>
      <vertAlign val="superscript"/>
      <sz val="12"/>
      <color rgb="FFFFFFFF"/>
      <name val="Calibri"/>
      <family val="2"/>
    </font>
    <font>
      <b/>
      <vertAlign val="superscript"/>
      <sz val="14"/>
      <color rgb="FFFFFFFF"/>
      <name val="Calibri"/>
      <family val="2"/>
    </font>
    <font>
      <b/>
      <i/>
      <u/>
      <sz val="12"/>
      <name val="Calibri"/>
      <family val="2"/>
      <scheme val="minor"/>
    </font>
    <font>
      <vertAlign val="superscript"/>
      <sz val="11"/>
      <color rgb="FF000000"/>
      <name val="Calibri"/>
      <family val="2"/>
    </font>
    <font>
      <sz val="11"/>
      <color theme="4"/>
      <name val="Calibri"/>
      <family val="2"/>
      <scheme val="minor"/>
    </font>
    <font>
      <vertAlign val="superscript"/>
      <sz val="10"/>
      <color rgb="FF000000"/>
      <name val="Calibri"/>
      <family val="2"/>
    </font>
    <font>
      <sz val="10"/>
      <color rgb="FF000000"/>
      <name val="Arial"/>
    </font>
    <font>
      <sz val="14"/>
      <color rgb="FF000000"/>
      <name val="Arial"/>
      <family val="2"/>
    </font>
    <font>
      <sz val="12"/>
      <color rgb="FF000000"/>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4" tint="0.79998168889431442"/>
        <bgColor theme="4" tint="0.79998168889431442"/>
      </patternFill>
    </fill>
    <fill>
      <patternFill patternType="solid">
        <fgColor theme="4"/>
        <bgColor theme="4" tint="0.79998168889431442"/>
      </patternFill>
    </fill>
    <fill>
      <patternFill patternType="solid">
        <fgColor rgb="FFC5D9F1"/>
        <bgColor indexed="64"/>
      </patternFill>
    </fill>
    <fill>
      <patternFill patternType="solid">
        <fgColor theme="3" tint="0.79998168889431442"/>
        <bgColor indexed="64"/>
      </patternFill>
    </fill>
    <fill>
      <patternFill patternType="solid">
        <fgColor rgb="FFFFFFFF"/>
        <bgColor rgb="FFFFFFFF"/>
      </patternFill>
    </fill>
    <fill>
      <patternFill patternType="solid">
        <fgColor rgb="FF4F81BD"/>
        <bgColor rgb="FFFFFFFF"/>
      </patternFill>
    </fill>
    <fill>
      <patternFill patternType="solid">
        <fgColor rgb="FFC5D9F1"/>
        <bgColor rgb="FFFFFFFF"/>
      </patternFill>
    </fill>
    <fill>
      <patternFill patternType="solid">
        <fgColor theme="4"/>
        <bgColor indexed="9"/>
      </patternFill>
    </fill>
    <fill>
      <patternFill patternType="solid">
        <fgColor rgb="FFD8D8D8"/>
        <bgColor rgb="FFFFFFFF"/>
      </patternFill>
    </fill>
    <fill>
      <patternFill patternType="solid">
        <fgColor rgb="FFDBE5F1"/>
        <bgColor rgb="FFFFFFFF"/>
      </patternFill>
    </fill>
    <fill>
      <patternFill patternType="solid">
        <fgColor theme="4" tint="0.59999389629810485"/>
        <bgColor indexed="64"/>
      </patternFill>
    </fill>
    <fill>
      <patternFill patternType="solid">
        <fgColor rgb="FF0070C0"/>
        <bgColor theme="4" tint="0.79998168889431442"/>
      </patternFill>
    </fill>
    <fill>
      <patternFill patternType="solid">
        <fgColor theme="3" tint="0.79998168889431442"/>
        <bgColor rgb="FFFFFFFF"/>
      </patternFill>
    </fill>
    <fill>
      <patternFill patternType="solid">
        <fgColor theme="0" tint="-0.14999847407452621"/>
        <bgColor rgb="FFFFFFFF"/>
      </patternFill>
    </fill>
  </fills>
  <borders count="250">
    <border>
      <left/>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8"/>
      </bottom>
      <diagonal/>
    </border>
    <border>
      <left style="medium">
        <color indexed="64"/>
      </left>
      <right style="medium">
        <color indexed="64"/>
      </right>
      <top/>
      <bottom style="hair">
        <color indexed="8"/>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8"/>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theme="3" tint="0.39988402966399123"/>
      </left>
      <right/>
      <top style="thick">
        <color theme="3" tint="0.39988402966399123"/>
      </top>
      <bottom style="thick">
        <color theme="3" tint="0.39988402966399123"/>
      </bottom>
      <diagonal/>
    </border>
    <border>
      <left/>
      <right style="thick">
        <color theme="3" tint="0.39988402966399123"/>
      </right>
      <top style="thick">
        <color theme="3" tint="0.39988402966399123"/>
      </top>
      <bottom style="thick">
        <color theme="3" tint="0.39988402966399123"/>
      </bottom>
      <diagonal/>
    </border>
    <border>
      <left style="thick">
        <color theme="3" tint="0.39991454817346722"/>
      </left>
      <right style="thin">
        <color indexed="64"/>
      </right>
      <top/>
      <bottom style="thick">
        <color theme="3" tint="0.39991454817346722"/>
      </bottom>
      <diagonal/>
    </border>
    <border>
      <left style="thin">
        <color indexed="64"/>
      </left>
      <right/>
      <top/>
      <bottom style="thick">
        <color theme="3" tint="0.39991454817346722"/>
      </bottom>
      <diagonal/>
    </border>
    <border>
      <left style="thin">
        <color indexed="64"/>
      </left>
      <right style="thick">
        <color theme="3" tint="0.39991454817346722"/>
      </right>
      <top style="thick">
        <color theme="3" tint="0.39988402966399123"/>
      </top>
      <bottom style="thick">
        <color theme="3" tint="0.39991454817346722"/>
      </bottom>
      <diagonal/>
    </border>
    <border>
      <left style="thick">
        <color theme="3" tint="0.39991454817346722"/>
      </left>
      <right style="thin">
        <color indexed="64"/>
      </right>
      <top style="thick">
        <color theme="3" tint="0.39991454817346722"/>
      </top>
      <bottom style="thin">
        <color indexed="64"/>
      </bottom>
      <diagonal/>
    </border>
    <border>
      <left style="thick">
        <color theme="3" tint="0.39991454817346722"/>
      </left>
      <right style="thin">
        <color indexed="64"/>
      </right>
      <top/>
      <bottom style="thin">
        <color indexed="64"/>
      </bottom>
      <diagonal/>
    </border>
    <border>
      <left style="thin">
        <color indexed="64"/>
      </left>
      <right style="thick">
        <color theme="3" tint="0.39994506668294322"/>
      </right>
      <top/>
      <bottom style="thick">
        <color theme="3" tint="0.39991454817346722"/>
      </bottom>
      <diagonal/>
    </border>
    <border>
      <left style="thick">
        <color theme="3" tint="0.39991454817346722"/>
      </left>
      <right style="thin">
        <color indexed="64"/>
      </right>
      <top style="thick">
        <color theme="3" tint="0.39991454817346722"/>
      </top>
      <bottom style="thick">
        <color theme="3" tint="0.39991454817346722"/>
      </bottom>
      <diagonal/>
    </border>
    <border>
      <left style="thin">
        <color indexed="64"/>
      </left>
      <right/>
      <top style="thick">
        <color theme="3" tint="0.39991454817346722"/>
      </top>
      <bottom style="thick">
        <color theme="3" tint="0.39991454817346722"/>
      </bottom>
      <diagonal/>
    </border>
    <border>
      <left style="thin">
        <color indexed="64"/>
      </left>
      <right style="thick">
        <color theme="3" tint="0.39991454817346722"/>
      </right>
      <top style="thick">
        <color theme="3" tint="0.39991454817346722"/>
      </top>
      <bottom style="thick">
        <color theme="3" tint="0.39991454817346722"/>
      </bottom>
      <diagonal/>
    </border>
    <border>
      <left style="thick">
        <color theme="3" tint="0.39991454817346722"/>
      </left>
      <right/>
      <top style="hair">
        <color theme="3" tint="0.39985351115451523"/>
      </top>
      <bottom/>
      <diagonal/>
    </border>
    <border>
      <left/>
      <right style="thick">
        <color theme="3" tint="0.39991454817346722"/>
      </right>
      <top style="hair">
        <color theme="3" tint="0.39985351115451523"/>
      </top>
      <bottom/>
      <diagonal/>
    </border>
    <border>
      <left/>
      <right/>
      <top style="hair">
        <color theme="3" tint="0.39985351115451523"/>
      </top>
      <bottom style="hair">
        <color indexed="64"/>
      </bottom>
      <diagonal/>
    </border>
    <border>
      <left/>
      <right style="thick">
        <color theme="3" tint="0.39988402966399123"/>
      </right>
      <top style="hair">
        <color theme="3" tint="0.39985351115451523"/>
      </top>
      <bottom style="hair">
        <color indexed="64"/>
      </bottom>
      <diagonal/>
    </border>
    <border>
      <left/>
      <right/>
      <top/>
      <bottom style="thick">
        <color theme="3" tint="0.39991454817346722"/>
      </bottom>
      <diagonal/>
    </border>
    <border>
      <left/>
      <right style="thick">
        <color theme="3" tint="0.39991454817346722"/>
      </right>
      <top/>
      <bottom style="thick">
        <color theme="3" tint="0.39991454817346722"/>
      </bottom>
      <diagonal/>
    </border>
    <border>
      <left/>
      <right style="thick">
        <color theme="3" tint="0.39988402966399123"/>
      </right>
      <top style="hair">
        <color indexed="64"/>
      </top>
      <bottom style="hair">
        <color indexed="64"/>
      </bottom>
      <diagonal/>
    </border>
    <border>
      <left style="thick">
        <color theme="3" tint="0.39988402966399123"/>
      </left>
      <right/>
      <top style="hair">
        <color indexed="64"/>
      </top>
      <bottom/>
      <diagonal/>
    </border>
    <border>
      <left/>
      <right style="thick">
        <color theme="3" tint="0.39988402966399123"/>
      </right>
      <top style="hair">
        <color indexed="64"/>
      </top>
      <bottom/>
      <diagonal/>
    </border>
    <border>
      <left style="thick">
        <color theme="3" tint="0.39988402966399123"/>
      </left>
      <right/>
      <top style="hair">
        <color indexed="64"/>
      </top>
      <bottom style="hair">
        <color indexed="64"/>
      </bottom>
      <diagonal/>
    </border>
    <border>
      <left/>
      <right style="thick">
        <color theme="3" tint="0.39988402966399123"/>
      </right>
      <top/>
      <bottom style="hair">
        <color indexed="64"/>
      </bottom>
      <diagonal/>
    </border>
    <border>
      <left/>
      <right style="thick">
        <color theme="3" tint="0.39991454817346722"/>
      </right>
      <top style="hair">
        <color indexed="64"/>
      </top>
      <bottom style="hair">
        <color indexed="64"/>
      </bottom>
      <diagonal/>
    </border>
    <border>
      <left style="thick">
        <color theme="3" tint="0.39985351115451523"/>
      </left>
      <right/>
      <top style="hair">
        <color indexed="64"/>
      </top>
      <bottom/>
      <diagonal/>
    </border>
    <border>
      <left style="thick">
        <color theme="3" tint="0.39988402966399123"/>
      </left>
      <right/>
      <top/>
      <bottom/>
      <diagonal/>
    </border>
    <border>
      <left/>
      <right style="thick">
        <color theme="3" tint="0.39988402966399123"/>
      </right>
      <top/>
      <bottom/>
      <diagonal/>
    </border>
    <border>
      <left style="thick">
        <color theme="3" tint="0.39988402966399123"/>
      </left>
      <right/>
      <top/>
      <bottom style="hair">
        <color indexed="64"/>
      </bottom>
      <diagonal/>
    </border>
    <border>
      <left/>
      <right style="thick">
        <color theme="3" tint="0.39991454817346722"/>
      </right>
      <top/>
      <bottom/>
      <diagonal/>
    </border>
    <border>
      <left/>
      <right style="thick">
        <color theme="3" tint="0.39991454817346722"/>
      </right>
      <top style="hair">
        <color indexed="64"/>
      </top>
      <bottom/>
      <diagonal/>
    </border>
    <border>
      <left style="thick">
        <color theme="3" tint="0.39991454817346722"/>
      </left>
      <right/>
      <top style="hair">
        <color indexed="64"/>
      </top>
      <bottom/>
      <diagonal/>
    </border>
    <border>
      <left style="thick">
        <color theme="3" tint="0.39991454817346722"/>
      </left>
      <right/>
      <top/>
      <bottom style="hair">
        <color indexed="64"/>
      </bottom>
      <diagonal/>
    </border>
    <border>
      <left/>
      <right style="thick">
        <color theme="3" tint="0.39991454817346722"/>
      </right>
      <top/>
      <bottom style="hair">
        <color indexed="64"/>
      </bottom>
      <diagonal/>
    </border>
    <border>
      <left style="thick">
        <color theme="3" tint="0.39991454817346722"/>
      </left>
      <right/>
      <top/>
      <bottom/>
      <diagonal/>
    </border>
    <border>
      <left/>
      <right style="thick">
        <color theme="3" tint="0.39991454817346722"/>
      </right>
      <top style="hair">
        <color theme="3" tint="0.39985351115451523"/>
      </top>
      <bottom style="hair">
        <color indexed="64"/>
      </bottom>
      <diagonal/>
    </border>
    <border>
      <left/>
      <right style="thick">
        <color theme="3" tint="0.39994506668294322"/>
      </right>
      <top/>
      <bottom/>
      <diagonal/>
    </border>
    <border>
      <left style="thick">
        <color theme="3" tint="0.39985351115451523"/>
      </left>
      <right/>
      <top style="hair">
        <color indexed="64"/>
      </top>
      <bottom style="hair">
        <color indexed="64"/>
      </bottom>
      <diagonal/>
    </border>
    <border>
      <left style="thick">
        <color theme="3" tint="0.39985351115451523"/>
      </left>
      <right/>
      <top/>
      <bottom style="hair">
        <color indexed="64"/>
      </bottom>
      <diagonal/>
    </border>
    <border>
      <left style="thick">
        <color theme="3" tint="0.39985351115451523"/>
      </left>
      <right/>
      <top style="hair">
        <color theme="3" tint="0.39985351115451523"/>
      </top>
      <bottom/>
      <diagonal/>
    </border>
    <border>
      <left/>
      <right/>
      <top style="hair">
        <color theme="3" tint="0.39985351115451523"/>
      </top>
      <bottom/>
      <diagonal/>
    </border>
    <border>
      <left style="thick">
        <color theme="3" tint="0.39985351115451523"/>
      </left>
      <right/>
      <top style="hair">
        <color theme="3" tint="0.39985351115451523"/>
      </top>
      <bottom style="hair">
        <color indexed="64"/>
      </bottom>
      <diagonal/>
    </border>
    <border>
      <left/>
      <right style="thick">
        <color theme="3" tint="0.39985351115451523"/>
      </right>
      <top style="hair">
        <color theme="3" tint="0.39985351115451523"/>
      </top>
      <bottom style="hair">
        <color indexed="64"/>
      </bottom>
      <diagonal/>
    </border>
    <border>
      <left/>
      <right style="thick">
        <color theme="3" tint="0.39985351115451523"/>
      </right>
      <top style="hair">
        <color indexed="64"/>
      </top>
      <bottom style="hair">
        <color indexed="64"/>
      </bottom>
      <diagonal/>
    </border>
    <border>
      <left style="thick">
        <color theme="3" tint="0.39985351115451523"/>
      </left>
      <right/>
      <top/>
      <bottom style="thick">
        <color theme="3" tint="0.39991454817346722"/>
      </bottom>
      <diagonal/>
    </border>
    <border>
      <left/>
      <right style="thick">
        <color theme="3" tint="0.39985351115451523"/>
      </right>
      <top/>
      <bottom style="thick">
        <color theme="3" tint="0.39991454817346722"/>
      </bottom>
      <diagonal/>
    </border>
    <border>
      <left/>
      <right style="thick">
        <color theme="3" tint="0.39985351115451523"/>
      </right>
      <top style="hair">
        <color theme="3" tint="0.39985351115451523"/>
      </top>
      <bottom/>
      <diagonal/>
    </border>
    <border>
      <left style="thick">
        <color theme="3" tint="0.39985351115451523"/>
      </left>
      <right/>
      <top/>
      <bottom/>
      <diagonal/>
    </border>
    <border>
      <left/>
      <right style="thick">
        <color theme="3" tint="0.39985351115451523"/>
      </right>
      <top/>
      <bottom/>
      <diagonal/>
    </border>
    <border>
      <left style="thick">
        <color theme="3" tint="0.39991454817346722"/>
      </left>
      <right/>
      <top/>
      <bottom style="thick">
        <color theme="3" tint="0.39991454817346722"/>
      </bottom>
      <diagonal/>
    </border>
    <border>
      <left style="thick">
        <color theme="3" tint="0.39988402966399123"/>
      </left>
      <right/>
      <top style="hair">
        <color theme="3" tint="0.39985351115451523"/>
      </top>
      <bottom/>
      <diagonal/>
    </border>
    <border>
      <left/>
      <right style="thick">
        <color theme="3" tint="0.39988402966399123"/>
      </right>
      <top style="hair">
        <color theme="3" tint="0.39985351115451523"/>
      </top>
      <bottom/>
      <diagonal/>
    </border>
    <border>
      <left/>
      <right style="thick">
        <color theme="3" tint="0.39985351115451523"/>
      </right>
      <top/>
      <bottom style="hair">
        <color indexed="64"/>
      </bottom>
      <diagonal/>
    </border>
    <border>
      <left/>
      <right style="thick">
        <color theme="3" tint="0.39985351115451523"/>
      </right>
      <top style="hair">
        <color indexed="64"/>
      </top>
      <bottom/>
      <diagonal/>
    </border>
    <border>
      <left style="thick">
        <color theme="4"/>
      </left>
      <right/>
      <top/>
      <bottom style="hair">
        <color indexed="64"/>
      </bottom>
      <diagonal/>
    </border>
    <border>
      <left/>
      <right style="thick">
        <color theme="4"/>
      </right>
      <top/>
      <bottom style="hair">
        <color indexed="64"/>
      </bottom>
      <diagonal/>
    </border>
    <border>
      <left style="thick">
        <color theme="4"/>
      </left>
      <right/>
      <top style="hair">
        <color indexed="64"/>
      </top>
      <bottom style="hair">
        <color indexed="64"/>
      </bottom>
      <diagonal/>
    </border>
    <border>
      <left/>
      <right style="thick">
        <color theme="4"/>
      </right>
      <top style="hair">
        <color indexed="64"/>
      </top>
      <bottom style="hair">
        <color indexed="64"/>
      </bottom>
      <diagonal/>
    </border>
    <border>
      <left style="thick">
        <color theme="3" tint="0.39991454817346722"/>
      </left>
      <right/>
      <top style="hair">
        <color indexed="64"/>
      </top>
      <bottom style="hair">
        <color indexed="64"/>
      </bottom>
      <diagonal/>
    </border>
    <border>
      <left/>
      <right style="thick">
        <color theme="3" tint="0.39991454817346722"/>
      </right>
      <top/>
      <bottom style="hair">
        <color theme="3" tint="0.39985351115451523"/>
      </bottom>
      <diagonal/>
    </border>
    <border>
      <left style="thick">
        <color theme="3" tint="0.39982299264503923"/>
      </left>
      <right/>
      <top style="hair">
        <color theme="3" tint="0.39985351115451523"/>
      </top>
      <bottom/>
      <diagonal/>
    </border>
    <border>
      <left style="thick">
        <color theme="3" tint="0.39982299264503923"/>
      </left>
      <right/>
      <top/>
      <bottom style="hair">
        <color indexed="64"/>
      </bottom>
      <diagonal/>
    </border>
    <border>
      <left style="thick">
        <color theme="3" tint="0.39982299264503923"/>
      </left>
      <right/>
      <top style="hair">
        <color indexed="64"/>
      </top>
      <bottom style="hair">
        <color indexed="64"/>
      </bottom>
      <diagonal/>
    </border>
    <border>
      <left style="thick">
        <color theme="3" tint="0.39985351115451523"/>
      </left>
      <right/>
      <top/>
      <bottom style="thick">
        <color theme="3" tint="0.39985351115451523"/>
      </bottom>
      <diagonal/>
    </border>
    <border>
      <left/>
      <right style="thick">
        <color theme="3" tint="0.39985351115451523"/>
      </right>
      <top/>
      <bottom style="thick">
        <color theme="3" tint="0.39985351115451523"/>
      </bottom>
      <diagonal/>
    </border>
    <border>
      <left style="thick">
        <color theme="3" tint="0.39985351115451523"/>
      </left>
      <right/>
      <top style="thick">
        <color theme="3" tint="0.39991454817346722"/>
      </top>
      <bottom style="hair">
        <color theme="3" tint="0.39985351115451523"/>
      </bottom>
      <diagonal/>
    </border>
    <border>
      <left/>
      <right style="thick">
        <color theme="3" tint="0.39985351115451523"/>
      </right>
      <top style="thick">
        <color theme="3" tint="0.39991454817346722"/>
      </top>
      <bottom style="hair">
        <color theme="3" tint="0.39985351115451523"/>
      </bottom>
      <diagonal/>
    </border>
    <border>
      <left/>
      <right/>
      <top style="thick">
        <color theme="3" tint="0.39991454817346722"/>
      </top>
      <bottom style="hair">
        <color theme="3" tint="0.39985351115451523"/>
      </bottom>
      <diagonal/>
    </border>
    <border>
      <left style="thick">
        <color theme="3" tint="0.39985351115451523"/>
      </left>
      <right/>
      <top style="thick">
        <color theme="3" tint="0.39991454817346722"/>
      </top>
      <bottom/>
      <diagonal/>
    </border>
    <border>
      <left/>
      <right style="thick">
        <color theme="3" tint="0.39985351115451523"/>
      </right>
      <top style="thick">
        <color theme="3" tint="0.39991454817346722"/>
      </top>
      <bottom/>
      <diagonal/>
    </border>
    <border>
      <left/>
      <right/>
      <top style="thick">
        <color theme="3" tint="0.39991454817346722"/>
      </top>
      <bottom/>
      <diagonal/>
    </border>
    <border>
      <left style="thick">
        <color theme="3" tint="0.39985351115451523"/>
      </left>
      <right/>
      <top style="thick">
        <color theme="3" tint="0.39985351115451523"/>
      </top>
      <bottom style="hair">
        <color theme="3" tint="0.39985351115451523"/>
      </bottom>
      <diagonal/>
    </border>
    <border>
      <left/>
      <right style="thick">
        <color theme="3" tint="0.39985351115451523"/>
      </right>
      <top style="thick">
        <color theme="3" tint="0.39985351115451523"/>
      </top>
      <bottom style="hair">
        <color theme="3" tint="0.39985351115451523"/>
      </bottom>
      <diagonal/>
    </border>
    <border>
      <left/>
      <right style="thick">
        <color theme="3" tint="0.39991454817346722"/>
      </right>
      <top style="thick">
        <color theme="3" tint="0.39991454817346722"/>
      </top>
      <bottom style="hair">
        <color theme="3" tint="0.39985351115451523"/>
      </bottom>
      <diagonal/>
    </border>
    <border>
      <left/>
      <right style="thick">
        <color theme="3" tint="0.39991454817346722"/>
      </right>
      <top style="thick">
        <color theme="3" tint="0.39991454817346722"/>
      </top>
      <bottom/>
      <diagonal/>
    </border>
    <border>
      <left style="thick">
        <color theme="3" tint="0.39985351115451523"/>
      </left>
      <right/>
      <top style="thick">
        <color theme="3" tint="0.39991454817346722"/>
      </top>
      <bottom style="hair">
        <color theme="3" tint="0.39982299264503923"/>
      </bottom>
      <diagonal/>
    </border>
    <border>
      <left/>
      <right/>
      <top style="thick">
        <color theme="3" tint="0.39991454817346722"/>
      </top>
      <bottom style="hair">
        <color theme="3" tint="0.39982299264503923"/>
      </bottom>
      <diagonal/>
    </border>
    <border>
      <left/>
      <right style="thick">
        <color theme="3" tint="0.39991454817346722"/>
      </right>
      <top style="thick">
        <color theme="3" tint="0.39991454817346722"/>
      </top>
      <bottom style="hair">
        <color theme="3" tint="0.39982299264503923"/>
      </bottom>
      <diagonal/>
    </border>
    <border>
      <left style="thick">
        <color theme="3" tint="0.39982299264503923"/>
      </left>
      <right/>
      <top style="thick">
        <color theme="3" tint="0.39991454817346722"/>
      </top>
      <bottom style="hair">
        <color theme="3" tint="0.39985351115451523"/>
      </bottom>
      <diagonal/>
    </border>
    <border>
      <left style="thick">
        <color theme="3" tint="0.39988402966399123"/>
      </left>
      <right/>
      <top style="thick">
        <color theme="3" tint="0.39991454817346722"/>
      </top>
      <bottom style="hair">
        <color theme="3" tint="0.39985351115451523"/>
      </bottom>
      <diagonal/>
    </border>
    <border>
      <left style="thin">
        <color indexed="64"/>
      </left>
      <right style="thick">
        <color theme="3" tint="0.39991454817346722"/>
      </right>
      <top style="thick">
        <color theme="3" tint="0.39991454817346722"/>
      </top>
      <bottom/>
      <diagonal/>
    </border>
    <border>
      <left style="thin">
        <color indexed="64"/>
      </left>
      <right style="thick">
        <color theme="3" tint="0.39991454817346722"/>
      </right>
      <top/>
      <bottom/>
      <diagonal/>
    </border>
    <border>
      <left style="thin">
        <color indexed="64"/>
      </left>
      <right style="thick">
        <color theme="3" tint="0.39991454817346722"/>
      </right>
      <top/>
      <bottom style="thick">
        <color theme="3" tint="0.39991454817346722"/>
      </bottom>
      <diagonal/>
    </border>
    <border>
      <left style="thin">
        <color indexed="64"/>
      </left>
      <right style="thick">
        <color theme="3" tint="0.39994506668294322"/>
      </right>
      <top style="thick">
        <color theme="3" tint="0.39991454817346722"/>
      </top>
      <bottom/>
      <diagonal/>
    </border>
    <border>
      <left style="thin">
        <color indexed="64"/>
      </left>
      <right style="thick">
        <color theme="3" tint="0.39994506668294322"/>
      </right>
      <top/>
      <bottom style="thin">
        <color indexed="64"/>
      </bottom>
      <diagonal/>
    </border>
    <border>
      <left style="thick">
        <color theme="3" tint="0.39991454817346722"/>
      </left>
      <right/>
      <top style="thick">
        <color theme="3" tint="0.39991454817346722"/>
      </top>
      <bottom style="hair">
        <color theme="3" tint="0.39985351115451523"/>
      </bottom>
      <diagonal/>
    </border>
    <border>
      <left style="thick">
        <color theme="3" tint="0.39985351115451523"/>
      </left>
      <right/>
      <top style="thick">
        <color theme="3" tint="0.39991454817346722"/>
      </top>
      <bottom style="hair">
        <color indexed="64"/>
      </bottom>
      <diagonal/>
    </border>
    <border>
      <left/>
      <right style="thick">
        <color theme="3" tint="0.39985351115451523"/>
      </right>
      <top style="thick">
        <color theme="3" tint="0.39991454817346722"/>
      </top>
      <bottom style="hair">
        <color indexed="64"/>
      </bottom>
      <diagonal/>
    </border>
    <border>
      <left style="thick">
        <color theme="3" tint="0.39991454817346722"/>
      </left>
      <right/>
      <top style="hair">
        <color theme="3" tint="0.39985351115451523"/>
      </top>
      <bottom style="hair">
        <color indexed="64"/>
      </bottom>
      <diagonal/>
    </border>
    <border>
      <left/>
      <right style="thick">
        <color theme="3" tint="0.39991454817346722"/>
      </right>
      <top style="thick">
        <color theme="3" tint="0.39991454817346722"/>
      </top>
      <bottom style="hair">
        <color indexed="64"/>
      </bottom>
      <diagonal/>
    </border>
    <border>
      <left style="thick">
        <color theme="3" tint="0.39991454817346722"/>
      </left>
      <right/>
      <top style="thick">
        <color theme="3" tint="0.39991454817346722"/>
      </top>
      <bottom style="hair">
        <color indexed="64"/>
      </bottom>
      <diagonal/>
    </border>
    <border>
      <left style="thick">
        <color theme="3" tint="0.39991454817346722"/>
      </left>
      <right/>
      <top style="thick">
        <color theme="3" tint="0.39991454817346722"/>
      </top>
      <bottom style="hair">
        <color theme="3" tint="0.39982299264503923"/>
      </bottom>
      <diagonal/>
    </border>
    <border>
      <left/>
      <right style="thick">
        <color theme="3" tint="0.39985351115451523"/>
      </right>
      <top style="thick">
        <color theme="3" tint="0.39991454817346722"/>
      </top>
      <bottom style="hair">
        <color theme="3" tint="0.39982299264503923"/>
      </bottom>
      <diagonal/>
    </border>
    <border>
      <left style="thick">
        <color theme="3" tint="0.39991454817346722"/>
      </left>
      <right/>
      <top/>
      <bottom style="hair">
        <color theme="3" tint="0.39985351115451523"/>
      </bottom>
      <diagonal/>
    </border>
    <border>
      <left/>
      <right style="thick">
        <color theme="3" tint="0.39982299264503923"/>
      </right>
      <top style="thick">
        <color theme="3" tint="0.39991454817346722"/>
      </top>
      <bottom style="hair">
        <color theme="3" tint="0.39985351115451523"/>
      </bottom>
      <diagonal/>
    </border>
    <border>
      <left/>
      <right style="thick">
        <color theme="3" tint="0.39988402966399123"/>
      </right>
      <top style="thick">
        <color theme="3" tint="0.39991454817346722"/>
      </top>
      <bottom style="hair">
        <color theme="3" tint="0.39985351115451523"/>
      </bottom>
      <diagonal/>
    </border>
    <border>
      <left style="medium">
        <color indexed="64"/>
      </left>
      <right/>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hair">
        <color indexed="8"/>
      </bottom>
      <diagonal/>
    </border>
    <border>
      <left/>
      <right style="thin">
        <color indexed="64"/>
      </right>
      <top/>
      <bottom style="hair">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hair">
        <color indexed="64"/>
      </top>
      <bottom style="hair">
        <color indexed="64"/>
      </bottom>
      <diagonal/>
    </border>
    <border>
      <left style="medium">
        <color indexed="64"/>
      </left>
      <right style="medium">
        <color indexed="64"/>
      </right>
      <top style="hair">
        <color indexed="8"/>
      </top>
      <bottom style="medium">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ck">
        <color theme="3" tint="0.39991454817346722"/>
      </left>
      <right/>
      <top style="hair">
        <color indexed="64"/>
      </top>
      <bottom style="hair">
        <color theme="3" tint="0.39988402966399123"/>
      </bottom>
      <diagonal/>
    </border>
    <border>
      <left/>
      <right style="thick">
        <color theme="3" tint="0.39991454817346722"/>
      </right>
      <top style="hair">
        <color indexed="64"/>
      </top>
      <bottom style="hair">
        <color theme="3" tint="0.39988402966399123"/>
      </bottom>
      <diagonal/>
    </border>
    <border>
      <left/>
      <right/>
      <top style="hair">
        <color indexed="64"/>
      </top>
      <bottom style="hair">
        <color theme="3" tint="0.39988402966399123"/>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hair">
        <color rgb="FF000000"/>
      </top>
      <bottom style="thin">
        <color rgb="FF000000"/>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rgb="FF000000"/>
      </left>
      <right/>
      <top style="thin">
        <color indexed="64"/>
      </top>
      <bottom style="thin">
        <color rgb="FF000000"/>
      </bottom>
      <diagonal/>
    </border>
    <border>
      <left style="thin">
        <color indexed="64"/>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hair">
        <color rgb="FF000000"/>
      </top>
      <bottom/>
      <diagonal/>
    </border>
    <border>
      <left style="thin">
        <color indexed="64"/>
      </left>
      <right/>
      <top style="thick">
        <color theme="3" tint="0.39991454817346722"/>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bottom style="thin">
        <color rgb="FF000000"/>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ck">
        <color theme="3" tint="0.39988402966399123"/>
      </left>
      <right/>
      <top style="hair">
        <color indexed="64"/>
      </top>
      <bottom style="thick">
        <color theme="3" tint="0.39988402966399123"/>
      </bottom>
      <diagonal/>
    </border>
    <border>
      <left/>
      <right style="thick">
        <color theme="3" tint="0.39988402966399123"/>
      </right>
      <top style="hair">
        <color indexed="64"/>
      </top>
      <bottom style="thick">
        <color theme="3" tint="0.39988402966399123"/>
      </bottom>
      <diagonal/>
    </border>
    <border>
      <left style="thick">
        <color theme="3" tint="0.39988402966399123"/>
      </left>
      <right/>
      <top style="thick">
        <color theme="3" tint="0.39988402966399123"/>
      </top>
      <bottom style="hair">
        <color indexed="64"/>
      </bottom>
      <diagonal/>
    </border>
    <border>
      <left/>
      <right style="thick">
        <color theme="3" tint="0.39988402966399123"/>
      </right>
      <top style="thick">
        <color theme="3" tint="0.39988402966399123"/>
      </top>
      <bottom style="hair">
        <color indexed="64"/>
      </bottom>
      <diagonal/>
    </border>
    <border>
      <left style="thick">
        <color theme="3" tint="0.39988402966399123"/>
      </left>
      <right/>
      <top style="hair">
        <color indexed="64"/>
      </top>
      <bottom style="thick">
        <color theme="3" tint="0.39985351115451523"/>
      </bottom>
      <diagonal/>
    </border>
    <border>
      <left/>
      <right style="thick">
        <color theme="3" tint="0.39988402966399123"/>
      </right>
      <top style="hair">
        <color indexed="64"/>
      </top>
      <bottom style="thick">
        <color theme="3" tint="0.39985351115451523"/>
      </bottom>
      <diagonal/>
    </border>
    <border>
      <left style="thick">
        <color theme="3" tint="0.39991454817346722"/>
      </left>
      <right/>
      <top style="hair">
        <color indexed="64"/>
      </top>
      <bottom style="thick">
        <color theme="3" tint="0.39988402966399123"/>
      </bottom>
      <diagonal/>
    </border>
    <border>
      <left style="thick">
        <color theme="3" tint="0.39985351115451523"/>
      </left>
      <right/>
      <top style="hair">
        <color indexed="64"/>
      </top>
      <bottom style="thick">
        <color theme="3" tint="0.39985351115451523"/>
      </bottom>
      <diagonal/>
    </border>
    <border>
      <left style="thick">
        <color theme="3" tint="0.39988402966399123"/>
      </left>
      <right/>
      <top style="hair">
        <color auto="1"/>
      </top>
      <bottom style="thick">
        <color theme="3" tint="0.39991454817346722"/>
      </bottom>
      <diagonal/>
    </border>
    <border>
      <left/>
      <right style="thick">
        <color theme="3" tint="0.39988402966399123"/>
      </right>
      <top style="hair">
        <color auto="1"/>
      </top>
      <bottom style="thick">
        <color theme="3" tint="0.399914548173467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medium">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8"/>
      </left>
      <right style="thin">
        <color rgb="FF000000"/>
      </right>
      <top style="thin">
        <color indexed="64"/>
      </top>
      <bottom/>
      <diagonal/>
    </border>
    <border>
      <left style="thin">
        <color indexed="8"/>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ck">
        <color theme="3" tint="0.39988402966399123"/>
      </left>
      <right/>
      <top/>
      <bottom style="thick">
        <color theme="3" tint="0.39985351115451523"/>
      </bottom>
      <diagonal/>
    </border>
    <border>
      <left/>
      <right style="thick">
        <color theme="3" tint="0.39988402966399123"/>
      </right>
      <top/>
      <bottom style="thick">
        <color theme="3" tint="0.39985351115451523"/>
      </bottom>
      <diagonal/>
    </border>
    <border>
      <left/>
      <right/>
      <top/>
      <bottom style="thin">
        <color auto="1"/>
      </bottom>
      <diagonal/>
    </border>
    <border>
      <left style="thin">
        <color auto="1"/>
      </left>
      <right style="thin">
        <color auto="1"/>
      </right>
      <top style="thin">
        <color auto="1"/>
      </top>
      <bottom style="hair">
        <color indexed="64"/>
      </bottom>
      <diagonal/>
    </border>
    <border>
      <left style="thin">
        <color auto="1"/>
      </left>
      <right/>
      <top style="hair">
        <color indexed="64"/>
      </top>
      <bottom style="hair">
        <color indexed="64"/>
      </bottom>
      <diagonal/>
    </border>
    <border>
      <left style="thin">
        <color auto="1"/>
      </left>
      <right style="thin">
        <color auto="1"/>
      </right>
      <top style="hair">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thin">
        <color indexed="64"/>
      </top>
      <bottom/>
      <diagonal/>
    </border>
    <border>
      <left/>
      <right style="thin">
        <color indexed="8"/>
      </right>
      <top style="thin">
        <color indexed="64"/>
      </top>
      <bottom/>
      <diagonal/>
    </border>
    <border>
      <left style="thick">
        <color theme="3" tint="0.39991454817346722"/>
      </left>
      <right style="thick">
        <color theme="3" tint="0.39988402966399123"/>
      </right>
      <top style="thick">
        <color theme="3" tint="0.39991454817346722"/>
      </top>
      <bottom style="thin">
        <color indexed="64"/>
      </bottom>
      <diagonal/>
    </border>
    <border>
      <left style="thick">
        <color theme="3" tint="0.39991454817346722"/>
      </left>
      <right style="thick">
        <color theme="3" tint="0.39988402966399123"/>
      </right>
      <top/>
      <bottom style="thick">
        <color theme="3" tint="0.39991454817346722"/>
      </bottom>
      <diagonal/>
    </border>
    <border>
      <left/>
      <right style="thick">
        <color theme="3" tint="0.39994506668294322"/>
      </right>
      <top style="hair">
        <color indexed="64"/>
      </top>
      <bottom style="hair">
        <color auto="1"/>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ck">
        <color theme="3" tint="0.39988402966399123"/>
      </left>
      <right/>
      <top style="thin">
        <color auto="1"/>
      </top>
      <bottom style="thick">
        <color theme="3" tint="0.39991454817346722"/>
      </bottom>
      <diagonal/>
    </border>
    <border>
      <left/>
      <right style="thin">
        <color auto="1"/>
      </right>
      <top style="thin">
        <color auto="1"/>
      </top>
      <bottom style="thick">
        <color theme="3" tint="0.39991454817346722"/>
      </bottom>
      <diagonal/>
    </border>
    <border>
      <left style="thick">
        <color theme="3" tint="0.39991454817346722"/>
      </left>
      <right style="thin">
        <color indexed="64"/>
      </right>
      <top style="thick">
        <color theme="3" tint="0.39991454817346722"/>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46">
    <xf numFmtId="0" fontId="0" fillId="0" borderId="0"/>
    <xf numFmtId="0" fontId="26" fillId="0" borderId="0" applyNumberFormat="0" applyFill="0" applyBorder="0" applyAlignment="0" applyProtection="0">
      <alignment vertical="top"/>
      <protection locked="0"/>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0" fontId="25" fillId="0" borderId="0"/>
    <xf numFmtId="0" fontId="14" fillId="0" borderId="0"/>
    <xf numFmtId="0" fontId="11" fillId="0" borderId="0"/>
    <xf numFmtId="0" fontId="14" fillId="0" borderId="0"/>
    <xf numFmtId="0" fontId="14" fillId="0" borderId="0"/>
    <xf numFmtId="0" fontId="25" fillId="0" borderId="0"/>
    <xf numFmtId="0" fontId="25" fillId="0" borderId="0"/>
    <xf numFmtId="0" fontId="25" fillId="0" borderId="0"/>
    <xf numFmtId="0" fontId="25" fillId="0" borderId="0"/>
    <xf numFmtId="0" fontId="14" fillId="0" borderId="0"/>
    <xf numFmtId="0" fontId="10" fillId="0" borderId="0"/>
    <xf numFmtId="43" fontId="10" fillId="0" borderId="0" applyFont="0" applyFill="0" applyBorder="0" applyAlignment="0" applyProtection="0"/>
    <xf numFmtId="0" fontId="10" fillId="0" borderId="0"/>
    <xf numFmtId="0" fontId="68" fillId="0" borderId="0"/>
    <xf numFmtId="43" fontId="9" fillId="0" borderId="0" applyFont="0" applyFill="0" applyBorder="0" applyAlignment="0" applyProtection="0"/>
    <xf numFmtId="0" fontId="9" fillId="0" borderId="0"/>
    <xf numFmtId="0" fontId="72" fillId="0" borderId="0"/>
    <xf numFmtId="0" fontId="8" fillId="0" borderId="0"/>
    <xf numFmtId="0" fontId="73" fillId="0" borderId="0"/>
    <xf numFmtId="43" fontId="73" fillId="0" borderId="0" applyFont="0" applyFill="0" applyBorder="0" applyAlignment="0" applyProtection="0"/>
    <xf numFmtId="0" fontId="7" fillId="0" borderId="0"/>
    <xf numFmtId="43" fontId="7" fillId="0" borderId="0" applyFont="0" applyFill="0" applyBorder="0" applyAlignment="0" applyProtection="0"/>
    <xf numFmtId="0" fontId="5" fillId="0" borderId="0"/>
    <xf numFmtId="43" fontId="5" fillId="0" borderId="0" applyFont="0" applyFill="0" applyBorder="0" applyAlignment="0" applyProtection="0"/>
    <xf numFmtId="0" fontId="90" fillId="0" borderId="0"/>
    <xf numFmtId="167" fontId="91" fillId="0" borderId="0" applyFont="0" applyFill="0" applyBorder="0" applyAlignment="0" applyProtection="0"/>
    <xf numFmtId="43" fontId="73" fillId="0" borderId="0" applyFont="0" applyFill="0" applyBorder="0" applyAlignment="0" applyProtection="0"/>
    <xf numFmtId="0" fontId="14" fillId="0" borderId="0"/>
    <xf numFmtId="0" fontId="14" fillId="0" borderId="0"/>
    <xf numFmtId="167" fontId="14" fillId="0" borderId="0" applyFont="0" applyFill="0" applyBorder="0" applyAlignment="0" applyProtection="0"/>
    <xf numFmtId="0" fontId="4" fillId="0" borderId="0"/>
    <xf numFmtId="43" fontId="11" fillId="0" borderId="0" applyFont="0" applyFill="0" applyBorder="0" applyAlignment="0" applyProtection="0"/>
    <xf numFmtId="0" fontId="3" fillId="0" borderId="0"/>
    <xf numFmtId="0" fontId="2" fillId="0" borderId="0"/>
    <xf numFmtId="0" fontId="1" fillId="0" borderId="0"/>
    <xf numFmtId="0" fontId="125" fillId="0" borderId="0"/>
  </cellStyleXfs>
  <cellXfs count="1092">
    <xf numFmtId="0" fontId="0" fillId="0" borderId="0" xfId="0"/>
    <xf numFmtId="0" fontId="0" fillId="0" borderId="0" xfId="0" applyAlignment="1">
      <alignment vertical="center"/>
    </xf>
    <xf numFmtId="0" fontId="13" fillId="0" borderId="0" xfId="0" applyFont="1"/>
    <xf numFmtId="0" fontId="14" fillId="0" borderId="0" xfId="13" applyFont="1"/>
    <xf numFmtId="0" fontId="15" fillId="0" borderId="0" xfId="13" applyFont="1"/>
    <xf numFmtId="0" fontId="27" fillId="0" borderId="0" xfId="15" applyFont="1" applyAlignment="1"/>
    <xf numFmtId="0" fontId="12" fillId="0" borderId="0" xfId="0" applyFont="1" applyAlignment="1">
      <alignment horizontal="justify" wrapText="1"/>
    </xf>
    <xf numFmtId="0" fontId="28" fillId="0" borderId="0" xfId="15" applyFont="1" applyAlignment="1">
      <alignment horizontal="justify" wrapText="1"/>
    </xf>
    <xf numFmtId="0" fontId="19" fillId="0" borderId="0" xfId="0" applyFont="1" applyAlignment="1">
      <alignment horizontal="justify" wrapText="1"/>
    </xf>
    <xf numFmtId="0" fontId="21" fillId="0" borderId="0" xfId="0" applyFont="1"/>
    <xf numFmtId="0" fontId="20" fillId="0" borderId="0" xfId="0" applyFont="1" applyAlignment="1">
      <alignment horizontal="justify" wrapText="1"/>
    </xf>
    <xf numFmtId="0" fontId="20" fillId="0" borderId="0" xfId="0" applyFont="1" applyAlignment="1">
      <alignment horizontal="justify" vertical="top"/>
    </xf>
    <xf numFmtId="0" fontId="19" fillId="0" borderId="0" xfId="0" applyFont="1" applyAlignment="1">
      <alignment horizontal="justify" vertical="top" wrapText="1"/>
    </xf>
    <xf numFmtId="0" fontId="12" fillId="0" borderId="0" xfId="0" applyFont="1" applyAlignment="1">
      <alignment horizontal="justify" vertical="top" wrapText="1"/>
    </xf>
    <xf numFmtId="0" fontId="22" fillId="0" borderId="0" xfId="0" applyFont="1" applyAlignment="1">
      <alignment vertical="top" wrapText="1"/>
    </xf>
    <xf numFmtId="0" fontId="20" fillId="0" borderId="0" xfId="0" applyFont="1" applyAlignment="1">
      <alignment horizontal="justify" vertical="top" wrapText="1"/>
    </xf>
    <xf numFmtId="0" fontId="23" fillId="0" borderId="0" xfId="0" applyFont="1" applyAlignment="1">
      <alignment horizontal="center" vertical="top" wrapText="1"/>
    </xf>
    <xf numFmtId="0" fontId="14" fillId="0" borderId="0" xfId="13" applyFont="1" applyAlignment="1">
      <alignment wrapText="1"/>
    </xf>
    <xf numFmtId="165" fontId="44" fillId="0" borderId="19" xfId="7" applyNumberFormat="1" applyFont="1" applyBorder="1"/>
    <xf numFmtId="165" fontId="44" fillId="0" borderId="20" xfId="7" applyNumberFormat="1" applyFont="1" applyBorder="1"/>
    <xf numFmtId="165" fontId="44" fillId="0" borderId="24" xfId="7" applyNumberFormat="1" applyFont="1" applyBorder="1"/>
    <xf numFmtId="165" fontId="44" fillId="0" borderId="25" xfId="7" applyNumberFormat="1" applyFont="1" applyBorder="1"/>
    <xf numFmtId="0" fontId="45" fillId="5" borderId="16" xfId="13" applyFont="1" applyFill="1" applyBorder="1" applyAlignment="1">
      <alignment wrapText="1"/>
    </xf>
    <xf numFmtId="165" fontId="46" fillId="5" borderId="14" xfId="7" applyNumberFormat="1" applyFont="1" applyFill="1" applyBorder="1"/>
    <xf numFmtId="165" fontId="46" fillId="5" borderId="26" xfId="7" applyNumberFormat="1" applyFont="1" applyFill="1" applyBorder="1"/>
    <xf numFmtId="0" fontId="43" fillId="0" borderId="0" xfId="13" applyFont="1" applyAlignment="1">
      <alignment wrapText="1"/>
    </xf>
    <xf numFmtId="0" fontId="43" fillId="0" borderId="0" xfId="13" applyFont="1"/>
    <xf numFmtId="43" fontId="47" fillId="0" borderId="27" xfId="7" applyNumberFormat="1" applyFont="1" applyBorder="1"/>
    <xf numFmtId="43" fontId="47" fillId="0" borderId="10" xfId="7" applyNumberFormat="1" applyFont="1" applyBorder="1"/>
    <xf numFmtId="43" fontId="47" fillId="0" borderId="28" xfId="7" applyNumberFormat="1" applyFont="1" applyBorder="1"/>
    <xf numFmtId="43" fontId="48" fillId="5" borderId="16" xfId="7" applyNumberFormat="1" applyFont="1" applyFill="1" applyBorder="1"/>
    <xf numFmtId="165" fontId="44" fillId="0" borderId="9" xfId="7" applyNumberFormat="1" applyFont="1" applyBorder="1"/>
    <xf numFmtId="165" fontId="44" fillId="0" borderId="29" xfId="7" applyNumberFormat="1" applyFont="1" applyBorder="1"/>
    <xf numFmtId="165" fontId="46" fillId="5" borderId="30" xfId="7" applyNumberFormat="1" applyFont="1" applyFill="1" applyBorder="1"/>
    <xf numFmtId="165" fontId="44" fillId="0" borderId="8" xfId="7" applyNumberFormat="1" applyFont="1" applyBorder="1"/>
    <xf numFmtId="165" fontId="44" fillId="0" borderId="31" xfId="7" applyNumberFormat="1" applyFont="1" applyBorder="1"/>
    <xf numFmtId="165" fontId="46" fillId="5" borderId="32" xfId="7" applyNumberFormat="1" applyFont="1" applyFill="1" applyBorder="1"/>
    <xf numFmtId="0" fontId="26" fillId="0" borderId="0" xfId="1" applyAlignment="1" applyProtection="1"/>
    <xf numFmtId="0" fontId="27" fillId="0" borderId="0" xfId="15" applyFont="1" applyAlignment="1">
      <alignment vertical="center"/>
    </xf>
    <xf numFmtId="0" fontId="28" fillId="0" borderId="0" xfId="15" applyFont="1" applyAlignment="1">
      <alignment horizontal="justify" vertical="center" wrapText="1"/>
    </xf>
    <xf numFmtId="0" fontId="49" fillId="0" borderId="0" xfId="1" applyFont="1" applyAlignment="1" applyProtection="1">
      <alignment vertical="center" wrapText="1"/>
    </xf>
    <xf numFmtId="0" fontId="12" fillId="0" borderId="0" xfId="0" applyFont="1" applyAlignment="1">
      <alignment horizontal="justify" vertical="center" wrapText="1"/>
    </xf>
    <xf numFmtId="0" fontId="55" fillId="0" borderId="0" xfId="11" applyFont="1" applyFill="1" applyAlignment="1"/>
    <xf numFmtId="0" fontId="43" fillId="0" borderId="0" xfId="11" applyFont="1" applyFill="1" applyAlignment="1">
      <alignment wrapText="1"/>
    </xf>
    <xf numFmtId="0" fontId="43" fillId="0" borderId="0" xfId="11" applyFont="1" applyAlignment="1">
      <alignment wrapText="1"/>
    </xf>
    <xf numFmtId="0" fontId="43" fillId="0" borderId="0" xfId="11" applyFont="1"/>
    <xf numFmtId="0" fontId="44" fillId="0" borderId="0" xfId="11" applyFont="1" applyFill="1"/>
    <xf numFmtId="0" fontId="43" fillId="0" borderId="0" xfId="11" applyFont="1" applyFill="1" applyAlignment="1"/>
    <xf numFmtId="0" fontId="43" fillId="0" borderId="0" xfId="11" applyFont="1" applyAlignment="1"/>
    <xf numFmtId="0" fontId="44" fillId="0" borderId="0" xfId="11" applyFont="1"/>
    <xf numFmtId="0" fontId="42" fillId="0" borderId="0" xfId="11" applyFont="1" applyFill="1" applyAlignment="1"/>
    <xf numFmtId="0" fontId="56" fillId="0" borderId="0" xfId="11" applyFont="1"/>
    <xf numFmtId="0" fontId="44" fillId="0" borderId="78" xfId="11" applyFont="1" applyBorder="1" applyAlignment="1">
      <alignment horizontal="left" vertical="center" wrapText="1"/>
    </xf>
    <xf numFmtId="0" fontId="44" fillId="0" borderId="79" xfId="11" applyFont="1" applyBorder="1" applyAlignment="1">
      <alignment horizontal="left" vertical="center" wrapText="1"/>
    </xf>
    <xf numFmtId="0" fontId="44" fillId="0" borderId="52" xfId="11" applyFont="1" applyBorder="1" applyAlignment="1">
      <alignment horizontal="left" vertical="center" wrapText="1"/>
    </xf>
    <xf numFmtId="0" fontId="44" fillId="0" borderId="78" xfId="11" applyFont="1" applyFill="1" applyBorder="1" applyAlignment="1">
      <alignment vertical="center" wrapText="1"/>
    </xf>
    <xf numFmtId="0" fontId="44" fillId="0" borderId="79" xfId="11" applyFont="1" applyFill="1" applyBorder="1" applyAlignment="1">
      <alignment vertical="center" wrapText="1"/>
    </xf>
    <xf numFmtId="0" fontId="44" fillId="0" borderId="52" xfId="11" applyFont="1" applyBorder="1" applyAlignment="1">
      <alignment vertical="center" wrapText="1"/>
    </xf>
    <xf numFmtId="0" fontId="44" fillId="0" borderId="53" xfId="11" applyFont="1" applyBorder="1" applyAlignment="1">
      <alignment vertical="center" wrapText="1"/>
    </xf>
    <xf numFmtId="0" fontId="44" fillId="0" borderId="52" xfId="11" applyFont="1" applyFill="1" applyBorder="1" applyAlignment="1">
      <alignment vertical="center" wrapText="1"/>
    </xf>
    <xf numFmtId="0" fontId="44" fillId="0" borderId="53" xfId="11" applyFont="1" applyFill="1" applyBorder="1" applyAlignment="1">
      <alignment vertical="center" wrapText="1"/>
    </xf>
    <xf numFmtId="0" fontId="44" fillId="0" borderId="74" xfId="11" applyFont="1" applyBorder="1" applyAlignment="1">
      <alignment horizontal="left" vertical="center" wrapText="1"/>
    </xf>
    <xf numFmtId="0" fontId="44" fillId="0" borderId="80" xfId="11" applyFont="1" applyBorder="1" applyAlignment="1">
      <alignment horizontal="left" vertical="center" wrapText="1"/>
    </xf>
    <xf numFmtId="0" fontId="44" fillId="0" borderId="33" xfId="11" applyFont="1" applyBorder="1" applyAlignment="1">
      <alignment horizontal="left" vertical="center" wrapText="1"/>
    </xf>
    <xf numFmtId="0" fontId="44" fillId="0" borderId="74" xfId="11" applyFont="1" applyFill="1" applyBorder="1" applyAlignment="1">
      <alignment vertical="center" wrapText="1"/>
    </xf>
    <xf numFmtId="0" fontId="44" fillId="0" borderId="80" xfId="11" applyFont="1" applyFill="1" applyBorder="1" applyAlignment="1">
      <alignment vertical="center" wrapText="1"/>
    </xf>
    <xf numFmtId="0" fontId="44" fillId="0" borderId="33" xfId="11" applyFont="1" applyBorder="1" applyAlignment="1">
      <alignment vertical="center" wrapText="1"/>
    </xf>
    <xf numFmtId="0" fontId="44" fillId="0" borderId="56" xfId="11" applyFont="1" applyBorder="1" applyAlignment="1">
      <alignment vertical="center" wrapText="1"/>
    </xf>
    <xf numFmtId="0" fontId="44" fillId="0" borderId="33" xfId="11" applyFont="1" applyFill="1" applyBorder="1" applyAlignment="1">
      <alignment vertical="center" wrapText="1"/>
    </xf>
    <xf numFmtId="0" fontId="44" fillId="0" borderId="56" xfId="11" applyFont="1" applyFill="1" applyBorder="1" applyAlignment="1">
      <alignment vertical="center" wrapText="1"/>
    </xf>
    <xf numFmtId="0" fontId="44" fillId="0" borderId="81" xfId="11" applyFont="1" applyBorder="1" applyAlignment="1">
      <alignment horizontal="left" vertical="center" wrapText="1"/>
    </xf>
    <xf numFmtId="0" fontId="44" fillId="0" borderId="82" xfId="11" applyFont="1" applyBorder="1" applyAlignment="1">
      <alignment horizontal="left" vertical="center" wrapText="1"/>
    </xf>
    <xf numFmtId="0" fontId="44" fillId="0" borderId="54" xfId="11" applyFont="1" applyBorder="1" applyAlignment="1">
      <alignment horizontal="left" vertical="center" wrapText="1"/>
    </xf>
    <xf numFmtId="0" fontId="44" fillId="0" borderId="81" xfId="11" applyFont="1" applyFill="1" applyBorder="1" applyAlignment="1">
      <alignment vertical="center" wrapText="1"/>
    </xf>
    <xf numFmtId="0" fontId="44" fillId="0" borderId="82" xfId="11" applyFont="1" applyFill="1" applyBorder="1" applyAlignment="1">
      <alignment vertical="center" wrapText="1"/>
    </xf>
    <xf numFmtId="0" fontId="44" fillId="0" borderId="54" xfId="11" applyFont="1" applyBorder="1" applyAlignment="1">
      <alignment vertical="center" wrapText="1"/>
    </xf>
    <xf numFmtId="0" fontId="44" fillId="0" borderId="55" xfId="11" applyFont="1" applyBorder="1" applyAlignment="1">
      <alignment vertical="center" wrapText="1"/>
    </xf>
    <xf numFmtId="0" fontId="44" fillId="0" borderId="54" xfId="11" applyFont="1" applyFill="1" applyBorder="1" applyAlignment="1">
      <alignment vertical="center" wrapText="1"/>
    </xf>
    <xf numFmtId="0" fontId="44" fillId="0" borderId="55" xfId="11" applyFont="1" applyFill="1" applyBorder="1" applyAlignment="1">
      <alignment vertical="center" wrapText="1"/>
    </xf>
    <xf numFmtId="0" fontId="44" fillId="0" borderId="125" xfId="11" applyFont="1" applyFill="1" applyBorder="1" applyAlignment="1">
      <alignment vertical="center" wrapText="1"/>
    </xf>
    <xf numFmtId="0" fontId="60" fillId="0" borderId="72" xfId="11" applyFont="1" applyBorder="1" applyAlignment="1">
      <alignment vertical="center" wrapText="1"/>
    </xf>
    <xf numFmtId="0" fontId="44" fillId="6" borderId="52" xfId="11" applyFont="1" applyFill="1" applyBorder="1" applyAlignment="1">
      <alignment vertical="center" wrapText="1"/>
    </xf>
    <xf numFmtId="0" fontId="44" fillId="6" borderId="53" xfId="11" applyFont="1" applyFill="1" applyBorder="1" applyAlignment="1">
      <alignment vertical="center" wrapText="1"/>
    </xf>
    <xf numFmtId="0" fontId="44" fillId="0" borderId="84" xfId="11" applyFont="1" applyBorder="1" applyAlignment="1">
      <alignment horizontal="left" vertical="center" wrapText="1"/>
    </xf>
    <xf numFmtId="0" fontId="44" fillId="0" borderId="85" xfId="11" applyFont="1" applyBorder="1" applyAlignment="1">
      <alignment horizontal="left" vertical="center" wrapText="1"/>
    </xf>
    <xf numFmtId="0" fontId="44" fillId="0" borderId="0" xfId="11" applyFont="1" applyBorder="1" applyAlignment="1">
      <alignment horizontal="left" vertical="center" wrapText="1"/>
    </xf>
    <xf numFmtId="0" fontId="44" fillId="0" borderId="85" xfId="11" applyFont="1" applyFill="1" applyBorder="1" applyAlignment="1">
      <alignment vertical="center" wrapText="1"/>
    </xf>
    <xf numFmtId="0" fontId="44" fillId="0" borderId="84" xfId="11" applyFont="1" applyBorder="1" applyAlignment="1">
      <alignment vertical="center" wrapText="1"/>
    </xf>
    <xf numFmtId="0" fontId="44" fillId="0" borderId="66" xfId="11" applyFont="1" applyBorder="1" applyAlignment="1">
      <alignment vertical="center" wrapText="1"/>
    </xf>
    <xf numFmtId="0" fontId="61" fillId="0" borderId="52" xfId="11" applyFont="1" applyFill="1" applyBorder="1" applyAlignment="1">
      <alignment vertical="center" wrapText="1"/>
    </xf>
    <xf numFmtId="0" fontId="61" fillId="0" borderId="53" xfId="11" applyFont="1" applyFill="1" applyBorder="1" applyAlignment="1">
      <alignment vertical="center" wrapText="1"/>
    </xf>
    <xf numFmtId="0" fontId="44" fillId="0" borderId="86" xfId="11" applyFont="1" applyFill="1" applyBorder="1" applyAlignment="1">
      <alignment vertical="center" wrapText="1"/>
    </xf>
    <xf numFmtId="0" fontId="61" fillId="0" borderId="54" xfId="11" applyFont="1" applyFill="1" applyBorder="1" applyAlignment="1">
      <alignment vertical="center" wrapText="1"/>
    </xf>
    <xf numFmtId="0" fontId="61" fillId="0" borderId="55" xfId="11" applyFont="1" applyFill="1" applyBorder="1" applyAlignment="1">
      <alignment vertical="center" wrapText="1"/>
    </xf>
    <xf numFmtId="0" fontId="44" fillId="0" borderId="87" xfId="11" applyFont="1" applyFill="1" applyBorder="1" applyAlignment="1">
      <alignment vertical="center" wrapText="1"/>
    </xf>
    <xf numFmtId="0" fontId="44" fillId="0" borderId="88" xfId="11" applyFont="1" applyFill="1" applyBorder="1" applyAlignment="1">
      <alignment vertical="center" wrapText="1"/>
    </xf>
    <xf numFmtId="0" fontId="44" fillId="0" borderId="88" xfId="11" applyFont="1" applyBorder="1" applyAlignment="1">
      <alignment vertical="center" wrapText="1"/>
    </xf>
    <xf numFmtId="0" fontId="62" fillId="0" borderId="52" xfId="11" applyFont="1" applyFill="1" applyBorder="1" applyAlignment="1">
      <alignment vertical="center" wrapText="1"/>
    </xf>
    <xf numFmtId="0" fontId="62" fillId="0" borderId="53" xfId="11" applyFont="1" applyFill="1" applyBorder="1" applyAlignment="1">
      <alignment vertical="center" wrapText="1"/>
    </xf>
    <xf numFmtId="0" fontId="60" fillId="0" borderId="33" xfId="11" applyFont="1" applyBorder="1" applyAlignment="1">
      <alignment vertical="center" wrapText="1"/>
    </xf>
    <xf numFmtId="0" fontId="60" fillId="0" borderId="56" xfId="11" applyFont="1" applyBorder="1" applyAlignment="1">
      <alignment vertical="center" wrapText="1"/>
    </xf>
    <xf numFmtId="0" fontId="63" fillId="0" borderId="33" xfId="11" applyFont="1" applyFill="1" applyBorder="1" applyAlignment="1">
      <alignment vertical="center" wrapText="1"/>
    </xf>
    <xf numFmtId="0" fontId="63" fillId="0" borderId="56" xfId="11" applyFont="1" applyFill="1" applyBorder="1" applyAlignment="1">
      <alignment vertical="center" wrapText="1"/>
    </xf>
    <xf numFmtId="0" fontId="62" fillId="0" borderId="33" xfId="11" applyFont="1" applyFill="1" applyBorder="1" applyAlignment="1">
      <alignment vertical="center" wrapText="1"/>
    </xf>
    <xf numFmtId="0" fontId="62" fillId="0" borderId="56" xfId="11" applyFont="1" applyFill="1" applyBorder="1" applyAlignment="1">
      <alignment vertical="center" wrapText="1"/>
    </xf>
    <xf numFmtId="0" fontId="60" fillId="0" borderId="33" xfId="11" applyFont="1" applyFill="1" applyBorder="1" applyAlignment="1">
      <alignment vertical="center" wrapText="1"/>
    </xf>
    <xf numFmtId="0" fontId="60" fillId="0" borderId="56" xfId="11" applyFont="1" applyFill="1" applyBorder="1" applyAlignment="1">
      <alignment vertical="center" wrapText="1"/>
    </xf>
    <xf numFmtId="0" fontId="44" fillId="0" borderId="65" xfId="11" applyFont="1" applyFill="1" applyBorder="1" applyAlignment="1">
      <alignment vertical="center" wrapText="1"/>
    </xf>
    <xf numFmtId="0" fontId="44" fillId="0" borderId="60" xfId="11" applyFont="1" applyFill="1" applyBorder="1" applyAlignment="1">
      <alignment vertical="center" wrapText="1"/>
    </xf>
    <xf numFmtId="0" fontId="44" fillId="0" borderId="60" xfId="11" applyFont="1" applyBorder="1" applyAlignment="1">
      <alignment vertical="center" wrapText="1"/>
    </xf>
    <xf numFmtId="0" fontId="64" fillId="0" borderId="0" xfId="11" applyFont="1" applyAlignment="1">
      <alignment vertical="center"/>
    </xf>
    <xf numFmtId="0" fontId="64" fillId="0" borderId="56" xfId="11" applyFont="1" applyBorder="1" applyAlignment="1">
      <alignment vertical="center" wrapText="1"/>
    </xf>
    <xf numFmtId="0" fontId="62" fillId="0" borderId="52" xfId="11" applyFont="1" applyBorder="1" applyAlignment="1">
      <alignment vertical="center" wrapText="1"/>
    </xf>
    <xf numFmtId="0" fontId="62" fillId="0" borderId="53" xfId="11" applyFont="1" applyBorder="1" applyAlignment="1">
      <alignment vertical="center" wrapText="1"/>
    </xf>
    <xf numFmtId="0" fontId="44" fillId="0" borderId="57" xfId="11" applyFont="1" applyFill="1" applyBorder="1" applyAlignment="1">
      <alignment vertical="center" wrapText="1"/>
    </xf>
    <xf numFmtId="0" fontId="44" fillId="0" borderId="58" xfId="11" applyFont="1" applyFill="1" applyBorder="1" applyAlignment="1">
      <alignment vertical="center" wrapText="1"/>
    </xf>
    <xf numFmtId="0" fontId="60" fillId="0" borderId="57" xfId="11" applyFont="1" applyBorder="1" applyAlignment="1">
      <alignment vertical="center" wrapText="1"/>
    </xf>
    <xf numFmtId="0" fontId="60" fillId="0" borderId="58" xfId="11" applyFont="1" applyFill="1" applyBorder="1" applyAlignment="1">
      <alignment vertical="center" wrapText="1"/>
    </xf>
    <xf numFmtId="0" fontId="60" fillId="0" borderId="58" xfId="11" applyFont="1" applyBorder="1" applyAlignment="1">
      <alignment vertical="center" wrapText="1"/>
    </xf>
    <xf numFmtId="0" fontId="64" fillId="0" borderId="33" xfId="11" applyFont="1" applyBorder="1" applyAlignment="1">
      <alignment vertical="center" wrapText="1"/>
    </xf>
    <xf numFmtId="0" fontId="62" fillId="0" borderId="59" xfId="11" applyFont="1" applyBorder="1" applyAlignment="1">
      <alignment vertical="center"/>
    </xf>
    <xf numFmtId="0" fontId="62" fillId="0" borderId="56" xfId="11" applyFont="1" applyBorder="1" applyAlignment="1">
      <alignment vertical="center" wrapText="1"/>
    </xf>
    <xf numFmtId="0" fontId="64" fillId="0" borderId="59" xfId="11" applyFont="1" applyBorder="1" applyAlignment="1">
      <alignment vertical="center"/>
    </xf>
    <xf numFmtId="0" fontId="62" fillId="0" borderId="0" xfId="11" applyFont="1" applyAlignment="1">
      <alignment vertical="center"/>
    </xf>
    <xf numFmtId="0" fontId="61" fillId="0" borderId="33" xfId="11" applyFont="1" applyBorder="1" applyAlignment="1">
      <alignment vertical="center" wrapText="1"/>
    </xf>
    <xf numFmtId="0" fontId="61" fillId="0" borderId="56" xfId="11" applyFont="1" applyBorder="1" applyAlignment="1">
      <alignment vertical="center" wrapText="1"/>
    </xf>
    <xf numFmtId="0" fontId="61" fillId="0" borderId="33" xfId="11" applyFont="1" applyFill="1" applyBorder="1" applyAlignment="1">
      <alignment vertical="center" wrapText="1"/>
    </xf>
    <xf numFmtId="0" fontId="61" fillId="0" borderId="56" xfId="11" applyFont="1" applyFill="1" applyBorder="1" applyAlignment="1">
      <alignment vertical="center" wrapText="1"/>
    </xf>
    <xf numFmtId="0" fontId="44" fillId="6" borderId="33" xfId="11" applyFont="1" applyFill="1" applyBorder="1" applyAlignment="1">
      <alignment vertical="center" wrapText="1"/>
    </xf>
    <xf numFmtId="0" fontId="44" fillId="6" borderId="56" xfId="11" applyFont="1" applyFill="1" applyBorder="1" applyAlignment="1">
      <alignment vertical="center" wrapText="1"/>
    </xf>
    <xf numFmtId="0" fontId="62" fillId="0" borderId="33" xfId="11" applyFont="1" applyBorder="1" applyAlignment="1">
      <alignment vertical="center" wrapText="1"/>
    </xf>
    <xf numFmtId="0" fontId="44" fillId="0" borderId="84" xfId="11" applyFont="1" applyFill="1" applyBorder="1" applyAlignment="1">
      <alignment vertical="center" wrapText="1"/>
    </xf>
    <xf numFmtId="0" fontId="44" fillId="0" borderId="0" xfId="11" applyFont="1" applyBorder="1" applyAlignment="1">
      <alignment vertical="center" wrapText="1"/>
    </xf>
    <xf numFmtId="0" fontId="44" fillId="0" borderId="0" xfId="11" applyFont="1" applyFill="1" applyBorder="1" applyAlignment="1">
      <alignment vertical="center" wrapText="1"/>
    </xf>
    <xf numFmtId="0" fontId="44" fillId="0" borderId="66" xfId="11" applyFont="1" applyFill="1" applyBorder="1" applyAlignment="1">
      <alignment vertical="center" wrapText="1"/>
    </xf>
    <xf numFmtId="0" fontId="61" fillId="0" borderId="0" xfId="11" applyFont="1" applyFill="1" applyBorder="1" applyAlignment="1">
      <alignment vertical="center" wrapText="1"/>
    </xf>
    <xf numFmtId="0" fontId="61" fillId="0" borderId="66" xfId="11" applyFont="1" applyFill="1" applyBorder="1" applyAlignment="1">
      <alignment vertical="center" wrapText="1"/>
    </xf>
    <xf numFmtId="0" fontId="44" fillId="0" borderId="36" xfId="11" applyFont="1" applyBorder="1" applyAlignment="1">
      <alignment vertical="center" wrapText="1"/>
    </xf>
    <xf numFmtId="0" fontId="44" fillId="0" borderId="36" xfId="11" applyFont="1" applyFill="1" applyBorder="1" applyAlignment="1">
      <alignment vertical="center" wrapText="1"/>
    </xf>
    <xf numFmtId="0" fontId="44" fillId="0" borderId="75" xfId="11" applyFont="1" applyFill="1" applyBorder="1" applyAlignment="1">
      <alignment vertical="center" wrapText="1"/>
    </xf>
    <xf numFmtId="0" fontId="44" fillId="0" borderId="89" xfId="11" applyFont="1" applyFill="1" applyBorder="1" applyAlignment="1">
      <alignment vertical="center" wrapText="1"/>
    </xf>
    <xf numFmtId="0" fontId="62" fillId="0" borderId="36" xfId="11" applyFont="1" applyBorder="1" applyAlignment="1">
      <alignment vertical="center" wrapText="1"/>
    </xf>
    <xf numFmtId="0" fontId="62" fillId="0" borderId="60" xfId="11" applyFont="1" applyBorder="1" applyAlignment="1">
      <alignment vertical="center" wrapText="1"/>
    </xf>
    <xf numFmtId="0" fontId="61" fillId="0" borderId="78" xfId="11" applyFont="1" applyFill="1" applyBorder="1" applyAlignment="1">
      <alignment vertical="center" wrapText="1"/>
    </xf>
    <xf numFmtId="0" fontId="61" fillId="0" borderId="79" xfId="11" applyFont="1" applyFill="1" applyBorder="1" applyAlignment="1">
      <alignment vertical="center" wrapText="1"/>
    </xf>
    <xf numFmtId="0" fontId="60" fillId="0" borderId="52" xfId="11" applyFont="1" applyBorder="1" applyAlignment="1">
      <alignment vertical="center" wrapText="1"/>
    </xf>
    <xf numFmtId="0" fontId="60" fillId="0" borderId="53" xfId="11" applyFont="1" applyBorder="1" applyAlignment="1">
      <alignment vertical="center" wrapText="1"/>
    </xf>
    <xf numFmtId="0" fontId="61" fillId="0" borderId="74" xfId="11" applyFont="1" applyFill="1" applyBorder="1" applyAlignment="1">
      <alignment vertical="center" wrapText="1"/>
    </xf>
    <xf numFmtId="0" fontId="61" fillId="0" borderId="80" xfId="11" applyFont="1" applyFill="1" applyBorder="1" applyAlignment="1">
      <alignment vertical="center" wrapText="1"/>
    </xf>
    <xf numFmtId="0" fontId="28" fillId="0" borderId="33" xfId="11" applyFont="1" applyBorder="1" applyAlignment="1">
      <alignment vertical="center" wrapText="1"/>
    </xf>
    <xf numFmtId="0" fontId="28" fillId="0" borderId="56" xfId="11" applyFont="1" applyBorder="1" applyAlignment="1">
      <alignment vertical="center" wrapText="1"/>
    </xf>
    <xf numFmtId="0" fontId="64" fillId="0" borderId="33" xfId="11" applyFont="1" applyFill="1" applyBorder="1" applyAlignment="1">
      <alignment vertical="center" wrapText="1"/>
    </xf>
    <xf numFmtId="0" fontId="64" fillId="0" borderId="56" xfId="11" applyFont="1" applyFill="1" applyBorder="1" applyAlignment="1">
      <alignment vertical="center" wrapText="1"/>
    </xf>
    <xf numFmtId="0" fontId="60" fillId="0" borderId="36" xfId="11" applyFont="1" applyBorder="1" applyAlignment="1">
      <alignment vertical="center" wrapText="1"/>
    </xf>
    <xf numFmtId="0" fontId="60" fillId="0" borderId="60" xfId="11" applyFont="1" applyBorder="1" applyAlignment="1">
      <alignment vertical="center" wrapText="1"/>
    </xf>
    <xf numFmtId="0" fontId="64" fillId="0" borderId="36" xfId="11" applyFont="1" applyBorder="1" applyAlignment="1">
      <alignment vertical="center" wrapText="1"/>
    </xf>
    <xf numFmtId="0" fontId="64" fillId="0" borderId="60" xfId="11" applyFont="1" applyBorder="1" applyAlignment="1">
      <alignment vertical="center" wrapText="1"/>
    </xf>
    <xf numFmtId="0" fontId="44" fillId="0" borderId="74" xfId="11" applyFont="1" applyBorder="1" applyAlignment="1">
      <alignment vertical="center" wrapText="1"/>
    </xf>
    <xf numFmtId="0" fontId="44" fillId="0" borderId="61" xfId="11" applyFont="1" applyBorder="1" applyAlignment="1">
      <alignment vertical="center" wrapText="1"/>
    </xf>
    <xf numFmtId="0" fontId="64" fillId="0" borderId="36" xfId="11" applyFont="1" applyFill="1" applyBorder="1" applyAlignment="1">
      <alignment vertical="center" wrapText="1"/>
    </xf>
    <xf numFmtId="0" fontId="64" fillId="0" borderId="60" xfId="11" applyFont="1" applyFill="1" applyBorder="1" applyAlignment="1">
      <alignment vertical="center" wrapText="1"/>
    </xf>
    <xf numFmtId="0" fontId="61" fillId="0" borderId="61" xfId="11" applyFont="1" applyFill="1" applyBorder="1" applyAlignment="1">
      <alignment vertical="center" wrapText="1"/>
    </xf>
    <xf numFmtId="0" fontId="61" fillId="0" borderId="75" xfId="11" applyFont="1" applyFill="1" applyBorder="1" applyAlignment="1">
      <alignment vertical="center" wrapText="1"/>
    </xf>
    <xf numFmtId="0" fontId="61" fillId="0" borderId="89" xfId="11" applyFont="1" applyFill="1" applyBorder="1" applyAlignment="1">
      <alignment vertical="center" wrapText="1"/>
    </xf>
    <xf numFmtId="0" fontId="60" fillId="6" borderId="36" xfId="11" applyFont="1" applyFill="1" applyBorder="1" applyAlignment="1">
      <alignment vertical="center" wrapText="1"/>
    </xf>
    <xf numFmtId="0" fontId="60" fillId="6" borderId="60" xfId="11" applyFont="1" applyFill="1" applyBorder="1" applyAlignment="1">
      <alignment vertical="center" wrapText="1"/>
    </xf>
    <xf numFmtId="0" fontId="60" fillId="0" borderId="36" xfId="11" applyFont="1" applyFill="1" applyBorder="1" applyAlignment="1">
      <alignment vertical="center" wrapText="1"/>
    </xf>
    <xf numFmtId="0" fontId="60" fillId="0" borderId="60" xfId="11" applyFont="1" applyFill="1" applyBorder="1" applyAlignment="1">
      <alignment vertical="center" wrapText="1"/>
    </xf>
    <xf numFmtId="0" fontId="61" fillId="6" borderId="33" xfId="11" applyFont="1" applyFill="1" applyBorder="1" applyAlignment="1">
      <alignment vertical="center" wrapText="1"/>
    </xf>
    <xf numFmtId="0" fontId="61" fillId="6" borderId="61" xfId="11" applyFont="1" applyFill="1" applyBorder="1" applyAlignment="1">
      <alignment vertical="center" wrapText="1"/>
    </xf>
    <xf numFmtId="0" fontId="61" fillId="0" borderId="54" xfId="11" applyFont="1" applyBorder="1" applyAlignment="1">
      <alignment vertical="center" wrapText="1"/>
    </xf>
    <xf numFmtId="0" fontId="61" fillId="0" borderId="55" xfId="11" applyFont="1" applyBorder="1" applyAlignment="1">
      <alignment vertical="center" wrapText="1"/>
    </xf>
    <xf numFmtId="0" fontId="62" fillId="0" borderId="54" xfId="11" applyFont="1" applyBorder="1" applyAlignment="1">
      <alignment vertical="center" wrapText="1"/>
    </xf>
    <xf numFmtId="0" fontId="62" fillId="0" borderId="55" xfId="11" applyFont="1" applyBorder="1" applyAlignment="1">
      <alignment vertical="center" wrapText="1"/>
    </xf>
    <xf numFmtId="0" fontId="44" fillId="0" borderId="63" xfId="11" applyFont="1" applyBorder="1" applyAlignment="1">
      <alignment vertical="center" wrapText="1"/>
    </xf>
    <xf numFmtId="0" fontId="44" fillId="0" borderId="64" xfId="11" applyFont="1" applyBorder="1" applyAlignment="1">
      <alignment vertical="center" wrapText="1"/>
    </xf>
    <xf numFmtId="0" fontId="61" fillId="6" borderId="36" xfId="11" applyFont="1" applyFill="1" applyBorder="1" applyAlignment="1">
      <alignment vertical="center" wrapText="1"/>
    </xf>
    <xf numFmtId="0" fontId="61" fillId="6" borderId="60" xfId="11" applyFont="1" applyFill="1" applyBorder="1" applyAlignment="1">
      <alignment vertical="center" wrapText="1"/>
    </xf>
    <xf numFmtId="0" fontId="61" fillId="0" borderId="36" xfId="11" applyFont="1" applyFill="1" applyBorder="1" applyAlignment="1">
      <alignment vertical="center" wrapText="1"/>
    </xf>
    <xf numFmtId="0" fontId="61" fillId="0" borderId="60" xfId="11" applyFont="1" applyFill="1" applyBorder="1" applyAlignment="1">
      <alignment vertical="center" wrapText="1"/>
    </xf>
    <xf numFmtId="0" fontId="64" fillId="0" borderId="52" xfId="11" applyFont="1" applyBorder="1" applyAlignment="1">
      <alignment vertical="center" wrapText="1"/>
    </xf>
    <xf numFmtId="0" fontId="64" fillId="0" borderId="53" xfId="11" applyFont="1" applyBorder="1" applyAlignment="1">
      <alignment vertical="center" wrapText="1"/>
    </xf>
    <xf numFmtId="0" fontId="44" fillId="0" borderId="63" xfId="11" applyFont="1" applyFill="1" applyBorder="1" applyAlignment="1">
      <alignment vertical="center" wrapText="1"/>
    </xf>
    <xf numFmtId="0" fontId="44" fillId="0" borderId="64" xfId="11" applyFont="1" applyFill="1" applyBorder="1" applyAlignment="1">
      <alignment vertical="center" wrapText="1"/>
    </xf>
    <xf numFmtId="0" fontId="59" fillId="0" borderId="0" xfId="11" applyFont="1" applyBorder="1" applyAlignment="1">
      <alignment vertical="center" wrapText="1"/>
    </xf>
    <xf numFmtId="0" fontId="59" fillId="0" borderId="66" xfId="11" applyFont="1" applyBorder="1" applyAlignment="1">
      <alignment vertical="center" wrapText="1"/>
    </xf>
    <xf numFmtId="0" fontId="59" fillId="0" borderId="0" xfId="11" applyFont="1" applyFill="1" applyBorder="1" applyAlignment="1">
      <alignment vertical="center" wrapText="1"/>
    </xf>
    <xf numFmtId="0" fontId="59" fillId="0" borderId="66" xfId="11" applyFont="1" applyFill="1" applyBorder="1" applyAlignment="1">
      <alignment vertical="center" wrapText="1"/>
    </xf>
    <xf numFmtId="0" fontId="61" fillId="0" borderId="76" xfId="11" applyFont="1" applyFill="1" applyBorder="1" applyAlignment="1">
      <alignment vertical="center" wrapText="1"/>
    </xf>
    <xf numFmtId="0" fontId="61" fillId="0" borderId="83" xfId="11" applyFont="1" applyFill="1" applyBorder="1" applyAlignment="1">
      <alignment vertical="center" wrapText="1"/>
    </xf>
    <xf numFmtId="0" fontId="44" fillId="0" borderId="76" xfId="11" applyFont="1" applyFill="1" applyBorder="1" applyAlignment="1">
      <alignment vertical="center" wrapText="1"/>
    </xf>
    <xf numFmtId="0" fontId="44" fillId="0" borderId="51" xfId="11" applyFont="1" applyFill="1" applyBorder="1" applyAlignment="1">
      <alignment vertical="center" wrapText="1"/>
    </xf>
    <xf numFmtId="0" fontId="60" fillId="0" borderId="50" xfId="11" applyFont="1" applyBorder="1" applyAlignment="1">
      <alignment vertical="center" wrapText="1"/>
    </xf>
    <xf numFmtId="0" fontId="60" fillId="0" borderId="51" xfId="11" applyFont="1" applyBorder="1" applyAlignment="1">
      <alignment vertical="center" wrapText="1"/>
    </xf>
    <xf numFmtId="0" fontId="28" fillId="0" borderId="50" xfId="11" applyFont="1" applyBorder="1" applyAlignment="1">
      <alignment vertical="center" wrapText="1"/>
    </xf>
    <xf numFmtId="0" fontId="28" fillId="0" borderId="51" xfId="11" applyFont="1" applyBorder="1" applyAlignment="1">
      <alignment vertical="center" wrapText="1"/>
    </xf>
    <xf numFmtId="0" fontId="63" fillId="0" borderId="33" xfId="11" applyFont="1" applyBorder="1" applyAlignment="1">
      <alignment vertical="center" wrapText="1"/>
    </xf>
    <xf numFmtId="0" fontId="63" fillId="0" borderId="56" xfId="11" applyFont="1" applyBorder="1" applyAlignment="1">
      <alignment vertical="center" wrapText="1"/>
    </xf>
    <xf numFmtId="0" fontId="44" fillId="6" borderId="65" xfId="11" applyFont="1" applyFill="1" applyBorder="1" applyAlignment="1">
      <alignment vertical="center" wrapText="1"/>
    </xf>
    <xf numFmtId="0" fontId="44" fillId="6" borderId="60" xfId="11" applyFont="1" applyFill="1" applyBorder="1" applyAlignment="1">
      <alignment vertical="center" wrapText="1"/>
    </xf>
    <xf numFmtId="0" fontId="43" fillId="0" borderId="0" xfId="11" applyFont="1" applyFill="1"/>
    <xf numFmtId="0" fontId="62" fillId="0" borderId="61" xfId="11" applyFont="1" applyBorder="1" applyAlignment="1">
      <alignment vertical="center" wrapText="1"/>
    </xf>
    <xf numFmtId="0" fontId="60" fillId="0" borderId="63" xfId="11" applyFont="1" applyBorder="1" applyAlignment="1">
      <alignment vertical="center" wrapText="1"/>
    </xf>
    <xf numFmtId="0" fontId="60" fillId="0" borderId="64" xfId="11" applyFont="1" applyBorder="1" applyAlignment="1">
      <alignment vertical="center" wrapText="1"/>
    </xf>
    <xf numFmtId="0" fontId="44" fillId="0" borderId="92" xfId="11" applyFont="1" applyBorder="1" applyAlignment="1">
      <alignment vertical="center" wrapText="1"/>
    </xf>
    <xf numFmtId="0" fontId="44" fillId="0" borderId="94" xfId="11" applyFont="1" applyBorder="1" applyAlignment="1">
      <alignment vertical="center" wrapText="1"/>
    </xf>
    <xf numFmtId="0" fontId="65" fillId="6" borderId="65" xfId="11" applyFont="1" applyFill="1" applyBorder="1" applyAlignment="1">
      <alignment vertical="center" wrapText="1"/>
    </xf>
    <xf numFmtId="0" fontId="65" fillId="6" borderId="60" xfId="11" applyFont="1" applyFill="1" applyBorder="1" applyAlignment="1">
      <alignment vertical="center" wrapText="1"/>
    </xf>
    <xf numFmtId="0" fontId="65" fillId="0" borderId="65" xfId="11" applyFont="1" applyFill="1" applyBorder="1" applyAlignment="1">
      <alignment vertical="center" wrapText="1"/>
    </xf>
    <xf numFmtId="0" fontId="65" fillId="0" borderId="60" xfId="11" applyFont="1" applyFill="1" applyBorder="1" applyAlignment="1">
      <alignment vertical="center" wrapText="1"/>
    </xf>
    <xf numFmtId="0" fontId="44" fillId="0" borderId="62" xfId="11" applyFont="1" applyFill="1" applyBorder="1" applyAlignment="1">
      <alignment vertical="center" wrapText="1"/>
    </xf>
    <xf numFmtId="0" fontId="44" fillId="0" borderId="90" xfId="11" applyFont="1" applyFill="1" applyBorder="1" applyAlignment="1">
      <alignment vertical="center" wrapText="1"/>
    </xf>
    <xf numFmtId="0" fontId="44" fillId="6" borderId="91" xfId="11" applyFont="1" applyFill="1" applyBorder="1" applyAlignment="1">
      <alignment vertical="center" wrapText="1"/>
    </xf>
    <xf numFmtId="0" fontId="44" fillId="6" borderId="92" xfId="11" applyFont="1" applyFill="1" applyBorder="1" applyAlignment="1">
      <alignment vertical="center" wrapText="1"/>
    </xf>
    <xf numFmtId="0" fontId="44" fillId="0" borderId="92" xfId="11" applyFont="1" applyFill="1" applyBorder="1" applyAlignment="1">
      <alignment vertical="center" wrapText="1"/>
    </xf>
    <xf numFmtId="0" fontId="44" fillId="6" borderId="93" xfId="11" applyFont="1" applyFill="1" applyBorder="1" applyAlignment="1">
      <alignment vertical="center" wrapText="1"/>
    </xf>
    <xf numFmtId="0" fontId="44" fillId="6" borderId="94" xfId="11" applyFont="1" applyFill="1" applyBorder="1" applyAlignment="1">
      <alignment vertical="center" wrapText="1"/>
    </xf>
    <xf numFmtId="0" fontId="44" fillId="0" borderId="94" xfId="11" applyFont="1" applyFill="1" applyBorder="1" applyAlignment="1">
      <alignment vertical="center" wrapText="1"/>
    </xf>
    <xf numFmtId="0" fontId="60" fillId="0" borderId="61" xfId="11" applyFont="1" applyBorder="1" applyAlignment="1">
      <alignment vertical="center" wrapText="1"/>
    </xf>
    <xf numFmtId="0" fontId="64" fillId="0" borderId="61" xfId="11" applyFont="1" applyBorder="1" applyAlignment="1">
      <alignment vertical="center" wrapText="1"/>
    </xf>
    <xf numFmtId="0" fontId="64" fillId="0" borderId="63" xfId="11" applyFont="1" applyBorder="1" applyAlignment="1">
      <alignment vertical="center" wrapText="1"/>
    </xf>
    <xf numFmtId="0" fontId="64" fillId="0" borderId="64" xfId="11" applyFont="1" applyBorder="1" applyAlignment="1">
      <alignment vertical="center" wrapText="1"/>
    </xf>
    <xf numFmtId="0" fontId="61" fillId="0" borderId="62" xfId="11" applyFont="1" applyFill="1" applyBorder="1" applyAlignment="1">
      <alignment vertical="center" wrapText="1"/>
    </xf>
    <xf numFmtId="0" fontId="61" fillId="0" borderId="90" xfId="11" applyFont="1" applyFill="1" applyBorder="1" applyAlignment="1">
      <alignment vertical="center" wrapText="1"/>
    </xf>
    <xf numFmtId="0" fontId="44" fillId="0" borderId="62" xfId="11" applyFont="1" applyBorder="1" applyAlignment="1">
      <alignment vertical="center" wrapText="1"/>
    </xf>
    <xf numFmtId="0" fontId="44" fillId="0" borderId="52" xfId="11" applyFont="1" applyFill="1" applyBorder="1" applyAlignment="1">
      <alignment horizontal="left" vertical="center" wrapText="1"/>
    </xf>
    <xf numFmtId="0" fontId="44" fillId="0" borderId="33" xfId="11" applyFont="1" applyFill="1" applyBorder="1" applyAlignment="1">
      <alignment horizontal="left" vertical="center" wrapText="1"/>
    </xf>
    <xf numFmtId="0" fontId="44" fillId="0" borderId="0" xfId="11" applyFont="1" applyFill="1" applyBorder="1" applyAlignment="1">
      <alignment horizontal="left" vertical="center" wrapText="1"/>
    </xf>
    <xf numFmtId="0" fontId="44" fillId="0" borderId="54" xfId="11" applyFont="1" applyFill="1" applyBorder="1" applyAlignment="1">
      <alignment horizontal="left" vertical="center" wrapText="1"/>
    </xf>
    <xf numFmtId="0" fontId="44" fillId="6" borderId="62" xfId="11" applyFont="1" applyFill="1" applyBorder="1" applyAlignment="1">
      <alignment vertical="center" wrapText="1"/>
    </xf>
    <xf numFmtId="0" fontId="44" fillId="6" borderId="34" xfId="11" applyFont="1" applyFill="1" applyBorder="1" applyAlignment="1">
      <alignment vertical="center" wrapText="1"/>
    </xf>
    <xf numFmtId="0" fontId="59" fillId="0" borderId="80" xfId="11" applyFont="1" applyFill="1" applyBorder="1" applyAlignment="1">
      <alignment vertical="center" wrapText="1"/>
    </xf>
    <xf numFmtId="0" fontId="59" fillId="0" borderId="33" xfId="11" applyFont="1" applyBorder="1" applyAlignment="1">
      <alignment vertical="center" wrapText="1"/>
    </xf>
    <xf numFmtId="0" fontId="59" fillId="0" borderId="61" xfId="11" applyFont="1" applyFill="1" applyBorder="1" applyAlignment="1">
      <alignment vertical="center" wrapText="1"/>
    </xf>
    <xf numFmtId="0" fontId="59" fillId="0" borderId="85" xfId="11" applyFont="1" applyFill="1" applyBorder="1" applyAlignment="1">
      <alignment vertical="center" wrapText="1"/>
    </xf>
    <xf numFmtId="0" fontId="59" fillId="0" borderId="33" xfId="11" applyFont="1" applyFill="1" applyBorder="1" applyAlignment="1">
      <alignment vertical="center" wrapText="1"/>
    </xf>
    <xf numFmtId="0" fontId="44" fillId="0" borderId="74" xfId="11" applyFont="1" applyFill="1" applyBorder="1" applyAlignment="1">
      <alignment horizontal="left" vertical="center" wrapText="1"/>
    </xf>
    <xf numFmtId="0" fontId="44" fillId="0" borderId="80" xfId="11" applyFont="1" applyFill="1" applyBorder="1" applyAlignment="1">
      <alignment horizontal="left" vertical="center" wrapText="1"/>
    </xf>
    <xf numFmtId="0" fontId="44" fillId="6" borderId="67" xfId="11" applyFont="1" applyFill="1" applyBorder="1" applyAlignment="1">
      <alignment vertical="center" wrapText="1"/>
    </xf>
    <xf numFmtId="0" fontId="44" fillId="0" borderId="61" xfId="11" applyFont="1" applyFill="1" applyBorder="1" applyAlignment="1">
      <alignment horizontal="left" vertical="center" wrapText="1"/>
    </xf>
    <xf numFmtId="0" fontId="44" fillId="0" borderId="84" xfId="11" applyFont="1" applyFill="1" applyBorder="1" applyAlignment="1">
      <alignment horizontal="left" vertical="center" wrapText="1"/>
    </xf>
    <xf numFmtId="0" fontId="44" fillId="0" borderId="85" xfId="11" applyFont="1" applyFill="1" applyBorder="1" applyAlignment="1">
      <alignment horizontal="left" vertical="center" wrapText="1"/>
    </xf>
    <xf numFmtId="0" fontId="44" fillId="0" borderId="61" xfId="11" applyFont="1" applyFill="1" applyBorder="1" applyAlignment="1">
      <alignment vertical="center" wrapText="1"/>
    </xf>
    <xf numFmtId="0" fontId="44" fillId="0" borderId="95" xfId="11" applyFont="1" applyFill="1" applyBorder="1" applyAlignment="1">
      <alignment vertical="center" wrapText="1"/>
    </xf>
    <xf numFmtId="0" fontId="44" fillId="0" borderId="68" xfId="11" applyFont="1" applyFill="1" applyBorder="1" applyAlignment="1">
      <alignment vertical="center" wrapText="1"/>
    </xf>
    <xf numFmtId="0" fontId="44" fillId="0" borderId="67" xfId="11" applyFont="1" applyFill="1" applyBorder="1" applyAlignment="1">
      <alignment vertical="center" wrapText="1"/>
    </xf>
    <xf numFmtId="0" fontId="44" fillId="0" borderId="81" xfId="11" applyFont="1" applyFill="1" applyBorder="1" applyAlignment="1">
      <alignment horizontal="left" vertical="center" wrapText="1"/>
    </xf>
    <xf numFmtId="0" fontId="44" fillId="0" borderId="82" xfId="11" applyFont="1" applyFill="1" applyBorder="1" applyAlignment="1">
      <alignment horizontal="left" vertical="center" wrapText="1"/>
    </xf>
    <xf numFmtId="0" fontId="61" fillId="0" borderId="81" xfId="11" applyFont="1" applyFill="1" applyBorder="1" applyAlignment="1">
      <alignment vertical="center" wrapText="1"/>
    </xf>
    <xf numFmtId="0" fontId="61" fillId="0" borderId="82" xfId="11" applyFont="1" applyFill="1" applyBorder="1" applyAlignment="1">
      <alignment vertical="center" wrapText="1"/>
    </xf>
    <xf numFmtId="0" fontId="62" fillId="0" borderId="61" xfId="11" applyFont="1" applyFill="1" applyBorder="1" applyAlignment="1">
      <alignment vertical="center" wrapText="1"/>
    </xf>
    <xf numFmtId="0" fontId="60" fillId="0" borderId="61" xfId="11" applyFont="1" applyFill="1" applyBorder="1" applyAlignment="1">
      <alignment vertical="center" wrapText="1"/>
    </xf>
    <xf numFmtId="0" fontId="60" fillId="0" borderId="0" xfId="11" applyFont="1" applyBorder="1" applyAlignment="1">
      <alignment vertical="center" wrapText="1"/>
    </xf>
    <xf numFmtId="0" fontId="60" fillId="0" borderId="66" xfId="11" applyFont="1" applyBorder="1" applyAlignment="1">
      <alignment vertical="center" wrapText="1"/>
    </xf>
    <xf numFmtId="0" fontId="44" fillId="6" borderId="61" xfId="11" applyFont="1" applyFill="1" applyBorder="1" applyAlignment="1">
      <alignment vertical="center" wrapText="1"/>
    </xf>
    <xf numFmtId="0" fontId="44" fillId="0" borderId="72" xfId="11" applyFont="1" applyBorder="1" applyAlignment="1">
      <alignment vertical="center" wrapText="1"/>
    </xf>
    <xf numFmtId="0" fontId="44" fillId="0" borderId="72" xfId="11" applyFont="1" applyFill="1" applyBorder="1" applyAlignment="1">
      <alignment vertical="center" wrapText="1"/>
    </xf>
    <xf numFmtId="0" fontId="44" fillId="0" borderId="68" xfId="11" applyFont="1" applyBorder="1" applyAlignment="1">
      <alignment vertical="center" wrapText="1"/>
    </xf>
    <xf numFmtId="0" fontId="64" fillId="0" borderId="68" xfId="11" applyFont="1" applyBorder="1" applyAlignment="1">
      <alignment vertical="center" wrapText="1"/>
    </xf>
    <xf numFmtId="0" fontId="64" fillId="0" borderId="67" xfId="11" applyFont="1" applyFill="1" applyBorder="1" applyAlignment="1">
      <alignment vertical="center" wrapText="1"/>
    </xf>
    <xf numFmtId="0" fontId="44" fillId="0" borderId="70" xfId="11" applyFont="1" applyBorder="1" applyAlignment="1">
      <alignment vertical="center" wrapText="1"/>
    </xf>
    <xf numFmtId="0" fontId="61" fillId="0" borderId="69" xfId="11" applyFont="1" applyBorder="1" applyAlignment="1">
      <alignment vertical="center" wrapText="1"/>
    </xf>
    <xf numFmtId="0" fontId="61" fillId="0" borderId="70" xfId="11" applyFont="1" applyFill="1" applyBorder="1" applyAlignment="1">
      <alignment vertical="center" wrapText="1"/>
    </xf>
    <xf numFmtId="0" fontId="44" fillId="6" borderId="78" xfId="11" applyFont="1" applyFill="1" applyBorder="1" applyAlignment="1">
      <alignment vertical="center" wrapText="1"/>
    </xf>
    <xf numFmtId="0" fontId="44" fillId="6" borderId="72" xfId="11" applyFont="1" applyFill="1" applyBorder="1" applyAlignment="1">
      <alignment vertical="center" wrapText="1"/>
    </xf>
    <xf numFmtId="0" fontId="60" fillId="0" borderId="51" xfId="11" applyFont="1" applyFill="1" applyBorder="1" applyAlignment="1">
      <alignment vertical="center" wrapText="1"/>
    </xf>
    <xf numFmtId="0" fontId="60" fillId="0" borderId="50" xfId="11" applyFont="1" applyFill="1" applyBorder="1" applyAlignment="1">
      <alignment vertical="center" wrapText="1"/>
    </xf>
    <xf numFmtId="0" fontId="60" fillId="0" borderId="67" xfId="11" applyFont="1" applyBorder="1" applyAlignment="1">
      <alignment vertical="center" wrapText="1"/>
    </xf>
    <xf numFmtId="0" fontId="44" fillId="6" borderId="75" xfId="11" applyFont="1" applyFill="1" applyBorder="1" applyAlignment="1">
      <alignment vertical="center" wrapText="1"/>
    </xf>
    <xf numFmtId="0" fontId="44" fillId="6" borderId="70" xfId="11" applyFont="1" applyFill="1" applyBorder="1" applyAlignment="1">
      <alignment vertical="center" wrapText="1"/>
    </xf>
    <xf numFmtId="0" fontId="60" fillId="0" borderId="69" xfId="11" applyFont="1" applyBorder="1" applyAlignment="1">
      <alignment vertical="center" wrapText="1"/>
    </xf>
    <xf numFmtId="0" fontId="60" fillId="0" borderId="70" xfId="11" applyFont="1" applyFill="1" applyBorder="1" applyAlignment="1">
      <alignment vertical="center" wrapText="1"/>
    </xf>
    <xf numFmtId="0" fontId="61" fillId="0" borderId="61" xfId="11" applyFont="1" applyBorder="1" applyAlignment="1">
      <alignment vertical="center" wrapText="1"/>
    </xf>
    <xf numFmtId="0" fontId="44" fillId="0" borderId="69" xfId="11" applyFont="1" applyBorder="1" applyAlignment="1">
      <alignment vertical="center" wrapText="1"/>
    </xf>
    <xf numFmtId="0" fontId="44" fillId="0" borderId="70" xfId="11" applyFont="1" applyFill="1" applyBorder="1" applyAlignment="1">
      <alignment vertical="center" wrapText="1"/>
    </xf>
    <xf numFmtId="0" fontId="44" fillId="0" borderId="71" xfId="11" applyFont="1" applyBorder="1" applyAlignment="1">
      <alignment vertical="center" wrapText="1"/>
    </xf>
    <xf numFmtId="0" fontId="44" fillId="6" borderId="86" xfId="11" applyFont="1" applyFill="1" applyBorder="1" applyAlignment="1">
      <alignment vertical="center" wrapText="1"/>
    </xf>
    <xf numFmtId="0" fontId="44" fillId="6" borderId="55" xfId="11" applyFont="1" applyFill="1" applyBorder="1" applyAlignment="1">
      <alignment vertical="center" wrapText="1"/>
    </xf>
    <xf numFmtId="0" fontId="64" fillId="0" borderId="72" xfId="11" applyFont="1" applyBorder="1" applyAlignment="1">
      <alignment vertical="center" wrapText="1"/>
    </xf>
    <xf numFmtId="0" fontId="62" fillId="0" borderId="72" xfId="11" applyFont="1" applyBorder="1" applyAlignment="1">
      <alignment vertical="center" wrapText="1"/>
    </xf>
    <xf numFmtId="0" fontId="62" fillId="0" borderId="54" xfId="11" applyFont="1" applyFill="1" applyBorder="1" applyAlignment="1">
      <alignment vertical="center" wrapText="1"/>
    </xf>
    <xf numFmtId="0" fontId="62" fillId="0" borderId="55" xfId="11" applyFont="1" applyFill="1" applyBorder="1" applyAlignment="1">
      <alignment vertical="center" wrapText="1"/>
    </xf>
    <xf numFmtId="0" fontId="44" fillId="0" borderId="90" xfId="11" applyFont="1" applyBorder="1" applyAlignment="1">
      <alignment vertical="center" wrapText="1"/>
    </xf>
    <xf numFmtId="0" fontId="63" fillId="0" borderId="61" xfId="11" applyFont="1" applyBorder="1" applyAlignment="1">
      <alignment vertical="center" wrapText="1"/>
    </xf>
    <xf numFmtId="0" fontId="64" fillId="0" borderId="61" xfId="11" applyFont="1" applyFill="1" applyBorder="1" applyAlignment="1">
      <alignment vertical="center" wrapText="1"/>
    </xf>
    <xf numFmtId="0" fontId="61" fillId="0" borderId="67" xfId="11" applyFont="1" applyFill="1" applyBorder="1" applyAlignment="1">
      <alignment vertical="center" wrapText="1"/>
    </xf>
    <xf numFmtId="0" fontId="60" fillId="0" borderId="72" xfId="11" applyFont="1" applyFill="1" applyBorder="1" applyAlignment="1">
      <alignment vertical="center" wrapText="1"/>
    </xf>
    <xf numFmtId="0" fontId="44" fillId="6" borderId="74" xfId="11" applyFont="1" applyFill="1" applyBorder="1" applyAlignment="1">
      <alignment vertical="center" wrapText="1"/>
    </xf>
    <xf numFmtId="0" fontId="60" fillId="0" borderId="34" xfId="11" applyFont="1" applyBorder="1" applyAlignment="1">
      <alignment vertical="center" wrapText="1"/>
    </xf>
    <xf numFmtId="0" fontId="60" fillId="0" borderId="67" xfId="11" applyFont="1" applyFill="1" applyBorder="1" applyAlignment="1">
      <alignment vertical="center" wrapText="1"/>
    </xf>
    <xf numFmtId="0" fontId="64" fillId="0" borderId="69" xfId="11" applyFont="1" applyBorder="1" applyAlignment="1">
      <alignment vertical="center" wrapText="1"/>
    </xf>
    <xf numFmtId="0" fontId="64" fillId="0" borderId="70" xfId="11" applyFont="1" applyFill="1" applyBorder="1" applyAlignment="1">
      <alignment vertical="center" wrapText="1"/>
    </xf>
    <xf numFmtId="0" fontId="61" fillId="0" borderId="84" xfId="11" applyFont="1" applyFill="1" applyBorder="1" applyAlignment="1">
      <alignment vertical="center" wrapText="1"/>
    </xf>
    <xf numFmtId="0" fontId="61" fillId="0" borderId="85" xfId="11" applyFont="1" applyFill="1" applyBorder="1" applyAlignment="1">
      <alignment vertical="center" wrapText="1"/>
    </xf>
    <xf numFmtId="0" fontId="44" fillId="6" borderId="66" xfId="11" applyFont="1" applyFill="1" applyBorder="1" applyAlignment="1">
      <alignment vertical="center" wrapText="1"/>
    </xf>
    <xf numFmtId="0" fontId="61" fillId="0" borderId="67" xfId="11" applyFont="1" applyBorder="1" applyAlignment="1">
      <alignment vertical="center" wrapText="1"/>
    </xf>
    <xf numFmtId="0" fontId="44" fillId="0" borderId="73" xfId="11" applyFont="1" applyBorder="1" applyAlignment="1">
      <alignment vertical="center" wrapText="1"/>
    </xf>
    <xf numFmtId="0" fontId="60" fillId="0" borderId="73" xfId="11" applyFont="1" applyBorder="1" applyAlignment="1">
      <alignment vertical="center" wrapText="1"/>
    </xf>
    <xf numFmtId="0" fontId="63" fillId="0" borderId="36" xfId="11" applyFont="1" applyBorder="1" applyAlignment="1">
      <alignment vertical="center" wrapText="1"/>
    </xf>
    <xf numFmtId="0" fontId="63" fillId="0" borderId="70" xfId="11" applyFont="1" applyFill="1" applyBorder="1" applyAlignment="1">
      <alignment vertical="center" wrapText="1"/>
    </xf>
    <xf numFmtId="0" fontId="44" fillId="0" borderId="67" xfId="11" applyFont="1" applyBorder="1" applyAlignment="1">
      <alignment vertical="center" wrapText="1"/>
    </xf>
    <xf numFmtId="0" fontId="44" fillId="6" borderId="95" xfId="11" applyFont="1" applyFill="1" applyBorder="1" applyAlignment="1">
      <alignment vertical="center" wrapText="1"/>
    </xf>
    <xf numFmtId="0" fontId="44" fillId="6" borderId="69" xfId="11" applyFont="1" applyFill="1" applyBorder="1" applyAlignment="1">
      <alignment vertical="center" wrapText="1"/>
    </xf>
    <xf numFmtId="0" fontId="61" fillId="0" borderId="71" xfId="11" applyFont="1" applyBorder="1" applyAlignment="1">
      <alignment vertical="center" wrapText="1"/>
    </xf>
    <xf numFmtId="0" fontId="61" fillId="0" borderId="66" xfId="11" applyFont="1" applyBorder="1" applyAlignment="1">
      <alignment vertical="center" wrapText="1"/>
    </xf>
    <xf numFmtId="0" fontId="44" fillId="0" borderId="50" xfId="11" applyFont="1" applyBorder="1" applyAlignment="1">
      <alignment vertical="center" wrapText="1"/>
    </xf>
    <xf numFmtId="0" fontId="44" fillId="0" borderId="51" xfId="11" applyFont="1" applyBorder="1" applyAlignment="1">
      <alignment vertical="center" wrapText="1"/>
    </xf>
    <xf numFmtId="0" fontId="60" fillId="0" borderId="70" xfId="11" applyFont="1" applyBorder="1" applyAlignment="1">
      <alignment vertical="center" wrapText="1"/>
    </xf>
    <xf numFmtId="0" fontId="64" fillId="0" borderId="70" xfId="11" applyFont="1" applyBorder="1" applyAlignment="1">
      <alignment vertical="center" wrapText="1"/>
    </xf>
    <xf numFmtId="0" fontId="61" fillId="0" borderId="36" xfId="11" applyFont="1" applyBorder="1" applyAlignment="1">
      <alignment vertical="center" wrapText="1"/>
    </xf>
    <xf numFmtId="0" fontId="61" fillId="0" borderId="70" xfId="11" applyFont="1" applyBorder="1" applyAlignment="1">
      <alignment vertical="center" wrapText="1"/>
    </xf>
    <xf numFmtId="0" fontId="62" fillId="0" borderId="70" xfId="11" applyFont="1" applyFill="1" applyBorder="1" applyAlignment="1">
      <alignment vertical="center" wrapText="1"/>
    </xf>
    <xf numFmtId="0" fontId="44" fillId="0" borderId="50" xfId="11" applyFont="1" applyFill="1" applyBorder="1" applyAlignment="1">
      <alignment vertical="center" wrapText="1"/>
    </xf>
    <xf numFmtId="0" fontId="61" fillId="0" borderId="0" xfId="11" applyFont="1" applyBorder="1" applyAlignment="1">
      <alignment vertical="center" wrapText="1"/>
    </xf>
    <xf numFmtId="0" fontId="44" fillId="0" borderId="75" xfId="11" applyFont="1" applyBorder="1" applyAlignment="1">
      <alignment horizontal="left" vertical="center" wrapText="1"/>
    </xf>
    <xf numFmtId="0" fontId="44" fillId="0" borderId="89" xfId="11" applyFont="1" applyBorder="1" applyAlignment="1">
      <alignment horizontal="left" vertical="center" wrapText="1"/>
    </xf>
    <xf numFmtId="0" fontId="44" fillId="0" borderId="36" xfId="11" applyFont="1" applyBorder="1" applyAlignment="1">
      <alignment horizontal="left" vertical="center" wrapText="1"/>
    </xf>
    <xf numFmtId="0" fontId="44" fillId="0" borderId="36" xfId="11" applyFont="1" applyFill="1" applyBorder="1" applyAlignment="1">
      <alignment horizontal="left" vertical="center" wrapText="1"/>
    </xf>
    <xf numFmtId="0" fontId="44" fillId="0" borderId="76" xfId="11" applyFont="1" applyBorder="1" applyAlignment="1">
      <alignment horizontal="left" vertical="center" wrapText="1"/>
    </xf>
    <xf numFmtId="0" fontId="44" fillId="0" borderId="83" xfId="11" applyFont="1" applyBorder="1" applyAlignment="1">
      <alignment horizontal="left" vertical="center" wrapText="1"/>
    </xf>
    <xf numFmtId="0" fontId="44" fillId="0" borderId="77" xfId="11" applyFont="1" applyBorder="1" applyAlignment="1">
      <alignment horizontal="left" vertical="center" wrapText="1"/>
    </xf>
    <xf numFmtId="0" fontId="44" fillId="0" borderId="83" xfId="11" applyFont="1" applyFill="1" applyBorder="1" applyAlignment="1">
      <alignment vertical="center" wrapText="1"/>
    </xf>
    <xf numFmtId="0" fontId="60" fillId="0" borderId="77" xfId="11" applyFont="1" applyBorder="1" applyAlignment="1">
      <alignment vertical="center" wrapText="1"/>
    </xf>
    <xf numFmtId="0" fontId="62" fillId="0" borderId="72" xfId="11" applyFont="1" applyFill="1" applyBorder="1" applyAlignment="1">
      <alignment vertical="center" wrapText="1"/>
    </xf>
    <xf numFmtId="0" fontId="60" fillId="6" borderId="77" xfId="11" applyFont="1" applyFill="1" applyBorder="1" applyAlignment="1">
      <alignment vertical="center" wrapText="1"/>
    </xf>
    <xf numFmtId="0" fontId="60" fillId="6" borderId="51" xfId="11" applyFont="1" applyFill="1" applyBorder="1" applyAlignment="1">
      <alignment vertical="center" wrapText="1"/>
    </xf>
    <xf numFmtId="0" fontId="44" fillId="0" borderId="130" xfId="11" applyFont="1" applyBorder="1" applyAlignment="1">
      <alignment vertical="center" wrapText="1"/>
    </xf>
    <xf numFmtId="0" fontId="44" fillId="0" borderId="96" xfId="11" applyFont="1" applyBorder="1" applyAlignment="1">
      <alignment vertical="center" wrapText="1"/>
    </xf>
    <xf numFmtId="0" fontId="62" fillId="0" borderId="0" xfId="11" applyFont="1" applyBorder="1" applyAlignment="1">
      <alignment vertical="center" wrapText="1"/>
    </xf>
    <xf numFmtId="0" fontId="62" fillId="0" borderId="66" xfId="11" applyFont="1" applyFill="1" applyBorder="1" applyAlignment="1">
      <alignment vertical="center" wrapText="1"/>
    </xf>
    <xf numFmtId="0" fontId="63" fillId="0" borderId="60" xfId="11" applyFont="1" applyBorder="1" applyAlignment="1">
      <alignment vertical="center" wrapText="1"/>
    </xf>
    <xf numFmtId="0" fontId="44" fillId="0" borderId="97" xfId="11" applyFont="1" applyFill="1" applyBorder="1" applyAlignment="1">
      <alignment vertical="center" wrapText="1"/>
    </xf>
    <xf numFmtId="0" fontId="44" fillId="0" borderId="98" xfId="11" applyFont="1" applyFill="1" applyBorder="1" applyAlignment="1">
      <alignment vertical="center" wrapText="1"/>
    </xf>
    <xf numFmtId="0" fontId="44" fillId="0" borderId="99" xfId="11" applyFont="1" applyFill="1" applyBorder="1" applyAlignment="1">
      <alignment vertical="center" wrapText="1"/>
    </xf>
    <xf numFmtId="0" fontId="66" fillId="0" borderId="36" xfId="11" applyFont="1" applyBorder="1" applyAlignment="1">
      <alignment vertical="center" wrapText="1"/>
    </xf>
    <xf numFmtId="0" fontId="66" fillId="0" borderId="70" xfId="11" applyFont="1" applyBorder="1" applyAlignment="1">
      <alignment vertical="center" wrapText="1"/>
    </xf>
    <xf numFmtId="0" fontId="44" fillId="0" borderId="100" xfId="11" applyFont="1" applyBorder="1" applyAlignment="1">
      <alignment horizontal="left" vertical="center" wrapText="1"/>
    </xf>
    <xf numFmtId="0" fontId="44" fillId="0" borderId="101" xfId="11" applyFont="1" applyBorder="1" applyAlignment="1">
      <alignment horizontal="left" vertical="center" wrapText="1"/>
    </xf>
    <xf numFmtId="0" fontId="44" fillId="0" borderId="100" xfId="11" applyFont="1" applyFill="1" applyBorder="1" applyAlignment="1">
      <alignment vertical="center" wrapText="1"/>
    </xf>
    <xf numFmtId="0" fontId="44" fillId="0" borderId="101" xfId="11" applyFont="1" applyFill="1" applyBorder="1" applyAlignment="1">
      <alignment vertical="center" wrapText="1"/>
    </xf>
    <xf numFmtId="0" fontId="60" fillId="0" borderId="54" xfId="11" applyFont="1" applyBorder="1" applyAlignment="1">
      <alignment vertical="center" wrapText="1"/>
    </xf>
    <xf numFmtId="0" fontId="60" fillId="0" borderId="55" xfId="11" applyFont="1" applyBorder="1" applyAlignment="1">
      <alignment vertical="center" wrapText="1"/>
    </xf>
    <xf numFmtId="0" fontId="43" fillId="0" borderId="0" xfId="11" applyFont="1" applyBorder="1" applyAlignment="1">
      <alignment horizontal="left" vertical="top" wrapText="1"/>
    </xf>
    <xf numFmtId="0" fontId="43" fillId="0" borderId="0" xfId="11" applyFont="1" applyBorder="1" applyAlignment="1">
      <alignment wrapText="1"/>
    </xf>
    <xf numFmtId="0" fontId="41" fillId="0" borderId="0" xfId="11" applyFont="1" applyFill="1" applyAlignment="1">
      <alignment wrapText="1"/>
    </xf>
    <xf numFmtId="0" fontId="41" fillId="0" borderId="0" xfId="11" applyFont="1" applyAlignment="1">
      <alignment wrapText="1"/>
    </xf>
    <xf numFmtId="0" fontId="44" fillId="0" borderId="0" xfId="11" applyFont="1" applyAlignment="1">
      <alignment wrapText="1"/>
    </xf>
    <xf numFmtId="0" fontId="54" fillId="0" borderId="0" xfId="11" applyFont="1" applyFill="1" applyAlignment="1">
      <alignment horizontal="left"/>
    </xf>
    <xf numFmtId="0" fontId="40" fillId="0" borderId="0" xfId="11" applyFont="1" applyFill="1" applyAlignment="1">
      <alignment horizontal="left" vertical="center"/>
    </xf>
    <xf numFmtId="0" fontId="40" fillId="0" borderId="0" xfId="11" applyFont="1" applyFill="1" applyAlignment="1">
      <alignment horizontal="left" vertical="center" wrapText="1"/>
    </xf>
    <xf numFmtId="0" fontId="11" fillId="0" borderId="0" xfId="12"/>
    <xf numFmtId="0" fontId="31" fillId="2" borderId="39" xfId="12" applyFont="1" applyFill="1" applyBorder="1" applyAlignment="1">
      <alignment horizontal="center" vertical="center"/>
    </xf>
    <xf numFmtId="0" fontId="31" fillId="2" borderId="40" xfId="12" applyFont="1" applyFill="1" applyBorder="1" applyAlignment="1">
      <alignment horizontal="center"/>
    </xf>
    <xf numFmtId="0" fontId="57" fillId="0" borderId="47" xfId="12" applyFont="1" applyBorder="1" applyAlignment="1">
      <alignment vertical="center" wrapText="1"/>
    </xf>
    <xf numFmtId="0" fontId="57" fillId="0" borderId="48" xfId="12" applyFont="1" applyBorder="1" applyAlignment="1">
      <alignment vertical="center" wrapText="1"/>
    </xf>
    <xf numFmtId="0" fontId="57" fillId="0" borderId="49" xfId="12" applyFont="1" applyBorder="1" applyAlignment="1">
      <alignment vertical="center" wrapText="1"/>
    </xf>
    <xf numFmtId="165" fontId="44" fillId="0" borderId="134" xfId="7" applyNumberFormat="1" applyFont="1" applyBorder="1"/>
    <xf numFmtId="165" fontId="44" fillId="0" borderId="135" xfId="7" applyNumberFormat="1" applyFont="1" applyBorder="1"/>
    <xf numFmtId="165" fontId="44" fillId="0" borderId="136" xfId="7" applyNumberFormat="1" applyFont="1" applyBorder="1"/>
    <xf numFmtId="165" fontId="44" fillId="0" borderId="145" xfId="7" applyNumberFormat="1" applyFont="1" applyBorder="1"/>
    <xf numFmtId="43" fontId="47" fillId="0" borderId="146" xfId="7" applyNumberFormat="1" applyFont="1" applyBorder="1"/>
    <xf numFmtId="0" fontId="35" fillId="0" borderId="0" xfId="13" applyFont="1"/>
    <xf numFmtId="164" fontId="69" fillId="4" borderId="137" xfId="0" applyNumberFormat="1" applyFont="1" applyFill="1" applyBorder="1" applyAlignment="1">
      <alignment horizontal="center" vertical="center" wrapText="1"/>
    </xf>
    <xf numFmtId="164" fontId="69" fillId="4" borderId="139" xfId="0" applyNumberFormat="1" applyFont="1" applyFill="1" applyBorder="1" applyAlignment="1">
      <alignment horizontal="center" vertical="center" wrapText="1"/>
    </xf>
    <xf numFmtId="164" fontId="69" fillId="4" borderId="138" xfId="0" applyNumberFormat="1" applyFont="1" applyFill="1" applyBorder="1" applyAlignment="1">
      <alignment horizontal="center" vertical="center" wrapText="1"/>
    </xf>
    <xf numFmtId="0" fontId="26" fillId="0" borderId="0" xfId="1" applyAlignment="1" applyProtection="1">
      <alignment horizontal="justify" vertical="center" wrapText="1"/>
    </xf>
    <xf numFmtId="49" fontId="22" fillId="0" borderId="0" xfId="0" applyNumberFormat="1" applyFont="1" applyAlignment="1">
      <alignment vertical="top" wrapText="1"/>
    </xf>
    <xf numFmtId="0" fontId="42" fillId="0" borderId="0" xfId="12" applyFont="1"/>
    <xf numFmtId="0" fontId="70" fillId="0" borderId="0" xfId="0" applyFont="1" applyAlignment="1">
      <alignment horizontal="justify" vertical="center" wrapText="1"/>
    </xf>
    <xf numFmtId="0" fontId="55" fillId="0" borderId="0" xfId="0" applyFont="1" applyAlignment="1">
      <alignment horizontal="center" vertical="top"/>
    </xf>
    <xf numFmtId="0" fontId="24" fillId="0" borderId="0" xfId="0" applyFont="1" applyAlignment="1">
      <alignment horizontal="justify" vertical="top"/>
    </xf>
    <xf numFmtId="0" fontId="20" fillId="0" borderId="0" xfId="12" applyFont="1" applyFill="1" applyAlignment="1">
      <alignment horizontal="justify" vertical="top" wrapText="1"/>
    </xf>
    <xf numFmtId="0" fontId="11" fillId="0" borderId="0" xfId="12" applyFill="1"/>
    <xf numFmtId="0" fontId="36" fillId="0" borderId="0" xfId="12" applyFont="1"/>
    <xf numFmtId="0" fontId="12" fillId="0" borderId="0" xfId="12" applyFont="1"/>
    <xf numFmtId="0" fontId="43" fillId="0" borderId="17" xfId="13" applyFont="1" applyBorder="1" applyAlignment="1">
      <alignment vertical="center" wrapText="1"/>
    </xf>
    <xf numFmtId="0" fontId="43" fillId="0" borderId="18" xfId="13" applyFont="1" applyBorder="1" applyAlignment="1">
      <alignment vertical="center" wrapText="1"/>
    </xf>
    <xf numFmtId="0" fontId="43" fillId="0" borderId="21" xfId="13" applyFont="1" applyBorder="1" applyAlignment="1">
      <alignment vertical="center" wrapText="1"/>
    </xf>
    <xf numFmtId="0" fontId="43" fillId="0" borderId="22" xfId="13" applyFont="1" applyBorder="1" applyAlignment="1">
      <alignment vertical="center" wrapText="1"/>
    </xf>
    <xf numFmtId="0" fontId="43" fillId="0" borderId="23" xfId="13" applyFont="1" applyBorder="1" applyAlignment="1">
      <alignment vertical="center" wrapText="1"/>
    </xf>
    <xf numFmtId="43" fontId="47" fillId="0" borderId="37" xfId="7" applyNumberFormat="1" applyFont="1" applyBorder="1"/>
    <xf numFmtId="43" fontId="47" fillId="0" borderId="0" xfId="7" applyNumberFormat="1" applyFont="1" applyBorder="1"/>
    <xf numFmtId="0" fontId="43" fillId="0" borderId="149" xfId="13" applyFont="1" applyBorder="1" applyAlignment="1">
      <alignment vertical="center" wrapText="1"/>
    </xf>
    <xf numFmtId="165" fontId="44" fillId="0" borderId="150" xfId="7" applyNumberFormat="1" applyFont="1" applyBorder="1"/>
    <xf numFmtId="43" fontId="47" fillId="0" borderId="151" xfId="7" applyNumberFormat="1" applyFont="1" applyBorder="1"/>
    <xf numFmtId="43" fontId="47" fillId="0" borderId="152" xfId="7" applyNumberFormat="1" applyFont="1" applyBorder="1"/>
    <xf numFmtId="165" fontId="44" fillId="0" borderId="153" xfId="7" applyNumberFormat="1" applyFont="1" applyBorder="1"/>
    <xf numFmtId="43" fontId="47" fillId="0" borderId="136" xfId="7" applyNumberFormat="1" applyFont="1" applyBorder="1"/>
    <xf numFmtId="43" fontId="47" fillId="0" borderId="15" xfId="7" applyNumberFormat="1" applyFont="1" applyBorder="1"/>
    <xf numFmtId="0" fontId="43" fillId="0" borderId="154" xfId="13" applyFont="1" applyBorder="1" applyAlignment="1">
      <alignment vertical="center" wrapText="1"/>
    </xf>
    <xf numFmtId="165" fontId="44" fillId="0" borderId="155" xfId="7" applyNumberFormat="1" applyFont="1" applyBorder="1"/>
    <xf numFmtId="43" fontId="48" fillId="5" borderId="26" xfId="7" applyNumberFormat="1" applyFont="1" applyFill="1" applyBorder="1"/>
    <xf numFmtId="0" fontId="27" fillId="0" borderId="0" xfId="27" applyFont="1" applyAlignment="1">
      <alignment vertical="center"/>
    </xf>
    <xf numFmtId="0" fontId="28" fillId="0" borderId="0" xfId="27" applyFont="1" applyAlignment="1">
      <alignment horizontal="justify" vertical="center" wrapText="1"/>
    </xf>
    <xf numFmtId="0" fontId="27" fillId="0" borderId="0" xfId="27" applyFont="1" applyAlignment="1"/>
    <xf numFmtId="0" fontId="28" fillId="0" borderId="0" xfId="27" applyFont="1" applyAlignment="1">
      <alignment horizontal="justify" wrapText="1"/>
    </xf>
    <xf numFmtId="0" fontId="30" fillId="0" borderId="0" xfId="27" applyFont="1" applyAlignment="1">
      <alignment horizontal="justify" vertical="top" wrapText="1"/>
    </xf>
    <xf numFmtId="0" fontId="20" fillId="0" borderId="0" xfId="27" applyNumberFormat="1" applyFont="1" applyFill="1" applyAlignment="1">
      <alignment horizontal="justify" vertical="top" wrapText="1"/>
    </xf>
    <xf numFmtId="0" fontId="20" fillId="0" borderId="0" xfId="27" applyFont="1" applyFill="1" applyAlignment="1">
      <alignment horizontal="justify" vertical="top" wrapText="1"/>
    </xf>
    <xf numFmtId="0" fontId="30" fillId="0" borderId="0" xfId="27" applyFont="1" applyFill="1" applyAlignment="1">
      <alignment horizontal="justify" vertical="top" wrapText="1"/>
    </xf>
    <xf numFmtId="166" fontId="75" fillId="7" borderId="0" xfId="28" applyNumberFormat="1" applyFont="1" applyFill="1" applyAlignment="1">
      <alignment horizontal="left"/>
    </xf>
    <xf numFmtId="166" fontId="76" fillId="7" borderId="0" xfId="28" applyNumberFormat="1" applyFont="1" applyFill="1" applyAlignment="1">
      <alignment horizontal="left"/>
    </xf>
    <xf numFmtId="0" fontId="73" fillId="0" borderId="0" xfId="28"/>
    <xf numFmtId="49" fontId="49" fillId="0" borderId="0" xfId="1" applyNumberFormat="1" applyFont="1" applyAlignment="1" applyProtection="1">
      <alignment vertical="center" wrapText="1"/>
    </xf>
    <xf numFmtId="166" fontId="78" fillId="7" borderId="159" xfId="28" applyNumberFormat="1" applyFont="1" applyFill="1" applyBorder="1" applyAlignment="1">
      <alignment horizontal="right" vertical="center"/>
    </xf>
    <xf numFmtId="166" fontId="78" fillId="7" borderId="160" xfId="28" applyNumberFormat="1" applyFont="1" applyFill="1" applyBorder="1" applyAlignment="1">
      <alignment horizontal="right" vertical="center"/>
    </xf>
    <xf numFmtId="49" fontId="69" fillId="10" borderId="164" xfId="11" applyNumberFormat="1" applyFont="1" applyFill="1" applyBorder="1" applyAlignment="1">
      <alignment horizontal="center" vertical="center" wrapText="1"/>
    </xf>
    <xf numFmtId="0" fontId="73" fillId="0" borderId="0" xfId="28" applyAlignment="1">
      <alignment horizontal="right"/>
    </xf>
    <xf numFmtId="166" fontId="79" fillId="11" borderId="159" xfId="28" applyNumberFormat="1" applyFont="1" applyFill="1" applyBorder="1" applyAlignment="1">
      <alignment horizontal="right" vertical="center" wrapText="1"/>
    </xf>
    <xf numFmtId="166" fontId="79" fillId="12" borderId="158" xfId="28" applyNumberFormat="1" applyFont="1" applyFill="1" applyBorder="1" applyAlignment="1">
      <alignment horizontal="right" vertical="center"/>
    </xf>
    <xf numFmtId="166" fontId="83" fillId="11" borderId="159" xfId="28" applyNumberFormat="1" applyFont="1" applyFill="1" applyBorder="1" applyAlignment="1">
      <alignment horizontal="right" vertical="center" wrapText="1"/>
    </xf>
    <xf numFmtId="166" fontId="79" fillId="11" borderId="159" xfId="28" applyNumberFormat="1" applyFont="1" applyFill="1" applyBorder="1" applyAlignment="1">
      <alignment horizontal="right" vertical="center"/>
    </xf>
    <xf numFmtId="166" fontId="84" fillId="7" borderId="0" xfId="28" applyNumberFormat="1" applyFont="1" applyFill="1" applyAlignment="1">
      <alignment horizontal="left"/>
    </xf>
    <xf numFmtId="166" fontId="79" fillId="11" borderId="160" xfId="28" applyNumberFormat="1" applyFont="1" applyFill="1" applyBorder="1" applyAlignment="1">
      <alignment horizontal="right" vertical="center"/>
    </xf>
    <xf numFmtId="166" fontId="79" fillId="11" borderId="165" xfId="28" applyNumberFormat="1" applyFont="1" applyFill="1" applyBorder="1" applyAlignment="1">
      <alignment horizontal="right" vertical="center"/>
    </xf>
    <xf numFmtId="166" fontId="78" fillId="7" borderId="165" xfId="28" applyNumberFormat="1" applyFont="1" applyFill="1" applyBorder="1" applyAlignment="1">
      <alignment horizontal="right" vertical="center"/>
    </xf>
    <xf numFmtId="0" fontId="85" fillId="0" borderId="0" xfId="11" applyFont="1" applyFill="1" applyAlignment="1">
      <alignment wrapText="1"/>
    </xf>
    <xf numFmtId="0" fontId="62" fillId="0" borderId="36" xfId="11" applyFont="1" applyFill="1" applyBorder="1" applyAlignment="1">
      <alignment vertical="center" wrapText="1"/>
    </xf>
    <xf numFmtId="0" fontId="62" fillId="0" borderId="60" xfId="11" applyFont="1" applyFill="1" applyBorder="1" applyAlignment="1">
      <alignment vertical="center" wrapText="1"/>
    </xf>
    <xf numFmtId="0" fontId="62" fillId="0" borderId="70" xfId="11" applyFont="1" applyBorder="1" applyAlignment="1">
      <alignment vertical="center" wrapText="1"/>
    </xf>
    <xf numFmtId="0" fontId="64" fillId="0" borderId="75" xfId="11" applyFont="1" applyFill="1" applyBorder="1" applyAlignment="1">
      <alignment vertical="center" wrapText="1"/>
    </xf>
    <xf numFmtId="0" fontId="64" fillId="0" borderId="89" xfId="11" applyFont="1" applyFill="1" applyBorder="1" applyAlignment="1">
      <alignment vertical="center" wrapText="1"/>
    </xf>
    <xf numFmtId="0" fontId="44" fillId="0" borderId="59" xfId="11" applyFont="1" applyBorder="1" applyAlignment="1">
      <alignment vertical="center" wrapText="1"/>
    </xf>
    <xf numFmtId="0" fontId="59" fillId="0" borderId="36" xfId="11" applyFont="1" applyBorder="1" applyAlignment="1">
      <alignment vertical="center" wrapText="1"/>
    </xf>
    <xf numFmtId="0" fontId="59" fillId="0" borderId="70" xfId="11" applyFont="1" applyBorder="1" applyAlignment="1">
      <alignment vertical="center" wrapText="1"/>
    </xf>
    <xf numFmtId="0" fontId="59" fillId="0" borderId="36" xfId="11" applyFont="1" applyFill="1" applyBorder="1" applyAlignment="1">
      <alignment vertical="center" wrapText="1"/>
    </xf>
    <xf numFmtId="0" fontId="59" fillId="0" borderId="70" xfId="11" applyFont="1" applyFill="1" applyBorder="1" applyAlignment="1">
      <alignment vertical="center" wrapText="1"/>
    </xf>
    <xf numFmtId="0" fontId="59" fillId="0" borderId="61" xfId="11" applyFont="1" applyBorder="1" applyAlignment="1">
      <alignment vertical="center" wrapText="1"/>
    </xf>
    <xf numFmtId="0" fontId="59" fillId="0" borderId="34" xfId="11" applyFont="1" applyBorder="1" applyAlignment="1">
      <alignment vertical="center" wrapText="1"/>
    </xf>
    <xf numFmtId="0" fontId="59" fillId="0" borderId="67" xfId="11" applyFont="1" applyBorder="1" applyAlignment="1">
      <alignment vertical="center" wrapText="1"/>
    </xf>
    <xf numFmtId="0" fontId="59" fillId="0" borderId="167" xfId="11" applyFont="1" applyBorder="1" applyAlignment="1">
      <alignment vertical="center" wrapText="1"/>
    </xf>
    <xf numFmtId="0" fontId="59" fillId="0" borderId="168" xfId="11" applyFont="1" applyBorder="1" applyAlignment="1">
      <alignment vertical="center" wrapText="1"/>
    </xf>
    <xf numFmtId="0" fontId="59" fillId="0" borderId="169" xfId="11" applyFont="1" applyFill="1" applyBorder="1" applyAlignment="1">
      <alignment vertical="center" wrapText="1"/>
    </xf>
    <xf numFmtId="0" fontId="59" fillId="0" borderId="168" xfId="11" applyFont="1" applyFill="1" applyBorder="1" applyAlignment="1">
      <alignment vertical="center" wrapText="1"/>
    </xf>
    <xf numFmtId="0" fontId="64" fillId="0" borderId="52" xfId="11" applyFont="1" applyFill="1" applyBorder="1" applyAlignment="1">
      <alignment vertical="center" wrapText="1"/>
    </xf>
    <xf numFmtId="0" fontId="64" fillId="0" borderId="53" xfId="11" applyFont="1" applyFill="1" applyBorder="1" applyAlignment="1">
      <alignment vertical="center" wrapText="1"/>
    </xf>
    <xf numFmtId="0" fontId="62" fillId="0" borderId="95" xfId="11" applyFont="1" applyFill="1" applyBorder="1" applyAlignment="1">
      <alignment vertical="center" wrapText="1"/>
    </xf>
    <xf numFmtId="0" fontId="64" fillId="0" borderId="72" xfId="11" applyFont="1" applyFill="1" applyBorder="1" applyAlignment="1">
      <alignment vertical="center" wrapText="1"/>
    </xf>
    <xf numFmtId="0" fontId="61" fillId="0" borderId="33" xfId="11" quotePrefix="1" applyFont="1" applyFill="1" applyBorder="1" applyAlignment="1">
      <alignment vertical="center" wrapText="1"/>
    </xf>
    <xf numFmtId="0" fontId="28" fillId="0" borderId="50" xfId="11" applyFont="1" applyFill="1" applyBorder="1" applyAlignment="1">
      <alignment vertical="center" wrapText="1"/>
    </xf>
    <xf numFmtId="0" fontId="28" fillId="0" borderId="51" xfId="11" applyFont="1" applyFill="1" applyBorder="1" applyAlignment="1">
      <alignment vertical="center" wrapText="1"/>
    </xf>
    <xf numFmtId="0" fontId="44" fillId="0" borderId="89" xfId="11" applyFont="1" applyFill="1" applyBorder="1" applyAlignment="1">
      <alignment horizontal="left" vertical="center" wrapText="1"/>
    </xf>
    <xf numFmtId="0" fontId="63" fillId="0" borderId="61" xfId="11" applyFont="1" applyFill="1" applyBorder="1" applyAlignment="1">
      <alignment vertical="center" wrapText="1"/>
    </xf>
    <xf numFmtId="0" fontId="64" fillId="0" borderId="54" xfId="11" applyFont="1" applyFill="1" applyBorder="1" applyAlignment="1">
      <alignment vertical="center" wrapText="1"/>
    </xf>
    <xf numFmtId="0" fontId="64" fillId="0" borderId="55" xfId="11" applyFont="1" applyFill="1" applyBorder="1" applyAlignment="1">
      <alignment vertical="center" wrapText="1"/>
    </xf>
    <xf numFmtId="49" fontId="74" fillId="7" borderId="0" xfId="28" applyNumberFormat="1" applyFont="1" applyFill="1" applyBorder="1" applyAlignment="1">
      <alignment vertical="center"/>
    </xf>
    <xf numFmtId="49" fontId="79" fillId="11" borderId="175" xfId="28" applyNumberFormat="1" applyFont="1" applyFill="1" applyBorder="1" applyAlignment="1">
      <alignment horizontal="left" vertical="center" wrapText="1"/>
    </xf>
    <xf numFmtId="49" fontId="78" fillId="7" borderId="176" xfId="28" applyNumberFormat="1" applyFont="1" applyFill="1" applyBorder="1" applyAlignment="1">
      <alignment horizontal="left" vertical="center" wrapText="1"/>
    </xf>
    <xf numFmtId="49" fontId="79" fillId="11" borderId="176" xfId="28" applyNumberFormat="1" applyFont="1" applyFill="1" applyBorder="1" applyAlignment="1">
      <alignment horizontal="left" vertical="center" wrapText="1"/>
    </xf>
    <xf numFmtId="49" fontId="79" fillId="11" borderId="177" xfId="28" applyNumberFormat="1" applyFont="1" applyFill="1" applyBorder="1" applyAlignment="1">
      <alignment horizontal="left" vertical="center" wrapText="1"/>
    </xf>
    <xf numFmtId="49" fontId="79" fillId="12" borderId="173" xfId="28" applyNumberFormat="1" applyFont="1" applyFill="1" applyBorder="1" applyAlignment="1">
      <alignment horizontal="left" vertical="center"/>
    </xf>
    <xf numFmtId="49" fontId="78" fillId="7" borderId="175" xfId="28" applyNumberFormat="1" applyFont="1" applyFill="1" applyBorder="1" applyAlignment="1">
      <alignment horizontal="left" vertical="center" wrapText="1"/>
    </xf>
    <xf numFmtId="49" fontId="78" fillId="7" borderId="182" xfId="28" applyNumberFormat="1" applyFont="1" applyFill="1" applyBorder="1" applyAlignment="1">
      <alignment horizontal="left" vertical="center" wrapText="1"/>
    </xf>
    <xf numFmtId="49" fontId="79" fillId="9" borderId="163" xfId="28" applyNumberFormat="1" applyFont="1" applyFill="1" applyBorder="1" applyAlignment="1">
      <alignment horizontal="left" vertical="center" wrapText="1"/>
    </xf>
    <xf numFmtId="164" fontId="37" fillId="4" borderId="163" xfId="12" applyNumberFormat="1" applyFont="1" applyFill="1" applyBorder="1" applyAlignment="1">
      <alignment horizontal="center" vertical="center" wrapText="1"/>
    </xf>
    <xf numFmtId="164" fontId="38" fillId="4" borderId="163" xfId="12" applyNumberFormat="1" applyFont="1" applyFill="1" applyBorder="1" applyAlignment="1">
      <alignment horizontal="center" vertical="center" wrapText="1"/>
    </xf>
    <xf numFmtId="164" fontId="37" fillId="4" borderId="163" xfId="12" quotePrefix="1" applyNumberFormat="1" applyFont="1" applyFill="1" applyBorder="1" applyAlignment="1">
      <alignment horizontal="center" vertical="center" wrapText="1"/>
    </xf>
    <xf numFmtId="49" fontId="78" fillId="7" borderId="177" xfId="28" applyNumberFormat="1" applyFont="1" applyFill="1" applyBorder="1" applyAlignment="1">
      <alignment horizontal="left" vertical="center" wrapText="1"/>
    </xf>
    <xf numFmtId="49" fontId="79" fillId="12" borderId="163" xfId="28" applyNumberFormat="1" applyFont="1" applyFill="1" applyBorder="1" applyAlignment="1">
      <alignment horizontal="left" vertical="center"/>
    </xf>
    <xf numFmtId="0" fontId="41" fillId="0" borderId="0" xfId="0" applyFont="1" applyAlignment="1">
      <alignment horizontal="justify" vertical="center" wrapText="1"/>
    </xf>
    <xf numFmtId="0" fontId="41" fillId="0" borderId="0" xfId="0" applyFont="1" applyAlignment="1">
      <alignment horizontal="justify" vertical="center"/>
    </xf>
    <xf numFmtId="0" fontId="86" fillId="0" borderId="0" xfId="0" applyFont="1" applyAlignment="1">
      <alignment horizontal="justify"/>
    </xf>
    <xf numFmtId="164" fontId="69" fillId="4" borderId="32" xfId="0" applyNumberFormat="1" applyFont="1" applyFill="1" applyBorder="1" applyAlignment="1">
      <alignment horizontal="center" vertical="center" wrapText="1"/>
    </xf>
    <xf numFmtId="164" fontId="69" fillId="4" borderId="30" xfId="0" applyNumberFormat="1" applyFont="1" applyFill="1" applyBorder="1" applyAlignment="1">
      <alignment horizontal="center" vertical="center" wrapText="1"/>
    </xf>
    <xf numFmtId="164" fontId="69" fillId="4" borderId="140" xfId="0" applyNumberFormat="1" applyFont="1" applyFill="1" applyBorder="1" applyAlignment="1">
      <alignment horizontal="center" vertical="center" wrapText="1"/>
    </xf>
    <xf numFmtId="164" fontId="69" fillId="4" borderId="4" xfId="0" applyNumberFormat="1" applyFont="1" applyFill="1" applyBorder="1" applyAlignment="1">
      <alignment horizontal="center" vertical="center" wrapText="1"/>
    </xf>
    <xf numFmtId="164" fontId="69" fillId="4" borderId="5" xfId="0" applyNumberFormat="1" applyFont="1" applyFill="1" applyBorder="1" applyAlignment="1">
      <alignment horizontal="center" vertical="center" wrapText="1"/>
    </xf>
    <xf numFmtId="164" fontId="69" fillId="4" borderId="6" xfId="0" applyNumberFormat="1" applyFont="1" applyFill="1" applyBorder="1" applyAlignment="1">
      <alignment horizontal="center" vertical="center" wrapText="1"/>
    </xf>
    <xf numFmtId="0" fontId="29" fillId="0" borderId="0" xfId="0" applyFont="1" applyBorder="1" applyAlignment="1">
      <alignment horizontal="center" vertical="center"/>
    </xf>
    <xf numFmtId="0" fontId="57" fillId="0" borderId="44" xfId="12" applyFont="1" applyFill="1" applyBorder="1" applyAlignment="1">
      <alignment vertical="center" wrapText="1"/>
    </xf>
    <xf numFmtId="0" fontId="0" fillId="0" borderId="0" xfId="0" applyAlignment="1">
      <alignment vertical="center" wrapText="1"/>
    </xf>
    <xf numFmtId="0" fontId="32" fillId="0" borderId="0" xfId="30" applyFont="1"/>
    <xf numFmtId="0" fontId="32" fillId="0" borderId="0" xfId="30" applyFont="1" applyAlignment="1">
      <alignment vertical="center"/>
    </xf>
    <xf numFmtId="0" fontId="33" fillId="3" borderId="185" xfId="30" applyFont="1" applyFill="1" applyBorder="1" applyAlignment="1">
      <alignment horizontal="center" vertical="center"/>
    </xf>
    <xf numFmtId="0" fontId="28" fillId="3" borderId="3" xfId="30" applyFont="1" applyFill="1" applyBorder="1" applyAlignment="1">
      <alignment horizontal="left" vertical="center" wrapText="1"/>
    </xf>
    <xf numFmtId="165" fontId="28" fillId="0" borderId="3" xfId="31" applyNumberFormat="1" applyFont="1" applyBorder="1" applyAlignment="1">
      <alignment vertical="center"/>
    </xf>
    <xf numFmtId="165" fontId="33" fillId="0" borderId="3" xfId="31" applyNumberFormat="1" applyFont="1" applyBorder="1" applyAlignment="1">
      <alignment vertical="center"/>
    </xf>
    <xf numFmtId="0" fontId="28" fillId="3" borderId="1" xfId="30" applyFont="1" applyFill="1" applyBorder="1" applyAlignment="1">
      <alignment horizontal="left" vertical="center" wrapText="1"/>
    </xf>
    <xf numFmtId="165" fontId="28" fillId="0" borderId="1" xfId="31" applyNumberFormat="1" applyFont="1" applyBorder="1" applyAlignment="1">
      <alignment vertical="center"/>
    </xf>
    <xf numFmtId="165" fontId="33" fillId="0" borderId="1" xfId="31" applyNumberFormat="1" applyFont="1" applyBorder="1" applyAlignment="1">
      <alignment vertical="center"/>
    </xf>
    <xf numFmtId="0" fontId="33" fillId="3" borderId="183" xfId="30" applyFont="1" applyFill="1" applyBorder="1" applyAlignment="1">
      <alignment horizontal="center" vertical="center"/>
    </xf>
    <xf numFmtId="165" fontId="44" fillId="0" borderId="3" xfId="31" applyNumberFormat="1" applyFont="1" applyBorder="1" applyAlignment="1">
      <alignment vertical="center"/>
    </xf>
    <xf numFmtId="165" fontId="46" fillId="0" borderId="3" xfId="31" applyNumberFormat="1" applyFont="1" applyBorder="1" applyAlignment="1">
      <alignment vertical="center"/>
    </xf>
    <xf numFmtId="165" fontId="44" fillId="0" borderId="1" xfId="31" applyNumberFormat="1" applyFont="1" applyBorder="1" applyAlignment="1">
      <alignment vertical="center"/>
    </xf>
    <xf numFmtId="165" fontId="46" fillId="0" borderId="1" xfId="31" applyNumberFormat="1" applyFont="1" applyBorder="1" applyAlignment="1">
      <alignment vertical="center"/>
    </xf>
    <xf numFmtId="165" fontId="44" fillId="0" borderId="3" xfId="31" applyNumberFormat="1" applyFont="1" applyFill="1" applyBorder="1" applyAlignment="1">
      <alignment vertical="center"/>
    </xf>
    <xf numFmtId="165" fontId="46" fillId="0" borderId="3" xfId="31" applyNumberFormat="1" applyFont="1" applyFill="1" applyBorder="1" applyAlignment="1">
      <alignment vertical="center"/>
    </xf>
    <xf numFmtId="165" fontId="44" fillId="0" borderId="1" xfId="31" applyNumberFormat="1" applyFont="1" applyFill="1" applyBorder="1" applyAlignment="1">
      <alignment vertical="center"/>
    </xf>
    <xf numFmtId="165" fontId="46" fillId="0" borderId="1" xfId="31" applyNumberFormat="1" applyFont="1" applyFill="1" applyBorder="1" applyAlignment="1">
      <alignment vertical="center"/>
    </xf>
    <xf numFmtId="0" fontId="34" fillId="0" borderId="0" xfId="30" applyFont="1"/>
    <xf numFmtId="0" fontId="32" fillId="0" borderId="0" xfId="30" applyFont="1" applyAlignment="1">
      <alignment horizontal="left"/>
    </xf>
    <xf numFmtId="0" fontId="14" fillId="0" borderId="0" xfId="12" applyFont="1"/>
    <xf numFmtId="0" fontId="46" fillId="0" borderId="33" xfId="11" applyFont="1" applyFill="1" applyBorder="1" applyAlignment="1">
      <alignment vertical="center" wrapText="1"/>
    </xf>
    <xf numFmtId="0" fontId="46" fillId="0" borderId="61" xfId="11" applyFont="1" applyFill="1" applyBorder="1" applyAlignment="1">
      <alignment vertical="center" wrapText="1"/>
    </xf>
    <xf numFmtId="0" fontId="46" fillId="0" borderId="0" xfId="11" applyFont="1" applyFill="1" applyBorder="1" applyAlignment="1">
      <alignment vertical="center" wrapText="1"/>
    </xf>
    <xf numFmtId="0" fontId="46" fillId="0" borderId="85" xfId="11" applyFont="1" applyFill="1" applyBorder="1" applyAlignment="1">
      <alignment vertical="center" wrapText="1"/>
    </xf>
    <xf numFmtId="0" fontId="44" fillId="0" borderId="33" xfId="11" quotePrefix="1" applyFont="1" applyFill="1" applyBorder="1" applyAlignment="1">
      <alignment vertical="center" wrapText="1"/>
    </xf>
    <xf numFmtId="0" fontId="89" fillId="0" borderId="66" xfId="11" applyFont="1" applyBorder="1" applyAlignment="1">
      <alignment vertical="center" wrapText="1"/>
    </xf>
    <xf numFmtId="166" fontId="73" fillId="7" borderId="0" xfId="28" applyNumberFormat="1" applyFont="1" applyFill="1" applyAlignment="1">
      <alignment horizontal="left"/>
    </xf>
    <xf numFmtId="0" fontId="73" fillId="0" borderId="0" xfId="28" applyFont="1"/>
    <xf numFmtId="49" fontId="77" fillId="8" borderId="161" xfId="28" applyNumberFormat="1" applyFont="1" applyFill="1" applyBorder="1" applyAlignment="1">
      <alignment horizontal="center" vertical="center" wrapText="1"/>
    </xf>
    <xf numFmtId="49" fontId="82" fillId="10" borderId="195" xfId="11" applyNumberFormat="1" applyFont="1" applyFill="1" applyBorder="1" applyAlignment="1">
      <alignment horizontal="center" vertical="center" wrapText="1"/>
    </xf>
    <xf numFmtId="49" fontId="77" fillId="8" borderId="163" xfId="28" applyNumberFormat="1" applyFont="1" applyFill="1" applyBorder="1" applyAlignment="1">
      <alignment horizontal="center" vertical="center" wrapText="1"/>
    </xf>
    <xf numFmtId="43" fontId="5" fillId="0" borderId="0" xfId="33" applyFont="1"/>
    <xf numFmtId="0" fontId="41" fillId="0" borderId="0" xfId="0" applyFont="1" applyFill="1" applyAlignment="1">
      <alignment horizontal="justify" vertical="center" wrapText="1"/>
    </xf>
    <xf numFmtId="49" fontId="78" fillId="0" borderId="176" xfId="28" applyNumberFormat="1" applyFont="1" applyFill="1" applyBorder="1" applyAlignment="1">
      <alignment horizontal="left" vertical="center" wrapText="1"/>
    </xf>
    <xf numFmtId="0" fontId="44" fillId="0" borderId="0" xfId="11" applyFont="1" applyAlignment="1"/>
    <xf numFmtId="0" fontId="62" fillId="0" borderId="59" xfId="11" applyFont="1" applyFill="1" applyBorder="1" applyAlignment="1">
      <alignment vertical="center" wrapText="1"/>
    </xf>
    <xf numFmtId="0" fontId="44" fillId="6" borderId="59" xfId="11" applyFont="1" applyFill="1" applyBorder="1" applyAlignment="1">
      <alignment vertical="center" wrapText="1"/>
    </xf>
    <xf numFmtId="0" fontId="62" fillId="0" borderId="202" xfId="11" applyFont="1" applyFill="1" applyBorder="1" applyAlignment="1">
      <alignment vertical="center" wrapText="1"/>
    </xf>
    <xf numFmtId="0" fontId="62" fillId="0" borderId="203" xfId="11" applyFont="1" applyFill="1" applyBorder="1" applyAlignment="1">
      <alignment vertical="center" wrapText="1"/>
    </xf>
    <xf numFmtId="0" fontId="44" fillId="0" borderId="59" xfId="11" applyFont="1" applyBorder="1"/>
    <xf numFmtId="0" fontId="44" fillId="0" borderId="56" xfId="11" applyFont="1" applyBorder="1"/>
    <xf numFmtId="0" fontId="44" fillId="6" borderId="206" xfId="11" applyFont="1" applyFill="1" applyBorder="1" applyAlignment="1">
      <alignment vertical="center" wrapText="1"/>
    </xf>
    <xf numFmtId="0" fontId="44" fillId="6" borderId="207" xfId="11" applyFont="1" applyFill="1" applyBorder="1" applyAlignment="1">
      <alignment vertical="center" wrapText="1"/>
    </xf>
    <xf numFmtId="0" fontId="64" fillId="0" borderId="59" xfId="11" applyFont="1" applyFill="1" applyBorder="1" applyAlignment="1">
      <alignment vertical="center" wrapText="1"/>
    </xf>
    <xf numFmtId="0" fontId="44" fillId="0" borderId="59" xfId="11" applyFont="1" applyFill="1" applyBorder="1" applyAlignment="1">
      <alignment vertical="center" wrapText="1"/>
    </xf>
    <xf numFmtId="0" fontId="61" fillId="0" borderId="59" xfId="11" quotePrefix="1" applyFont="1" applyFill="1" applyBorder="1" applyAlignment="1">
      <alignment vertical="center" wrapText="1"/>
    </xf>
    <xf numFmtId="0" fontId="61" fillId="0" borderId="59" xfId="11" applyFont="1" applyFill="1" applyBorder="1" applyAlignment="1">
      <alignment vertical="center" wrapText="1"/>
    </xf>
    <xf numFmtId="0" fontId="61" fillId="0" borderId="206" xfId="11" quotePrefix="1" applyFont="1" applyFill="1" applyBorder="1" applyAlignment="1">
      <alignment vertical="center" wrapText="1"/>
    </xf>
    <xf numFmtId="0" fontId="61" fillId="0" borderId="207" xfId="11" applyFont="1" applyFill="1" applyBorder="1" applyAlignment="1">
      <alignment vertical="center" wrapText="1"/>
    </xf>
    <xf numFmtId="0" fontId="62" fillId="0" borderId="206" xfId="11" applyFont="1" applyFill="1" applyBorder="1" applyAlignment="1">
      <alignment vertical="center" wrapText="1"/>
    </xf>
    <xf numFmtId="0" fontId="62" fillId="0" borderId="207" xfId="11" applyFont="1" applyFill="1" applyBorder="1" applyAlignment="1">
      <alignment vertical="center" wrapText="1"/>
    </xf>
    <xf numFmtId="0" fontId="59" fillId="0" borderId="59" xfId="11" applyFont="1" applyBorder="1"/>
    <xf numFmtId="0" fontId="59" fillId="0" borderId="56" xfId="11" applyFont="1" applyBorder="1"/>
    <xf numFmtId="0" fontId="61" fillId="0" borderId="95" xfId="11" applyFont="1" applyFill="1" applyBorder="1" applyAlignment="1">
      <alignment vertical="center" wrapText="1"/>
    </xf>
    <xf numFmtId="0" fontId="44" fillId="0" borderId="59" xfId="11" quotePrefix="1" applyFont="1" applyFill="1" applyBorder="1" applyAlignment="1">
      <alignment vertical="center" wrapText="1"/>
    </xf>
    <xf numFmtId="0" fontId="62" fillId="0" borderId="0" xfId="11" applyFont="1" applyFill="1" applyBorder="1" applyAlignment="1">
      <alignment vertical="center" wrapText="1"/>
    </xf>
    <xf numFmtId="0" fontId="44" fillId="0" borderId="206" xfId="11" applyFont="1" applyBorder="1"/>
    <xf numFmtId="0" fontId="44" fillId="0" borderId="207" xfId="11" applyFont="1" applyBorder="1"/>
    <xf numFmtId="0" fontId="64" fillId="0" borderId="206" xfId="11" applyFont="1" applyFill="1" applyBorder="1" applyAlignment="1">
      <alignment vertical="center" wrapText="1"/>
    </xf>
    <xf numFmtId="0" fontId="64" fillId="0" borderId="207" xfId="11" applyFont="1" applyFill="1" applyBorder="1" applyAlignment="1">
      <alignment vertical="center" wrapText="1"/>
    </xf>
    <xf numFmtId="0" fontId="44" fillId="0" borderId="206" xfId="11" applyFont="1" applyFill="1" applyBorder="1" applyAlignment="1">
      <alignment vertical="center" wrapText="1"/>
    </xf>
    <xf numFmtId="0" fontId="44" fillId="0" borderId="207" xfId="11" applyFont="1" applyFill="1" applyBorder="1" applyAlignment="1">
      <alignment vertical="center" wrapText="1"/>
    </xf>
    <xf numFmtId="0" fontId="44" fillId="0" borderId="208" xfId="11" applyFont="1" applyFill="1" applyBorder="1" applyAlignment="1">
      <alignment vertical="center" wrapText="1"/>
    </xf>
    <xf numFmtId="0" fontId="44" fillId="0" borderId="203" xfId="11" applyFont="1" applyFill="1" applyBorder="1" applyAlignment="1">
      <alignment vertical="center" wrapText="1"/>
    </xf>
    <xf numFmtId="0" fontId="44" fillId="0" borderId="59" xfId="11" applyFont="1" applyFill="1" applyBorder="1"/>
    <xf numFmtId="0" fontId="44" fillId="0" borderId="56" xfId="11" applyFont="1" applyFill="1" applyBorder="1"/>
    <xf numFmtId="0" fontId="63" fillId="0" borderId="59" xfId="11" applyFont="1" applyFill="1" applyBorder="1" applyAlignment="1">
      <alignment vertical="center" wrapText="1"/>
    </xf>
    <xf numFmtId="0" fontId="62" fillId="0" borderId="206" xfId="11" quotePrefix="1" applyFont="1" applyFill="1" applyBorder="1" applyAlignment="1">
      <alignment vertical="center" wrapText="1"/>
    </xf>
    <xf numFmtId="0" fontId="89" fillId="0" borderId="207" xfId="11" applyFont="1" applyFill="1" applyBorder="1" applyAlignment="1">
      <alignment vertical="center" wrapText="1"/>
    </xf>
    <xf numFmtId="0" fontId="92" fillId="6" borderId="59" xfId="11" applyFont="1" applyFill="1" applyBorder="1" applyAlignment="1">
      <alignment vertical="center" wrapText="1"/>
    </xf>
    <xf numFmtId="0" fontId="92" fillId="6" borderId="56" xfId="11" applyFont="1" applyFill="1" applyBorder="1" applyAlignment="1">
      <alignment vertical="center" wrapText="1"/>
    </xf>
    <xf numFmtId="0" fontId="89" fillId="0" borderId="0" xfId="11" applyFont="1" applyBorder="1" applyAlignment="1">
      <alignment vertical="center" wrapText="1"/>
    </xf>
    <xf numFmtId="0" fontId="89" fillId="0" borderId="206" xfId="11" quotePrefix="1" applyFont="1" applyFill="1" applyBorder="1" applyAlignment="1">
      <alignment vertical="center" wrapText="1"/>
    </xf>
    <xf numFmtId="0" fontId="89" fillId="0" borderId="59" xfId="11" quotePrefix="1" applyFont="1" applyFill="1" applyBorder="1" applyAlignment="1">
      <alignment vertical="center" wrapText="1"/>
    </xf>
    <xf numFmtId="0" fontId="89" fillId="0" borderId="56" xfId="11" applyFont="1" applyFill="1" applyBorder="1" applyAlignment="1">
      <alignment vertical="center" wrapText="1"/>
    </xf>
    <xf numFmtId="0" fontId="64" fillId="0" borderId="59" xfId="37" applyFont="1" applyBorder="1" applyAlignment="1">
      <alignment vertical="center" wrapText="1"/>
    </xf>
    <xf numFmtId="0" fontId="64" fillId="0" borderId="56" xfId="37" applyFont="1" applyBorder="1" applyAlignment="1">
      <alignment vertical="center" wrapText="1"/>
    </xf>
    <xf numFmtId="0" fontId="62" fillId="6" borderId="59" xfId="11" applyFont="1" applyFill="1" applyBorder="1" applyAlignment="1">
      <alignment vertical="center" wrapText="1"/>
    </xf>
    <xf numFmtId="0" fontId="62" fillId="6" borderId="56" xfId="11" applyFont="1" applyFill="1" applyBorder="1" applyAlignment="1">
      <alignment vertical="center" wrapText="1"/>
    </xf>
    <xf numFmtId="0" fontId="64" fillId="0" borderId="206" xfId="37" applyFont="1" applyBorder="1" applyAlignment="1">
      <alignment vertical="center" wrapText="1"/>
    </xf>
    <xf numFmtId="0" fontId="64" fillId="0" borderId="207" xfId="37" applyFont="1" applyBorder="1" applyAlignment="1">
      <alignment vertical="center" wrapText="1"/>
    </xf>
    <xf numFmtId="0" fontId="63" fillId="0" borderId="0" xfId="11" applyFont="1" applyBorder="1" applyAlignment="1">
      <alignment vertical="center" wrapText="1"/>
    </xf>
    <xf numFmtId="0" fontId="89" fillId="0" borderId="59" xfId="11" applyFont="1" applyFill="1" applyBorder="1" applyAlignment="1">
      <alignment vertical="center" wrapText="1"/>
    </xf>
    <xf numFmtId="0" fontId="66" fillId="0" borderId="33" xfId="11" applyFont="1" applyBorder="1" applyAlignment="1">
      <alignment vertical="center" wrapText="1"/>
    </xf>
    <xf numFmtId="0" fontId="66" fillId="0" borderId="61" xfId="11" applyFont="1" applyBorder="1" applyAlignment="1">
      <alignment vertical="center" wrapText="1"/>
    </xf>
    <xf numFmtId="0" fontId="62" fillId="0" borderId="66" xfId="11" applyFont="1" applyBorder="1" applyAlignment="1">
      <alignment vertical="center" wrapText="1"/>
    </xf>
    <xf numFmtId="0" fontId="44" fillId="0" borderId="209" xfId="11" applyFont="1" applyBorder="1" applyAlignment="1">
      <alignment vertical="center" wrapText="1"/>
    </xf>
    <xf numFmtId="0" fontId="44" fillId="0" borderId="207" xfId="11" applyFont="1" applyBorder="1" applyAlignment="1">
      <alignment vertical="center" wrapText="1"/>
    </xf>
    <xf numFmtId="0" fontId="62" fillId="0" borderId="59" xfId="11" applyFont="1" applyBorder="1" applyAlignment="1">
      <alignment vertical="center" wrapText="1"/>
    </xf>
    <xf numFmtId="0" fontId="62" fillId="0" borderId="210" xfId="11" applyFont="1" applyBorder="1" applyAlignment="1">
      <alignment vertical="center" wrapText="1"/>
    </xf>
    <xf numFmtId="0" fontId="62" fillId="0" borderId="211" xfId="11" applyFont="1" applyBorder="1" applyAlignment="1">
      <alignment vertical="center" wrapText="1"/>
    </xf>
    <xf numFmtId="0" fontId="57" fillId="0" borderId="41" xfId="12" applyFont="1" applyBorder="1" applyAlignment="1">
      <alignment vertical="center"/>
    </xf>
    <xf numFmtId="0" fontId="57" fillId="0" borderId="42" xfId="12" applyFont="1" applyBorder="1" applyAlignment="1">
      <alignment vertical="center"/>
    </xf>
    <xf numFmtId="0" fontId="57" fillId="0" borderId="43" xfId="12" applyFont="1" applyBorder="1" applyAlignment="1">
      <alignment vertical="center"/>
    </xf>
    <xf numFmtId="0" fontId="11" fillId="0" borderId="0" xfId="12" applyAlignment="1">
      <alignment vertical="center"/>
    </xf>
    <xf numFmtId="0" fontId="57" fillId="0" borderId="44" xfId="12" applyFont="1" applyBorder="1" applyAlignment="1">
      <alignment vertical="center"/>
    </xf>
    <xf numFmtId="0" fontId="57" fillId="0" borderId="45" xfId="12" applyFont="1" applyBorder="1" applyAlignment="1">
      <alignment vertical="center"/>
    </xf>
    <xf numFmtId="0" fontId="57" fillId="0" borderId="45" xfId="12" applyFont="1" applyFill="1" applyBorder="1" applyAlignment="1">
      <alignment vertical="center"/>
    </xf>
    <xf numFmtId="0" fontId="57" fillId="0" borderId="46" xfId="12" applyFont="1" applyBorder="1" applyAlignment="1">
      <alignment vertical="center"/>
    </xf>
    <xf numFmtId="0" fontId="57" fillId="0" borderId="47" xfId="12" applyFont="1" applyBorder="1" applyAlignment="1">
      <alignment vertical="center"/>
    </xf>
    <xf numFmtId="0" fontId="57" fillId="0" borderId="48" xfId="12" applyFont="1" applyBorder="1" applyAlignment="1">
      <alignment vertical="center"/>
    </xf>
    <xf numFmtId="0" fontId="57" fillId="0" borderId="49" xfId="12" applyFont="1" applyBorder="1" applyAlignment="1">
      <alignment vertical="center"/>
    </xf>
    <xf numFmtId="0" fontId="45" fillId="5" borderId="37" xfId="13" applyFont="1" applyFill="1" applyBorder="1" applyAlignment="1">
      <alignment wrapText="1"/>
    </xf>
    <xf numFmtId="0" fontId="0" fillId="0" borderId="0" xfId="0" applyAlignment="1">
      <alignment wrapText="1"/>
    </xf>
    <xf numFmtId="0" fontId="35" fillId="0" borderId="0" xfId="14" applyFont="1" applyFill="1" applyBorder="1" applyAlignment="1">
      <alignment vertical="top" wrapText="1"/>
    </xf>
    <xf numFmtId="0" fontId="26" fillId="0" borderId="0" xfId="1" applyAlignment="1" applyProtection="1">
      <alignment horizontal="left"/>
    </xf>
    <xf numFmtId="49" fontId="21" fillId="0" borderId="0" xfId="0" applyNumberFormat="1" applyFont="1"/>
    <xf numFmtId="0" fontId="20" fillId="0" borderId="0" xfId="27" applyFont="1" applyAlignment="1">
      <alignment horizontal="justify" vertical="top" wrapText="1"/>
    </xf>
    <xf numFmtId="0" fontId="20" fillId="0" borderId="0" xfId="0" applyFont="1" applyFill="1" applyAlignment="1">
      <alignment horizontal="justify" vertical="top" wrapText="1"/>
    </xf>
    <xf numFmtId="49" fontId="93" fillId="0" borderId="0" xfId="0" applyNumberFormat="1" applyFont="1" applyAlignment="1">
      <alignment vertical="top" wrapText="1"/>
    </xf>
    <xf numFmtId="0" fontId="93" fillId="0" borderId="0" xfId="27" applyFont="1" applyAlignment="1">
      <alignment horizontal="justify" vertical="top" wrapText="1"/>
    </xf>
    <xf numFmtId="0" fontId="94" fillId="0" borderId="0" xfId="0" applyFont="1"/>
    <xf numFmtId="0" fontId="93" fillId="0" borderId="0" xfId="0" applyFont="1" applyAlignment="1">
      <alignment vertical="top" wrapText="1"/>
    </xf>
    <xf numFmtId="0" fontId="42" fillId="0" borderId="0" xfId="0" applyFont="1" applyAlignment="1">
      <alignment horizontal="justify" vertical="center" wrapText="1"/>
    </xf>
    <xf numFmtId="0" fontId="95" fillId="0" borderId="0" xfId="0" applyFont="1" applyAlignment="1">
      <alignment vertical="center"/>
    </xf>
    <xf numFmtId="0" fontId="96" fillId="0" borderId="0" xfId="0" applyFont="1" applyAlignment="1">
      <alignment horizontal="justify" vertical="center" wrapText="1"/>
    </xf>
    <xf numFmtId="0" fontId="42" fillId="0" borderId="0" xfId="0" applyFont="1" applyAlignment="1">
      <alignment horizontal="justify" vertical="top" wrapText="1"/>
    </xf>
    <xf numFmtId="165" fontId="44" fillId="0" borderId="150" xfId="7" applyNumberFormat="1" applyFont="1" applyFill="1" applyBorder="1"/>
    <xf numFmtId="165" fontId="44" fillId="0" borderId="135" xfId="7" applyNumberFormat="1" applyFont="1" applyFill="1" applyBorder="1"/>
    <xf numFmtId="165" fontId="44" fillId="0" borderId="136" xfId="7" applyNumberFormat="1" applyFont="1" applyFill="1" applyBorder="1"/>
    <xf numFmtId="43" fontId="47" fillId="0" borderId="146" xfId="7" applyNumberFormat="1" applyFont="1" applyFill="1" applyBorder="1"/>
    <xf numFmtId="165" fontId="44" fillId="0" borderId="153" xfId="7" applyNumberFormat="1" applyFont="1" applyFill="1" applyBorder="1"/>
    <xf numFmtId="165" fontId="44" fillId="0" borderId="9" xfId="7" applyNumberFormat="1" applyFont="1" applyFill="1" applyBorder="1"/>
    <xf numFmtId="165" fontId="44" fillId="0" borderId="20" xfId="7" applyNumberFormat="1" applyFont="1" applyFill="1" applyBorder="1"/>
    <xf numFmtId="43" fontId="47" fillId="0" borderId="10" xfId="7" applyNumberFormat="1" applyFont="1" applyFill="1" applyBorder="1"/>
    <xf numFmtId="165" fontId="44" fillId="0" borderId="155" xfId="7" applyNumberFormat="1" applyFont="1" applyFill="1" applyBorder="1"/>
    <xf numFmtId="165" fontId="44" fillId="0" borderId="29" xfId="7" applyNumberFormat="1" applyFont="1" applyFill="1" applyBorder="1"/>
    <xf numFmtId="165" fontId="44" fillId="0" borderId="25" xfId="7" applyNumberFormat="1" applyFont="1" applyFill="1" applyBorder="1"/>
    <xf numFmtId="43" fontId="47" fillId="0" borderId="28" xfId="7" applyNumberFormat="1" applyFont="1" applyFill="1" applyBorder="1"/>
    <xf numFmtId="165" fontId="46" fillId="0" borderId="212" xfId="7" applyNumberFormat="1" applyFont="1" applyFill="1" applyBorder="1"/>
    <xf numFmtId="165" fontId="46" fillId="0" borderId="213" xfId="7" applyNumberFormat="1" applyFont="1" applyFill="1" applyBorder="1"/>
    <xf numFmtId="165" fontId="46" fillId="0" borderId="157" xfId="7" applyNumberFormat="1" applyFont="1" applyFill="1" applyBorder="1"/>
    <xf numFmtId="43" fontId="48" fillId="0" borderId="37" xfId="7" applyNumberFormat="1" applyFont="1" applyFill="1" applyBorder="1"/>
    <xf numFmtId="49" fontId="82" fillId="10" borderId="164" xfId="11" applyNumberFormat="1" applyFont="1" applyFill="1" applyBorder="1" applyAlignment="1">
      <alignment horizontal="center" vertical="center" wrapText="1"/>
    </xf>
    <xf numFmtId="49" fontId="77" fillId="8" borderId="158" xfId="28" applyNumberFormat="1" applyFont="1" applyFill="1" applyBorder="1" applyAlignment="1">
      <alignment horizontal="center" vertical="center" wrapText="1"/>
    </xf>
    <xf numFmtId="49" fontId="77" fillId="8" borderId="1" xfId="28" applyNumberFormat="1" applyFont="1" applyFill="1" applyBorder="1" applyAlignment="1">
      <alignment horizontal="center" vertical="center" wrapText="1"/>
    </xf>
    <xf numFmtId="49" fontId="79" fillId="11" borderId="190" xfId="28" applyNumberFormat="1" applyFont="1" applyFill="1" applyBorder="1" applyAlignment="1">
      <alignment horizontal="left" vertical="center" wrapText="1"/>
    </xf>
    <xf numFmtId="0" fontId="44" fillId="0" borderId="206" xfId="11" quotePrefix="1" applyFont="1" applyFill="1" applyBorder="1" applyAlignment="1">
      <alignment vertical="center" wrapText="1"/>
    </xf>
    <xf numFmtId="0" fontId="46" fillId="0" borderId="59" xfId="11" applyFont="1" applyFill="1" applyBorder="1"/>
    <xf numFmtId="0" fontId="46" fillId="0" borderId="56" xfId="11" applyFont="1" applyFill="1" applyBorder="1"/>
    <xf numFmtId="0" fontId="59" fillId="0" borderId="59" xfId="11" applyFont="1" applyFill="1" applyBorder="1"/>
    <xf numFmtId="0" fontId="59" fillId="0" borderId="56" xfId="11" applyFont="1" applyFill="1" applyBorder="1"/>
    <xf numFmtId="0" fontId="44" fillId="0" borderId="206" xfId="11" applyFont="1" applyFill="1" applyBorder="1"/>
    <xf numFmtId="0" fontId="44" fillId="0" borderId="207" xfId="11" applyFont="1" applyFill="1" applyBorder="1"/>
    <xf numFmtId="0" fontId="92" fillId="0" borderId="59" xfId="11" applyFont="1" applyFill="1" applyBorder="1" applyAlignment="1">
      <alignment vertical="center" wrapText="1"/>
    </xf>
    <xf numFmtId="0" fontId="92" fillId="0" borderId="56" xfId="11" applyFont="1" applyFill="1" applyBorder="1" applyAlignment="1">
      <alignment vertical="center" wrapText="1"/>
    </xf>
    <xf numFmtId="0" fontId="44" fillId="0" borderId="59" xfId="37" applyFont="1" applyFill="1" applyBorder="1" applyAlignment="1">
      <alignment vertical="center" wrapText="1"/>
    </xf>
    <xf numFmtId="0" fontId="44" fillId="0" borderId="56" xfId="37" applyFont="1" applyFill="1" applyBorder="1" applyAlignment="1">
      <alignment vertical="center" wrapText="1"/>
    </xf>
    <xf numFmtId="0" fontId="44" fillId="0" borderId="206" xfId="37" applyFont="1" applyFill="1" applyBorder="1" applyAlignment="1">
      <alignment vertical="center" wrapText="1"/>
    </xf>
    <xf numFmtId="0" fontId="44" fillId="0" borderId="207" xfId="37" applyFont="1" applyFill="1" applyBorder="1" applyAlignment="1">
      <alignment vertical="center" wrapText="1"/>
    </xf>
    <xf numFmtId="0" fontId="44" fillId="0" borderId="209" xfId="11" applyFont="1" applyFill="1" applyBorder="1" applyAlignment="1">
      <alignment vertical="center" wrapText="1"/>
    </xf>
    <xf numFmtId="0" fontId="62" fillId="0" borderId="210" xfId="11" applyFont="1" applyFill="1" applyBorder="1" applyAlignment="1">
      <alignment vertical="center" wrapText="1"/>
    </xf>
    <xf numFmtId="0" fontId="62" fillId="0" borderId="211" xfId="11" applyFont="1" applyFill="1" applyBorder="1" applyAlignment="1">
      <alignment vertical="center" wrapText="1"/>
    </xf>
    <xf numFmtId="0" fontId="41" fillId="0" borderId="0" xfId="12" applyFont="1" applyAlignment="1">
      <alignment vertical="center" wrapText="1"/>
    </xf>
    <xf numFmtId="165" fontId="46" fillId="0" borderId="32" xfId="7" applyNumberFormat="1" applyFont="1" applyFill="1" applyBorder="1"/>
    <xf numFmtId="165" fontId="46" fillId="0" borderId="30" xfId="7" applyNumberFormat="1" applyFont="1" applyFill="1" applyBorder="1"/>
    <xf numFmtId="165" fontId="46" fillId="0" borderId="26" xfId="7" applyNumberFormat="1" applyFont="1" applyFill="1" applyBorder="1"/>
    <xf numFmtId="43" fontId="48" fillId="0" borderId="16" xfId="7" applyNumberFormat="1" applyFont="1" applyFill="1" applyBorder="1"/>
    <xf numFmtId="49" fontId="79" fillId="12" borderId="221" xfId="28" applyNumberFormat="1" applyFont="1" applyFill="1" applyBorder="1" applyAlignment="1">
      <alignment horizontal="left" vertical="center"/>
    </xf>
    <xf numFmtId="166" fontId="79" fillId="12" borderId="222" xfId="28" applyNumberFormat="1" applyFont="1" applyFill="1" applyBorder="1" applyAlignment="1">
      <alignment horizontal="right" vertical="center"/>
    </xf>
    <xf numFmtId="49" fontId="77" fillId="8" borderId="216" xfId="28" applyNumberFormat="1" applyFont="1" applyFill="1" applyBorder="1" applyAlignment="1">
      <alignment horizontal="center" vertical="center" wrapText="1"/>
    </xf>
    <xf numFmtId="0" fontId="62" fillId="0" borderId="59" xfId="11" quotePrefix="1" applyFont="1" applyFill="1" applyBorder="1" applyAlignment="1">
      <alignment vertical="center" wrapText="1"/>
    </xf>
    <xf numFmtId="0" fontId="61" fillId="0" borderId="95" xfId="11" applyFont="1" applyBorder="1" applyAlignment="1">
      <alignment vertical="center" wrapText="1"/>
    </xf>
    <xf numFmtId="0" fontId="47" fillId="0" borderId="59" xfId="11" applyFont="1" applyFill="1" applyBorder="1" applyAlignment="1">
      <alignment vertical="center" wrapText="1"/>
    </xf>
    <xf numFmtId="0" fontId="47" fillId="0" borderId="56" xfId="11" applyFont="1" applyFill="1" applyBorder="1" applyAlignment="1">
      <alignment vertical="center" wrapText="1"/>
    </xf>
    <xf numFmtId="0" fontId="61" fillId="0" borderId="52" xfId="11" quotePrefix="1" applyFont="1" applyFill="1" applyBorder="1" applyAlignment="1">
      <alignment vertical="center" wrapText="1"/>
    </xf>
    <xf numFmtId="0" fontId="62" fillId="0" borderId="223" xfId="11" applyFont="1" applyFill="1" applyBorder="1" applyAlignment="1">
      <alignment vertical="center" wrapText="1"/>
    </xf>
    <xf numFmtId="0" fontId="62" fillId="0" borderId="224" xfId="11" applyFont="1" applyFill="1" applyBorder="1" applyAlignment="1">
      <alignment vertical="center" wrapText="1"/>
    </xf>
    <xf numFmtId="0" fontId="44" fillId="0" borderId="223" xfId="11" applyFont="1" applyFill="1" applyBorder="1" applyAlignment="1">
      <alignment vertical="center" wrapText="1"/>
    </xf>
    <xf numFmtId="0" fontId="44" fillId="0" borderId="224" xfId="11" applyFont="1" applyFill="1" applyBorder="1" applyAlignment="1">
      <alignment vertical="center" wrapText="1"/>
    </xf>
    <xf numFmtId="0" fontId="61" fillId="0" borderId="54" xfId="11" quotePrefix="1" applyFont="1" applyFill="1" applyBorder="1" applyAlignment="1">
      <alignment vertical="center" wrapText="1"/>
    </xf>
    <xf numFmtId="0" fontId="44" fillId="0" borderId="210" xfId="11" applyFont="1" applyFill="1" applyBorder="1" applyAlignment="1">
      <alignment vertical="center" wrapText="1"/>
    </xf>
    <xf numFmtId="0" fontId="44" fillId="0" borderId="211" xfId="11" applyFont="1" applyFill="1" applyBorder="1" applyAlignment="1">
      <alignment vertical="center" wrapText="1"/>
    </xf>
    <xf numFmtId="11" fontId="32" fillId="0" borderId="0" xfId="30" applyNumberFormat="1" applyFont="1"/>
    <xf numFmtId="0" fontId="52" fillId="0" borderId="0" xfId="11" applyFont="1" applyAlignment="1">
      <alignment vertical="center"/>
    </xf>
    <xf numFmtId="0" fontId="53" fillId="0" borderId="0" xfId="11" applyFont="1" applyAlignment="1">
      <alignment vertical="center"/>
    </xf>
    <xf numFmtId="0" fontId="50" fillId="0" borderId="0" xfId="11" applyFont="1" applyAlignment="1">
      <alignment vertical="center"/>
    </xf>
    <xf numFmtId="0" fontId="35" fillId="0" borderId="0" xfId="11" applyFont="1" applyAlignment="1">
      <alignment vertical="center"/>
    </xf>
    <xf numFmtId="0" fontId="35" fillId="13" borderId="9" xfId="11" applyFont="1" applyFill="1" applyBorder="1" applyAlignment="1">
      <alignment vertical="center" wrapText="1"/>
    </xf>
    <xf numFmtId="43" fontId="14" fillId="0" borderId="0" xfId="41" applyFont="1"/>
    <xf numFmtId="43" fontId="0" fillId="0" borderId="0" xfId="41" applyFont="1"/>
    <xf numFmtId="0" fontId="53" fillId="0" borderId="9" xfId="11" applyFont="1" applyFill="1" applyBorder="1" applyAlignment="1">
      <alignment vertical="center" wrapText="1"/>
    </xf>
    <xf numFmtId="0" fontId="35" fillId="0" borderId="9" xfId="11" applyFont="1" applyFill="1" applyBorder="1" applyAlignment="1">
      <alignment vertical="center" wrapText="1"/>
    </xf>
    <xf numFmtId="0" fontId="35" fillId="13" borderId="9" xfId="11" applyFont="1" applyFill="1" applyBorder="1" applyAlignment="1">
      <alignment horizontal="left" vertical="center"/>
    </xf>
    <xf numFmtId="0" fontId="108" fillId="0" borderId="232" xfId="11" applyFont="1" applyFill="1" applyBorder="1" applyAlignment="1">
      <alignment vertical="center" wrapText="1"/>
    </xf>
    <xf numFmtId="0" fontId="108" fillId="0" borderId="9" xfId="11" applyFont="1" applyFill="1" applyBorder="1" applyAlignment="1">
      <alignment vertical="center" wrapText="1"/>
    </xf>
    <xf numFmtId="0" fontId="52" fillId="0" borderId="9" xfId="11" applyFont="1" applyFill="1" applyBorder="1" applyAlignment="1">
      <alignment vertical="center" wrapText="1"/>
    </xf>
    <xf numFmtId="0" fontId="53" fillId="0" borderId="9" xfId="11" applyFont="1" applyBorder="1" applyAlignment="1">
      <alignment vertical="center" wrapText="1"/>
    </xf>
    <xf numFmtId="0" fontId="107" fillId="0" borderId="9" xfId="11" applyFont="1" applyFill="1" applyBorder="1" applyAlignment="1">
      <alignment vertical="center" wrapText="1"/>
    </xf>
    <xf numFmtId="0" fontId="35" fillId="13" borderId="9" xfId="11" applyFont="1" applyFill="1" applyBorder="1" applyAlignment="1">
      <alignment vertical="center"/>
    </xf>
    <xf numFmtId="0" fontId="113" fillId="0" borderId="9" xfId="11" applyFont="1" applyFill="1" applyBorder="1" applyAlignment="1">
      <alignment vertical="center" wrapText="1"/>
    </xf>
    <xf numFmtId="0" fontId="52" fillId="0" borderId="232" xfId="11" applyFont="1" applyBorder="1" applyAlignment="1">
      <alignment vertical="center" wrapText="1"/>
    </xf>
    <xf numFmtId="0" fontId="115" fillId="0" borderId="9" xfId="11" applyFont="1" applyFill="1" applyBorder="1" applyAlignment="1">
      <alignment vertical="center" wrapText="1"/>
    </xf>
    <xf numFmtId="0" fontId="52" fillId="0" borderId="9" xfId="11" applyFont="1" applyBorder="1" applyAlignment="1">
      <alignment vertical="center" wrapText="1"/>
    </xf>
    <xf numFmtId="0" fontId="44" fillId="0" borderId="202" xfId="11" applyFont="1" applyFill="1" applyBorder="1" applyAlignment="1">
      <alignment vertical="center" wrapText="1"/>
    </xf>
    <xf numFmtId="0" fontId="116" fillId="0" borderId="125" xfId="11" applyFont="1" applyFill="1" applyBorder="1" applyAlignment="1">
      <alignment vertical="center" wrapText="1"/>
    </xf>
    <xf numFmtId="0" fontId="44" fillId="0" borderId="81" xfId="11" applyFont="1" applyBorder="1" applyAlignment="1">
      <alignment vertical="center" wrapText="1"/>
    </xf>
    <xf numFmtId="0" fontId="44" fillId="0" borderId="87" xfId="11" applyFont="1" applyBorder="1" applyAlignment="1">
      <alignment vertical="center" wrapText="1"/>
    </xf>
    <xf numFmtId="0" fontId="44" fillId="0" borderId="65" xfId="11" applyFont="1" applyBorder="1" applyAlignment="1">
      <alignment vertical="center" wrapText="1"/>
    </xf>
    <xf numFmtId="0" fontId="44" fillId="0" borderId="75" xfId="11" applyFont="1" applyBorder="1" applyAlignment="1">
      <alignment vertical="center" wrapText="1"/>
    </xf>
    <xf numFmtId="0" fontId="44" fillId="0" borderId="91" xfId="11" applyFont="1" applyBorder="1" applyAlignment="1">
      <alignment vertical="center" wrapText="1"/>
    </xf>
    <xf numFmtId="0" fontId="44" fillId="0" borderId="93" xfId="11" applyFont="1" applyBorder="1" applyAlignment="1">
      <alignment vertical="center" wrapText="1"/>
    </xf>
    <xf numFmtId="0" fontId="44" fillId="0" borderId="34" xfId="11" applyFont="1" applyBorder="1" applyAlignment="1">
      <alignment vertical="center" wrapText="1"/>
    </xf>
    <xf numFmtId="0" fontId="59" fillId="0" borderId="74" xfId="11" applyFont="1" applyBorder="1" applyAlignment="1">
      <alignment vertical="center" wrapText="1"/>
    </xf>
    <xf numFmtId="0" fontId="62" fillId="0" borderId="57" xfId="11" applyFont="1" applyFill="1" applyBorder="1" applyAlignment="1">
      <alignment vertical="center" wrapText="1"/>
    </xf>
    <xf numFmtId="0" fontId="62" fillId="0" borderId="58" xfId="11" applyFont="1" applyFill="1" applyBorder="1" applyAlignment="1">
      <alignment vertical="center" wrapText="1"/>
    </xf>
    <xf numFmtId="0" fontId="60" fillId="0" borderId="68" xfId="11" applyFont="1" applyBorder="1" applyAlignment="1">
      <alignment vertical="center" wrapText="1"/>
    </xf>
    <xf numFmtId="168" fontId="64" fillId="0" borderId="59" xfId="11" applyNumberFormat="1" applyFont="1" applyFill="1" applyBorder="1" applyAlignment="1">
      <alignment vertical="center" wrapText="1"/>
    </xf>
    <xf numFmtId="0" fontId="44" fillId="0" borderId="59" xfId="11" applyFont="1" applyBorder="1" applyAlignment="1">
      <alignment horizontal="left" vertical="center" wrapText="1"/>
    </xf>
    <xf numFmtId="0" fontId="44" fillId="0" borderId="56" xfId="11" applyFont="1" applyBorder="1" applyAlignment="1">
      <alignment horizontal="left" vertical="center" wrapText="1"/>
    </xf>
    <xf numFmtId="0" fontId="60" fillId="0" borderId="59" xfId="11" applyFont="1" applyBorder="1" applyAlignment="1">
      <alignment vertical="center" wrapText="1"/>
    </xf>
    <xf numFmtId="0" fontId="89" fillId="0" borderId="223" xfId="11" applyFont="1" applyFill="1" applyBorder="1" applyAlignment="1">
      <alignment vertical="center" wrapText="1"/>
    </xf>
    <xf numFmtId="0" fontId="89" fillId="0" borderId="224" xfId="11" applyFont="1" applyFill="1" applyBorder="1" applyAlignment="1">
      <alignment vertical="center" wrapText="1"/>
    </xf>
    <xf numFmtId="168" fontId="89" fillId="0" borderId="223" xfId="11" applyNumberFormat="1" applyFont="1" applyFill="1" applyBorder="1" applyAlignment="1">
      <alignment vertical="center" wrapText="1"/>
    </xf>
    <xf numFmtId="0" fontId="89" fillId="0" borderId="74" xfId="11" applyFont="1" applyBorder="1" applyAlignment="1">
      <alignment vertical="center" wrapText="1"/>
    </xf>
    <xf numFmtId="0" fontId="89" fillId="0" borderId="61" xfId="11" applyFont="1" applyBorder="1" applyAlignment="1">
      <alignment vertical="center" wrapText="1"/>
    </xf>
    <xf numFmtId="0" fontId="89" fillId="0" borderId="33" xfId="11" applyFont="1" applyBorder="1" applyAlignment="1">
      <alignment vertical="center" wrapText="1"/>
    </xf>
    <xf numFmtId="168" fontId="89" fillId="0" borderId="63" xfId="11" applyNumberFormat="1" applyFont="1" applyFill="1" applyBorder="1" applyAlignment="1">
      <alignment vertical="center" wrapText="1"/>
    </xf>
    <xf numFmtId="0" fontId="89" fillId="0" borderId="64" xfId="11" applyFont="1" applyFill="1" applyBorder="1" applyAlignment="1">
      <alignment vertical="center" wrapText="1"/>
    </xf>
    <xf numFmtId="0" fontId="89" fillId="0" borderId="63" xfId="11" quotePrefix="1" applyFont="1" applyFill="1" applyBorder="1" applyAlignment="1">
      <alignment vertical="center" wrapText="1"/>
    </xf>
    <xf numFmtId="0" fontId="44" fillId="0" borderId="63" xfId="11" quotePrefix="1" applyFont="1" applyFill="1" applyBorder="1" applyAlignment="1">
      <alignment vertical="center" wrapText="1"/>
    </xf>
    <xf numFmtId="0" fontId="62" fillId="0" borderId="63" xfId="11" quotePrefix="1" applyFont="1" applyFill="1" applyBorder="1" applyAlignment="1">
      <alignment vertical="center" wrapText="1"/>
    </xf>
    <xf numFmtId="0" fontId="62" fillId="0" borderId="64" xfId="11" applyFont="1" applyFill="1" applyBorder="1" applyAlignment="1">
      <alignment vertical="center" wrapText="1"/>
    </xf>
    <xf numFmtId="0" fontId="44" fillId="6" borderId="0" xfId="11" applyFont="1" applyFill="1" applyBorder="1" applyAlignment="1">
      <alignment vertical="center" wrapText="1"/>
    </xf>
    <xf numFmtId="0" fontId="61" fillId="0" borderId="62" xfId="11" applyFont="1" applyBorder="1" applyAlignment="1">
      <alignment vertical="center" wrapText="1"/>
    </xf>
    <xf numFmtId="0" fontId="60" fillId="0" borderId="74" xfId="11" applyFont="1" applyBorder="1" applyAlignment="1">
      <alignment vertical="center" wrapText="1"/>
    </xf>
    <xf numFmtId="0" fontId="44" fillId="0" borderId="52" xfId="11" quotePrefix="1" applyFont="1" applyFill="1" applyBorder="1" applyAlignment="1">
      <alignment vertical="center" wrapText="1"/>
    </xf>
    <xf numFmtId="0" fontId="44" fillId="0" borderId="54" xfId="11" quotePrefix="1" applyFont="1" applyFill="1" applyBorder="1" applyAlignment="1">
      <alignment vertical="center" wrapText="1"/>
    </xf>
    <xf numFmtId="0" fontId="44" fillId="0" borderId="86" xfId="11" applyFont="1" applyBorder="1" applyAlignment="1">
      <alignment vertical="center" wrapText="1"/>
    </xf>
    <xf numFmtId="0" fontId="60" fillId="0" borderId="75" xfId="11" applyFont="1" applyBorder="1" applyAlignment="1">
      <alignment vertical="center" wrapText="1"/>
    </xf>
    <xf numFmtId="0" fontId="60" fillId="0" borderId="76" xfId="11" applyFont="1" applyBorder="1" applyAlignment="1">
      <alignment vertical="center" wrapText="1"/>
    </xf>
    <xf numFmtId="0" fontId="44" fillId="0" borderId="95" xfId="11" applyFont="1" applyBorder="1" applyAlignment="1">
      <alignment vertical="center" wrapText="1"/>
    </xf>
    <xf numFmtId="0" fontId="60" fillId="0" borderId="65" xfId="11" applyFont="1" applyBorder="1" applyAlignment="1">
      <alignment vertical="center" wrapText="1"/>
    </xf>
    <xf numFmtId="166" fontId="117" fillId="11" borderId="158" xfId="0" applyNumberFormat="1" applyFont="1" applyFill="1" applyBorder="1" applyAlignment="1">
      <alignment horizontal="right" vertical="center" wrapText="1"/>
    </xf>
    <xf numFmtId="0" fontId="73" fillId="0" borderId="0" xfId="28" applyFill="1"/>
    <xf numFmtId="166" fontId="73" fillId="0" borderId="0" xfId="28" applyNumberFormat="1" applyFont="1"/>
    <xf numFmtId="0" fontId="35" fillId="0" borderId="9" xfId="11" applyFont="1" applyBorder="1" applyAlignment="1">
      <alignment vertical="center" wrapText="1"/>
    </xf>
    <xf numFmtId="0" fontId="105" fillId="0" borderId="9" xfId="11" applyFont="1" applyFill="1" applyBorder="1" applyAlignment="1">
      <alignment vertical="center" wrapText="1"/>
    </xf>
    <xf numFmtId="0" fontId="105" fillId="0" borderId="9" xfId="11" applyFont="1" applyBorder="1" applyAlignment="1">
      <alignment vertical="center" wrapText="1"/>
    </xf>
    <xf numFmtId="0" fontId="105" fillId="0" borderId="232" xfId="11" applyFont="1" applyBorder="1" applyAlignment="1">
      <alignment vertical="center" wrapText="1"/>
    </xf>
    <xf numFmtId="0" fontId="105" fillId="0" borderId="135" xfId="11" applyFont="1" applyBorder="1" applyAlignment="1">
      <alignment vertical="center" wrapText="1"/>
    </xf>
    <xf numFmtId="49" fontId="77" fillId="8" borderId="181" xfId="28" applyNumberFormat="1" applyFont="1" applyFill="1" applyBorder="1" applyAlignment="1">
      <alignment horizontal="center" vertical="center" wrapText="1"/>
    </xf>
    <xf numFmtId="0" fontId="57" fillId="0" borderId="238" xfId="12" applyFont="1" applyBorder="1" applyAlignment="1">
      <alignment vertical="center"/>
    </xf>
    <xf numFmtId="0" fontId="57" fillId="0" borderId="239" xfId="12" applyFont="1" applyBorder="1" applyAlignment="1">
      <alignment vertical="center"/>
    </xf>
    <xf numFmtId="168" fontId="89" fillId="0" borderId="59" xfId="11" applyNumberFormat="1" applyFont="1" applyFill="1" applyBorder="1" applyAlignment="1">
      <alignment vertical="center" wrapText="1"/>
    </xf>
    <xf numFmtId="168" fontId="44" fillId="0" borderId="223" xfId="11" applyNumberFormat="1" applyFont="1" applyFill="1" applyBorder="1" applyAlignment="1">
      <alignment horizontal="left" vertical="center" wrapText="1"/>
    </xf>
    <xf numFmtId="168" fontId="44" fillId="0" borderId="63" xfId="11" applyNumberFormat="1" applyFont="1" applyFill="1" applyBorder="1" applyAlignment="1">
      <alignment horizontal="left" vertical="center" wrapText="1"/>
    </xf>
    <xf numFmtId="0" fontId="44" fillId="0" borderId="240" xfId="11" applyFont="1" applyBorder="1" applyAlignment="1">
      <alignment vertical="center" wrapText="1"/>
    </xf>
    <xf numFmtId="0" fontId="60" fillId="0" borderId="240" xfId="11" applyFont="1" applyBorder="1" applyAlignment="1">
      <alignment vertical="center" wrapText="1"/>
    </xf>
    <xf numFmtId="0" fontId="63" fillId="0" borderId="0" xfId="11" applyFont="1" applyFill="1" applyBorder="1" applyAlignment="1">
      <alignment vertical="center" wrapText="1"/>
    </xf>
    <xf numFmtId="0" fontId="63" fillId="0" borderId="66" xfId="11" applyFont="1" applyFill="1" applyBorder="1" applyAlignment="1">
      <alignment vertical="center" wrapText="1"/>
    </xf>
    <xf numFmtId="0" fontId="62" fillId="0" borderId="63" xfId="11" applyFont="1" applyFill="1" applyBorder="1" applyAlignment="1">
      <alignment vertical="center" wrapText="1"/>
    </xf>
    <xf numFmtId="168" fontId="89" fillId="0" borderId="206" xfId="11" applyNumberFormat="1" applyFont="1" applyFill="1" applyBorder="1" applyAlignment="1">
      <alignment vertical="center" wrapText="1"/>
    </xf>
    <xf numFmtId="0" fontId="35" fillId="0" borderId="9" xfId="11" applyFont="1" applyFill="1" applyBorder="1" applyAlignment="1">
      <alignment horizontal="left" vertical="center"/>
    </xf>
    <xf numFmtId="0" fontId="113" fillId="0" borderId="232" xfId="11" applyFont="1" applyFill="1" applyBorder="1" applyAlignment="1">
      <alignment vertical="center" wrapText="1"/>
    </xf>
    <xf numFmtId="0" fontId="51" fillId="0" borderId="9" xfId="11" applyFont="1" applyFill="1" applyBorder="1" applyAlignment="1">
      <alignment vertical="center" wrapText="1"/>
    </xf>
    <xf numFmtId="0" fontId="51" fillId="0" borderId="9" xfId="11" applyFont="1" applyBorder="1" applyAlignment="1">
      <alignment vertical="center" wrapText="1"/>
    </xf>
    <xf numFmtId="0" fontId="112" fillId="0" borderId="9" xfId="11" applyFont="1" applyFill="1" applyBorder="1" applyAlignment="1">
      <alignment vertical="center" wrapText="1"/>
    </xf>
    <xf numFmtId="0" fontId="35" fillId="0" borderId="9" xfId="11" applyFont="1" applyFill="1" applyBorder="1" applyAlignment="1">
      <alignment vertical="center"/>
    </xf>
    <xf numFmtId="0" fontId="35" fillId="0" borderId="232" xfId="11" applyFont="1" applyBorder="1" applyAlignment="1">
      <alignment vertical="center" wrapText="1"/>
    </xf>
    <xf numFmtId="49" fontId="77" fillId="8" borderId="181" xfId="28" applyNumberFormat="1" applyFont="1" applyFill="1" applyBorder="1" applyAlignment="1">
      <alignment horizontal="center" vertical="center" wrapText="1"/>
    </xf>
    <xf numFmtId="49" fontId="82" fillId="10" borderId="164" xfId="11" applyNumberFormat="1" applyFont="1" applyFill="1" applyBorder="1" applyAlignment="1">
      <alignment horizontal="center" vertical="center" wrapText="1"/>
    </xf>
    <xf numFmtId="49" fontId="77" fillId="8" borderId="158" xfId="28" applyNumberFormat="1" applyFont="1" applyFill="1" applyBorder="1" applyAlignment="1">
      <alignment horizontal="center" vertical="center" wrapText="1"/>
    </xf>
    <xf numFmtId="49" fontId="77" fillId="8" borderId="174" xfId="28" applyNumberFormat="1" applyFont="1" applyFill="1" applyBorder="1" applyAlignment="1">
      <alignment horizontal="center" vertical="center" wrapText="1"/>
    </xf>
    <xf numFmtId="49" fontId="78" fillId="0" borderId="176" xfId="28" applyNumberFormat="1" applyFont="1" applyBorder="1" applyAlignment="1">
      <alignment horizontal="left" vertical="center" wrapText="1"/>
    </xf>
    <xf numFmtId="166" fontId="100" fillId="15" borderId="159" xfId="28" applyNumberFormat="1" applyFont="1" applyFill="1" applyBorder="1" applyAlignment="1">
      <alignment horizontal="right" vertical="center"/>
    </xf>
    <xf numFmtId="166" fontId="118" fillId="7" borderId="158" xfId="0" applyNumberFormat="1" applyFont="1" applyFill="1" applyBorder="1" applyAlignment="1">
      <alignment horizontal="left" vertical="center"/>
    </xf>
    <xf numFmtId="166" fontId="117" fillId="12" borderId="158" xfId="0" applyNumberFormat="1" applyFont="1" applyFill="1" applyBorder="1" applyAlignment="1">
      <alignment horizontal="right" vertical="center" wrapText="1"/>
    </xf>
    <xf numFmtId="166" fontId="79" fillId="12" borderId="159" xfId="28" applyNumberFormat="1" applyFont="1" applyFill="1" applyBorder="1" applyAlignment="1">
      <alignment horizontal="right" vertical="center" wrapText="1"/>
    </xf>
    <xf numFmtId="166" fontId="83" fillId="12" borderId="159" xfId="28" applyNumberFormat="1" applyFont="1" applyFill="1" applyBorder="1" applyAlignment="1">
      <alignment horizontal="right" vertical="center" wrapText="1"/>
    </xf>
    <xf numFmtId="166" fontId="79" fillId="12" borderId="159" xfId="28" applyNumberFormat="1" applyFont="1" applyFill="1" applyBorder="1" applyAlignment="1">
      <alignment horizontal="right" vertical="center"/>
    </xf>
    <xf numFmtId="166" fontId="79" fillId="12" borderId="242" xfId="28" applyNumberFormat="1" applyFont="1" applyFill="1" applyBorder="1" applyAlignment="1">
      <alignment horizontal="right" vertical="center"/>
    </xf>
    <xf numFmtId="166" fontId="80" fillId="7" borderId="159" xfId="28" applyNumberFormat="1" applyFont="1" applyFill="1" applyBorder="1" applyAlignment="1">
      <alignment horizontal="right" vertical="center"/>
    </xf>
    <xf numFmtId="166" fontId="79" fillId="16" borderId="160" xfId="28" applyNumberFormat="1" applyFont="1" applyFill="1" applyBorder="1" applyAlignment="1">
      <alignment horizontal="right" vertical="center"/>
    </xf>
    <xf numFmtId="49" fontId="77" fillId="8" borderId="181" xfId="28" applyNumberFormat="1" applyFont="1" applyFill="1" applyBorder="1" applyAlignment="1">
      <alignment horizontal="center" vertical="center" wrapText="1"/>
    </xf>
    <xf numFmtId="49" fontId="77" fillId="8" borderId="158" xfId="28" applyNumberFormat="1" applyFont="1" applyFill="1" applyBorder="1" applyAlignment="1">
      <alignment horizontal="center" vertical="center" wrapText="1"/>
    </xf>
    <xf numFmtId="0" fontId="51" fillId="0" borderId="0" xfId="11" applyFont="1" applyFill="1" applyAlignment="1">
      <alignment horizontal="left" vertical="center"/>
    </xf>
    <xf numFmtId="0" fontId="89" fillId="0" borderId="74" xfId="11" quotePrefix="1" applyFont="1" applyFill="1" applyBorder="1" applyAlignment="1">
      <alignment vertical="center" wrapText="1"/>
    </xf>
    <xf numFmtId="0" fontId="89" fillId="0" borderId="80" xfId="11" applyFont="1" applyFill="1" applyBorder="1" applyAlignment="1">
      <alignment vertical="center" wrapText="1"/>
    </xf>
    <xf numFmtId="0" fontId="43" fillId="0" borderId="0" xfId="11" applyFont="1" applyBorder="1"/>
    <xf numFmtId="0" fontId="63" fillId="0" borderId="223" xfId="11" applyFont="1" applyFill="1" applyBorder="1" applyAlignment="1">
      <alignment vertical="center" wrapText="1"/>
    </xf>
    <xf numFmtId="0" fontId="63" fillId="0" borderId="224" xfId="11" applyFont="1" applyFill="1" applyBorder="1" applyAlignment="1">
      <alignment vertical="center" wrapText="1"/>
    </xf>
    <xf numFmtId="0" fontId="89" fillId="0" borderId="223" xfId="11" quotePrefix="1" applyFont="1" applyFill="1" applyBorder="1" applyAlignment="1">
      <alignment vertical="center" wrapText="1"/>
    </xf>
    <xf numFmtId="0" fontId="62" fillId="0" borderId="208" xfId="11" applyFont="1" applyFill="1" applyBorder="1" applyAlignment="1">
      <alignment vertical="center" wrapText="1"/>
    </xf>
    <xf numFmtId="0" fontId="44" fillId="13" borderId="59" xfId="11" applyFont="1" applyFill="1" applyBorder="1" applyAlignment="1">
      <alignment vertical="center" wrapText="1"/>
    </xf>
    <xf numFmtId="0" fontId="44" fillId="13" borderId="56" xfId="11" applyFont="1" applyFill="1" applyBorder="1" applyAlignment="1">
      <alignment vertical="center" wrapText="1"/>
    </xf>
    <xf numFmtId="0" fontId="64" fillId="0" borderId="59" xfId="11" quotePrefix="1" applyFont="1" applyFill="1" applyBorder="1" applyAlignment="1">
      <alignment vertical="center" wrapText="1"/>
    </xf>
    <xf numFmtId="168" fontId="44" fillId="0" borderId="59" xfId="11" applyNumberFormat="1" applyFont="1" applyFill="1" applyBorder="1" applyAlignment="1">
      <alignment horizontal="left" vertical="center" wrapText="1"/>
    </xf>
    <xf numFmtId="0" fontId="89" fillId="0" borderId="63" xfId="11" applyFont="1" applyFill="1" applyBorder="1" applyAlignment="1">
      <alignment vertical="center" wrapText="1"/>
    </xf>
    <xf numFmtId="168" fontId="89" fillId="0" borderId="63" xfId="11" applyNumberFormat="1" applyFont="1" applyFill="1" applyBorder="1" applyAlignment="1">
      <alignment horizontal="left" vertical="center" wrapText="1"/>
    </xf>
    <xf numFmtId="168" fontId="89" fillId="0" borderId="223" xfId="11" quotePrefix="1" applyNumberFormat="1" applyFont="1" applyFill="1" applyBorder="1" applyAlignment="1">
      <alignment horizontal="left" vertical="center" wrapText="1"/>
    </xf>
    <xf numFmtId="168" fontId="62" fillId="0" borderId="63" xfId="11" applyNumberFormat="1" applyFont="1" applyFill="1" applyBorder="1" applyAlignment="1">
      <alignment horizontal="left" vertical="center" wrapText="1"/>
    </xf>
    <xf numFmtId="168" fontId="44" fillId="0" borderId="59" xfId="11" applyNumberFormat="1" applyFont="1" applyFill="1" applyBorder="1" applyAlignment="1">
      <alignment vertical="center" wrapText="1"/>
    </xf>
    <xf numFmtId="168" fontId="62" fillId="0" borderId="206" xfId="11" applyNumberFormat="1" applyFont="1" applyFill="1" applyBorder="1" applyAlignment="1">
      <alignment vertical="center" wrapText="1"/>
    </xf>
    <xf numFmtId="0" fontId="62" fillId="0" borderId="59" xfId="37" applyFont="1" applyFill="1" applyBorder="1" applyAlignment="1">
      <alignment vertical="center" wrapText="1"/>
    </xf>
    <xf numFmtId="0" fontId="62" fillId="0" borderId="56" xfId="37" applyFont="1" applyFill="1" applyBorder="1" applyAlignment="1">
      <alignment vertical="center" wrapText="1"/>
    </xf>
    <xf numFmtId="0" fontId="89" fillId="0" borderId="59" xfId="37" quotePrefix="1" applyFont="1" applyFill="1" applyBorder="1" applyAlignment="1">
      <alignment vertical="center" wrapText="1"/>
    </xf>
    <xf numFmtId="0" fontId="89" fillId="0" borderId="56" xfId="37" applyFont="1" applyFill="1" applyBorder="1" applyAlignment="1">
      <alignment vertical="center" wrapText="1"/>
    </xf>
    <xf numFmtId="0" fontId="64" fillId="0" borderId="206" xfId="37" applyFont="1" applyFill="1" applyBorder="1" applyAlignment="1">
      <alignment vertical="center" wrapText="1"/>
    </xf>
    <xf numFmtId="0" fontId="64" fillId="0" borderId="207" xfId="37" applyFont="1" applyFill="1" applyBorder="1" applyAlignment="1">
      <alignment vertical="center" wrapText="1"/>
    </xf>
    <xf numFmtId="0" fontId="43" fillId="0" borderId="0" xfId="11" applyFont="1" applyAlignment="1">
      <alignment vertical="center"/>
    </xf>
    <xf numFmtId="0" fontId="123" fillId="0" borderId="0" xfId="11" applyFont="1" applyAlignment="1">
      <alignment vertical="center"/>
    </xf>
    <xf numFmtId="0" fontId="35" fillId="0" borderId="0" xfId="11" applyFont="1" applyFill="1" applyAlignment="1">
      <alignment horizontal="left" vertical="center"/>
    </xf>
    <xf numFmtId="0" fontId="37" fillId="14" borderId="226" xfId="44" applyFont="1" applyFill="1" applyBorder="1" applyAlignment="1">
      <alignment horizontal="center" vertical="center" wrapText="1"/>
    </xf>
    <xf numFmtId="0" fontId="1" fillId="0" borderId="0" xfId="44" applyAlignment="1">
      <alignment vertical="center"/>
    </xf>
    <xf numFmtId="0" fontId="1" fillId="0" borderId="0" xfId="44"/>
    <xf numFmtId="0" fontId="103" fillId="0" borderId="9" xfId="44" applyFont="1" applyBorder="1" applyAlignment="1">
      <alignment horizontal="left" vertical="center" wrapText="1"/>
    </xf>
    <xf numFmtId="0" fontId="27" fillId="0" borderId="9" xfId="44" applyFont="1" applyBorder="1" applyAlignment="1">
      <alignment horizontal="left" vertical="center" wrapText="1"/>
    </xf>
    <xf numFmtId="0" fontId="104" fillId="0" borderId="9" xfId="44" applyFont="1" applyBorder="1" applyAlignment="1">
      <alignment horizontal="left" vertical="center" wrapText="1"/>
    </xf>
    <xf numFmtId="0" fontId="112" fillId="0" borderId="9" xfId="44" applyFont="1" applyBorder="1" applyAlignment="1">
      <alignment horizontal="left" vertical="center" wrapText="1"/>
    </xf>
    <xf numFmtId="0" fontId="1" fillId="0" borderId="9" xfId="44" applyFont="1" applyBorder="1" applyAlignment="1">
      <alignment horizontal="left" vertical="center" wrapText="1"/>
    </xf>
    <xf numFmtId="0" fontId="1" fillId="0" borderId="9" xfId="44" applyFont="1" applyBorder="1" applyAlignment="1">
      <alignment vertical="center" wrapText="1"/>
    </xf>
    <xf numFmtId="0" fontId="35" fillId="0" borderId="9" xfId="44" applyFont="1" applyBorder="1" applyAlignment="1">
      <alignment vertical="center" wrapText="1"/>
    </xf>
    <xf numFmtId="0" fontId="1" fillId="13" borderId="9" xfId="44" applyFont="1" applyFill="1" applyBorder="1" applyAlignment="1">
      <alignment vertical="center" wrapText="1"/>
    </xf>
    <xf numFmtId="0" fontId="35" fillId="0" borderId="9" xfId="44" applyFont="1" applyFill="1" applyBorder="1" applyAlignment="1">
      <alignment vertical="center" wrapText="1"/>
    </xf>
    <xf numFmtId="0" fontId="104" fillId="0" borderId="9" xfId="44" applyFont="1" applyFill="1" applyBorder="1" applyAlignment="1">
      <alignment horizontal="left" vertical="center" wrapText="1"/>
    </xf>
    <xf numFmtId="0" fontId="52" fillId="0" borderId="9" xfId="44" applyFont="1" applyBorder="1" applyAlignment="1">
      <alignment vertical="center" wrapText="1"/>
    </xf>
    <xf numFmtId="0" fontId="105" fillId="0" borderId="9" xfId="44" applyFont="1" applyBorder="1" applyAlignment="1">
      <alignment vertical="center" wrapText="1"/>
    </xf>
    <xf numFmtId="0" fontId="103" fillId="0" borderId="135" xfId="44" applyFont="1" applyBorder="1" applyAlignment="1">
      <alignment horizontal="left" vertical="center" wrapText="1"/>
    </xf>
    <xf numFmtId="0" fontId="106" fillId="0" borderId="9" xfId="44" applyFont="1" applyBorder="1" applyAlignment="1">
      <alignment vertical="center" wrapText="1"/>
    </xf>
    <xf numFmtId="0" fontId="113" fillId="0" borderId="9" xfId="44" applyFont="1" applyBorder="1" applyAlignment="1">
      <alignment horizontal="left" vertical="center" wrapText="1"/>
    </xf>
    <xf numFmtId="0" fontId="51" fillId="0" borderId="9" xfId="44" applyFont="1" applyBorder="1" applyAlignment="1">
      <alignment vertical="center" wrapText="1"/>
    </xf>
    <xf numFmtId="0" fontId="108" fillId="0" borderId="9" xfId="44" applyFont="1" applyBorder="1" applyAlignment="1">
      <alignment horizontal="left" vertical="center" wrapText="1"/>
    </xf>
    <xf numFmtId="0" fontId="51" fillId="0" borderId="9" xfId="44" applyFont="1" applyFill="1" applyBorder="1" applyAlignment="1">
      <alignment vertical="center" wrapText="1"/>
    </xf>
    <xf numFmtId="0" fontId="114" fillId="0" borderId="9" xfId="44" applyFont="1" applyBorder="1" applyAlignment="1">
      <alignment vertical="center" wrapText="1"/>
    </xf>
    <xf numFmtId="0" fontId="107" fillId="0" borderId="9" xfId="44" applyFont="1" applyBorder="1" applyAlignment="1">
      <alignment horizontal="left" vertical="center" wrapText="1"/>
    </xf>
    <xf numFmtId="0" fontId="35" fillId="13" borderId="9" xfId="44" applyFont="1" applyFill="1" applyBorder="1" applyAlignment="1">
      <alignment vertical="center" wrapText="1"/>
    </xf>
    <xf numFmtId="0" fontId="53" fillId="0" borderId="9" xfId="44" applyFont="1" applyFill="1" applyBorder="1" applyAlignment="1">
      <alignment vertical="center" wrapText="1"/>
    </xf>
    <xf numFmtId="0" fontId="1" fillId="0" borderId="0" xfId="44" applyFill="1" applyAlignment="1">
      <alignment vertical="center" wrapText="1"/>
    </xf>
    <xf numFmtId="0" fontId="53" fillId="0" borderId="9" xfId="44" applyFont="1" applyBorder="1" applyAlignment="1">
      <alignment vertical="center" wrapText="1"/>
    </xf>
    <xf numFmtId="0" fontId="1" fillId="0" borderId="0" xfId="44" applyAlignment="1">
      <alignment vertical="center" wrapText="1"/>
    </xf>
    <xf numFmtId="0" fontId="1" fillId="0" borderId="0" xfId="44" applyFill="1" applyAlignment="1">
      <alignment vertical="center"/>
    </xf>
    <xf numFmtId="0" fontId="35" fillId="0" borderId="135" xfId="44" applyFont="1" applyBorder="1" applyAlignment="1">
      <alignment vertical="center" wrapText="1"/>
    </xf>
    <xf numFmtId="0" fontId="103" fillId="0" borderId="29" xfId="44" applyFont="1" applyBorder="1" applyAlignment="1">
      <alignment horizontal="left" vertical="center" wrapText="1"/>
    </xf>
    <xf numFmtId="0" fontId="35" fillId="0" borderId="29" xfId="44" applyFont="1" applyBorder="1" applyAlignment="1">
      <alignment vertical="center" wrapText="1"/>
    </xf>
    <xf numFmtId="0" fontId="105" fillId="0" borderId="9" xfId="44" applyFont="1" applyFill="1" applyBorder="1" applyAlignment="1">
      <alignment vertical="center" wrapText="1"/>
    </xf>
    <xf numFmtId="0" fontId="27" fillId="0" borderId="135" xfId="44" applyFont="1" applyFill="1" applyBorder="1" applyAlignment="1">
      <alignment horizontal="left" vertical="center" wrapText="1"/>
    </xf>
    <xf numFmtId="0" fontId="104" fillId="0" borderId="135" xfId="44" applyFont="1" applyFill="1" applyBorder="1" applyAlignment="1">
      <alignment horizontal="left" vertical="center" wrapText="1"/>
    </xf>
    <xf numFmtId="0" fontId="27" fillId="0" borderId="232" xfId="44" applyFont="1" applyFill="1" applyBorder="1" applyAlignment="1">
      <alignment horizontal="left" vertical="center" wrapText="1"/>
    </xf>
    <xf numFmtId="0" fontId="112" fillId="0" borderId="135" xfId="44" applyFont="1" applyBorder="1" applyAlignment="1">
      <alignment horizontal="left" vertical="center" wrapText="1"/>
    </xf>
    <xf numFmtId="0" fontId="115" fillId="0" borderId="9" xfId="44" applyFont="1" applyBorder="1" applyAlignment="1">
      <alignment vertical="center" wrapText="1"/>
    </xf>
    <xf numFmtId="0" fontId="53" fillId="0" borderId="135" xfId="44" applyFont="1" applyBorder="1" applyAlignment="1">
      <alignment vertical="center" wrapText="1"/>
    </xf>
    <xf numFmtId="0" fontId="51" fillId="0" borderId="29" xfId="44" applyFont="1" applyBorder="1" applyAlignment="1">
      <alignment vertical="center" wrapText="1"/>
    </xf>
    <xf numFmtId="0" fontId="51" fillId="0" borderId="135" xfId="44" applyFont="1" applyBorder="1" applyAlignment="1">
      <alignment vertical="center" wrapText="1"/>
    </xf>
    <xf numFmtId="0" fontId="105" fillId="0" borderId="135" xfId="44" applyFont="1" applyBorder="1" applyAlignment="1">
      <alignment vertical="center" wrapText="1"/>
    </xf>
    <xf numFmtId="0" fontId="53" fillId="0" borderId="29" xfId="44" applyFont="1" applyBorder="1" applyAlignment="1">
      <alignment vertical="center" wrapText="1"/>
    </xf>
    <xf numFmtId="0" fontId="108" fillId="0" borderId="135" xfId="44" applyFont="1" applyBorder="1" applyAlignment="1">
      <alignment horizontal="left" vertical="center" wrapText="1"/>
    </xf>
    <xf numFmtId="0" fontId="112" fillId="13" borderId="9" xfId="11" applyFont="1" applyFill="1" applyBorder="1" applyAlignment="1">
      <alignment vertical="center" wrapText="1"/>
    </xf>
    <xf numFmtId="0" fontId="1" fillId="0" borderId="227" xfId="44" applyFont="1" applyBorder="1" applyAlignment="1">
      <alignment vertical="center" wrapText="1"/>
    </xf>
    <xf numFmtId="0" fontId="53" fillId="0" borderId="135" xfId="11" applyFont="1" applyBorder="1" applyAlignment="1">
      <alignment vertical="center" wrapText="1"/>
    </xf>
    <xf numFmtId="0" fontId="35" fillId="0" borderId="135" xfId="11" applyFont="1" applyBorder="1" applyAlignment="1">
      <alignment vertical="center" wrapText="1"/>
    </xf>
    <xf numFmtId="0" fontId="115" fillId="0" borderId="135" xfId="11" applyFont="1" applyBorder="1" applyAlignment="1">
      <alignment vertical="center" wrapText="1"/>
    </xf>
    <xf numFmtId="0" fontId="1" fillId="0" borderId="9" xfId="44" applyFont="1" applyFill="1" applyBorder="1" applyAlignment="1">
      <alignment vertical="center" wrapText="1"/>
    </xf>
    <xf numFmtId="0" fontId="35" fillId="13" borderId="29" xfId="44" applyFont="1" applyFill="1" applyBorder="1" applyAlignment="1">
      <alignment vertical="center" wrapText="1"/>
    </xf>
    <xf numFmtId="0" fontId="113" fillId="0" borderId="135" xfId="44" applyFont="1" applyBorder="1" applyAlignment="1">
      <alignment horizontal="left" vertical="center" wrapText="1"/>
    </xf>
    <xf numFmtId="3" fontId="115" fillId="0" borderId="9" xfId="44" quotePrefix="1" applyNumberFormat="1" applyFont="1" applyBorder="1" applyAlignment="1">
      <alignment vertical="center" wrapText="1"/>
    </xf>
    <xf numFmtId="3" fontId="112" fillId="0" borderId="9" xfId="44" quotePrefix="1" applyNumberFormat="1" applyFont="1" applyBorder="1" applyAlignment="1">
      <alignment vertical="center" wrapText="1"/>
    </xf>
    <xf numFmtId="3" fontId="113" fillId="0" borderId="9" xfId="44" quotePrefix="1" applyNumberFormat="1" applyFont="1" applyBorder="1" applyAlignment="1">
      <alignment vertical="center" wrapText="1"/>
    </xf>
    <xf numFmtId="0" fontId="35" fillId="0" borderId="9" xfId="44" quotePrefix="1" applyFont="1" applyBorder="1" applyAlignment="1">
      <alignment vertical="center" wrapText="1"/>
    </xf>
    <xf numFmtId="0" fontId="109" fillId="0" borderId="9" xfId="44" applyFont="1" applyBorder="1" applyAlignment="1">
      <alignment horizontal="left" vertical="center" wrapText="1"/>
    </xf>
    <xf numFmtId="0" fontId="112" fillId="13" borderId="9" xfId="44" applyFont="1" applyFill="1" applyBorder="1" applyAlignment="1">
      <alignment horizontal="left" vertical="center" wrapText="1"/>
    </xf>
    <xf numFmtId="0" fontId="115" fillId="0" borderId="9" xfId="44" applyFont="1" applyBorder="1" applyAlignment="1">
      <alignment horizontal="left" vertical="center" wrapText="1"/>
    </xf>
    <xf numFmtId="0" fontId="27" fillId="0" borderId="29" xfId="44" applyFont="1" applyBorder="1" applyAlignment="1">
      <alignment horizontal="left" vertical="center" wrapText="1"/>
    </xf>
    <xf numFmtId="0" fontId="112" fillId="0" borderId="29" xfId="44" applyFont="1" applyBorder="1" applyAlignment="1">
      <alignment horizontal="left" vertical="center" wrapText="1"/>
    </xf>
    <xf numFmtId="0" fontId="113" fillId="0" borderId="29" xfId="44" applyFont="1" applyBorder="1" applyAlignment="1">
      <alignment horizontal="left" vertical="center" wrapText="1"/>
    </xf>
    <xf numFmtId="0" fontId="1" fillId="0" borderId="135" xfId="44" applyFont="1" applyBorder="1" applyAlignment="1">
      <alignment horizontal="left" vertical="center" wrapText="1"/>
    </xf>
    <xf numFmtId="0" fontId="1" fillId="0" borderId="135" xfId="44" applyFont="1" applyBorder="1" applyAlignment="1">
      <alignment vertical="center" wrapText="1"/>
    </xf>
    <xf numFmtId="0" fontId="104" fillId="0" borderId="29" xfId="44" applyFont="1" applyFill="1" applyBorder="1" applyAlignment="1">
      <alignment horizontal="left" vertical="center" wrapText="1"/>
    </xf>
    <xf numFmtId="0" fontId="51" fillId="0" borderId="29" xfId="44" applyFont="1" applyFill="1" applyBorder="1" applyAlignment="1">
      <alignment vertical="center" wrapText="1"/>
    </xf>
    <xf numFmtId="0" fontId="35" fillId="0" borderId="29" xfId="44" applyFont="1" applyFill="1" applyBorder="1" applyAlignment="1">
      <alignment vertical="center" wrapText="1"/>
    </xf>
    <xf numFmtId="0" fontId="35" fillId="0" borderId="135" xfId="44" applyFont="1" applyFill="1" applyBorder="1" applyAlignment="1">
      <alignment vertical="center" wrapText="1"/>
    </xf>
    <xf numFmtId="0" fontId="35" fillId="0" borderId="9" xfId="44" applyFont="1" applyBorder="1" applyAlignment="1">
      <alignment horizontal="left" vertical="center" wrapText="1"/>
    </xf>
    <xf numFmtId="0" fontId="105" fillId="0" borderId="9" xfId="44" applyFont="1" applyBorder="1" applyAlignment="1">
      <alignment horizontal="left" vertical="center" wrapText="1"/>
    </xf>
    <xf numFmtId="0" fontId="1" fillId="0" borderId="228" xfId="44" applyFont="1" applyBorder="1" applyAlignment="1">
      <alignment horizontal="left" vertical="center" wrapText="1"/>
    </xf>
    <xf numFmtId="0" fontId="1" fillId="0" borderId="228" xfId="44" applyFont="1" applyBorder="1" applyAlignment="1">
      <alignment vertical="center" wrapText="1"/>
    </xf>
    <xf numFmtId="0" fontId="35" fillId="0" borderId="228" xfId="44" applyFont="1" applyBorder="1" applyAlignment="1">
      <alignment vertical="center" wrapText="1"/>
    </xf>
    <xf numFmtId="0" fontId="1" fillId="0" borderId="0" xfId="44" applyFont="1" applyAlignment="1">
      <alignment vertical="center" wrapText="1"/>
    </xf>
    <xf numFmtId="166" fontId="117" fillId="0" borderId="158" xfId="0" applyNumberFormat="1" applyFont="1" applyFill="1" applyBorder="1" applyAlignment="1">
      <alignment horizontal="right" vertical="center" wrapText="1"/>
    </xf>
    <xf numFmtId="166" fontId="73" fillId="0" borderId="0" xfId="28" applyNumberFormat="1" applyFont="1" applyFill="1"/>
    <xf numFmtId="166" fontId="118" fillId="0" borderId="158" xfId="0" applyNumberFormat="1" applyFont="1" applyFill="1" applyBorder="1" applyAlignment="1">
      <alignment horizontal="right" vertical="center" wrapText="1"/>
    </xf>
    <xf numFmtId="0" fontId="73" fillId="0" borderId="0" xfId="28" applyFont="1" applyFill="1"/>
    <xf numFmtId="166" fontId="117" fillId="12" borderId="247" xfId="0" applyNumberFormat="1" applyFont="1" applyFill="1" applyBorder="1" applyAlignment="1">
      <alignment horizontal="right" vertical="center" wrapText="1"/>
    </xf>
    <xf numFmtId="166" fontId="118" fillId="7" borderId="222" xfId="0" applyNumberFormat="1" applyFont="1" applyFill="1" applyBorder="1" applyAlignment="1">
      <alignment horizontal="left" vertical="center"/>
    </xf>
    <xf numFmtId="49" fontId="117" fillId="12" borderId="163" xfId="0" applyNumberFormat="1" applyFont="1" applyFill="1" applyBorder="1" applyAlignment="1">
      <alignment horizontal="left" vertical="center"/>
    </xf>
    <xf numFmtId="166" fontId="117" fillId="11" borderId="158" xfId="0" applyNumberFormat="1" applyFont="1" applyFill="1" applyBorder="1" applyAlignment="1">
      <alignment horizontal="left" vertical="center" wrapText="1"/>
    </xf>
    <xf numFmtId="166" fontId="118" fillId="7" borderId="158" xfId="0" applyNumberFormat="1" applyFont="1" applyFill="1" applyBorder="1" applyAlignment="1">
      <alignment horizontal="left" vertical="center" wrapText="1"/>
    </xf>
    <xf numFmtId="166" fontId="118" fillId="0" borderId="158" xfId="0" applyNumberFormat="1" applyFont="1" applyFill="1" applyBorder="1" applyAlignment="1">
      <alignment horizontal="left" vertical="center" wrapText="1"/>
    </xf>
    <xf numFmtId="43" fontId="117" fillId="11" borderId="158" xfId="41" applyFont="1" applyFill="1" applyBorder="1" applyAlignment="1">
      <alignment horizontal="left" vertical="center" wrapText="1"/>
    </xf>
    <xf numFmtId="43" fontId="118" fillId="7" borderId="158" xfId="41" applyFont="1" applyFill="1" applyBorder="1" applyAlignment="1">
      <alignment horizontal="left" vertical="center" wrapText="1"/>
    </xf>
    <xf numFmtId="43" fontId="118" fillId="0" borderId="158" xfId="41" applyFont="1" applyFill="1" applyBorder="1" applyAlignment="1">
      <alignment horizontal="left" vertical="center" wrapText="1"/>
    </xf>
    <xf numFmtId="43" fontId="118" fillId="7" borderId="158" xfId="41" applyFont="1" applyFill="1" applyBorder="1" applyAlignment="1">
      <alignment horizontal="left" vertical="center"/>
    </xf>
    <xf numFmtId="43" fontId="118" fillId="7" borderId="222" xfId="41" applyFont="1" applyFill="1" applyBorder="1" applyAlignment="1">
      <alignment horizontal="left" vertical="center"/>
    </xf>
    <xf numFmtId="43" fontId="117" fillId="12" borderId="163" xfId="41" applyFont="1" applyFill="1" applyBorder="1" applyAlignment="1">
      <alignment horizontal="left" vertical="center"/>
    </xf>
    <xf numFmtId="166" fontId="78" fillId="7" borderId="166" xfId="28" applyNumberFormat="1" applyFont="1" applyFill="1" applyBorder="1" applyAlignment="1">
      <alignment horizontal="right" vertical="center"/>
    </xf>
    <xf numFmtId="43" fontId="73" fillId="0" borderId="0" xfId="41" applyFont="1"/>
    <xf numFmtId="0" fontId="73" fillId="0" borderId="0" xfId="28" applyAlignment="1">
      <alignment wrapText="1"/>
    </xf>
    <xf numFmtId="166" fontId="78" fillId="7" borderId="166" xfId="28" applyNumberFormat="1" applyFont="1" applyFill="1" applyBorder="1" applyAlignment="1">
      <alignment vertical="center"/>
    </xf>
    <xf numFmtId="166" fontId="78" fillId="7" borderId="241" xfId="28" applyNumberFormat="1" applyFont="1" applyFill="1" applyBorder="1" applyAlignment="1">
      <alignment vertical="center"/>
    </xf>
    <xf numFmtId="165" fontId="78" fillId="7" borderId="160" xfId="41" applyNumberFormat="1" applyFont="1" applyFill="1" applyBorder="1" applyAlignment="1">
      <alignment horizontal="right" vertical="center"/>
    </xf>
    <xf numFmtId="165" fontId="78" fillId="7" borderId="165" xfId="41" applyNumberFormat="1" applyFont="1" applyFill="1" applyBorder="1" applyAlignment="1">
      <alignment horizontal="right" vertical="center"/>
    </xf>
    <xf numFmtId="0" fontId="22" fillId="0" borderId="0" xfId="12" applyFont="1" applyFill="1" applyAlignment="1">
      <alignment horizontal="justify" vertical="top" wrapText="1"/>
    </xf>
    <xf numFmtId="49" fontId="117" fillId="12" borderId="248" xfId="0" applyNumberFormat="1" applyFont="1" applyFill="1" applyBorder="1" applyAlignment="1">
      <alignment horizontal="left" vertical="center"/>
    </xf>
    <xf numFmtId="166" fontId="117" fillId="12" borderId="249" xfId="0" applyNumberFormat="1" applyFont="1" applyFill="1" applyBorder="1" applyAlignment="1">
      <alignment horizontal="right" vertical="center" wrapText="1"/>
    </xf>
    <xf numFmtId="166" fontId="117" fillId="12" borderId="222" xfId="0" applyNumberFormat="1" applyFont="1" applyFill="1" applyBorder="1" applyAlignment="1">
      <alignment horizontal="right" vertical="center" wrapText="1"/>
    </xf>
    <xf numFmtId="169" fontId="73" fillId="0" borderId="0" xfId="28" applyNumberFormat="1"/>
    <xf numFmtId="0" fontId="43" fillId="0" borderId="0" xfId="30" applyFont="1" applyFill="1" applyBorder="1" applyAlignment="1">
      <alignment vertical="center" wrapText="1"/>
    </xf>
    <xf numFmtId="49" fontId="80" fillId="0" borderId="0" xfId="28" applyNumberFormat="1" applyFont="1" applyFill="1" applyBorder="1" applyAlignment="1">
      <alignment vertical="center" wrapText="1"/>
    </xf>
    <xf numFmtId="165" fontId="79" fillId="12" borderId="159" xfId="41" applyNumberFormat="1" applyFont="1" applyFill="1" applyBorder="1" applyAlignment="1">
      <alignment horizontal="right" vertical="center"/>
    </xf>
    <xf numFmtId="166" fontId="126" fillId="7" borderId="0" xfId="28" applyNumberFormat="1" applyFont="1" applyFill="1" applyAlignment="1">
      <alignment horizontal="left"/>
    </xf>
    <xf numFmtId="166" fontId="127" fillId="7" borderId="0" xfId="28" applyNumberFormat="1" applyFont="1" applyFill="1" applyAlignment="1">
      <alignment horizontal="left"/>
    </xf>
    <xf numFmtId="166" fontId="127" fillId="0" borderId="0" xfId="28" applyNumberFormat="1" applyFont="1"/>
    <xf numFmtId="0" fontId="127" fillId="0" borderId="0" xfId="28" applyFont="1"/>
    <xf numFmtId="165" fontId="78" fillId="0" borderId="160" xfId="41" applyNumberFormat="1" applyFont="1" applyFill="1" applyBorder="1" applyAlignment="1">
      <alignment horizontal="right" vertical="center"/>
    </xf>
    <xf numFmtId="166" fontId="78" fillId="0" borderId="160" xfId="28" applyNumberFormat="1" applyFont="1" applyFill="1" applyBorder="1" applyAlignment="1">
      <alignment horizontal="right" vertical="center"/>
    </xf>
    <xf numFmtId="0" fontId="43" fillId="0" borderId="187" xfId="30" applyFont="1" applyBorder="1" applyAlignment="1">
      <alignment horizontal="left" vertical="center" wrapText="1"/>
    </xf>
    <xf numFmtId="0" fontId="6" fillId="0" borderId="225" xfId="30" applyFont="1" applyBorder="1" applyAlignment="1">
      <alignment horizontal="left" vertical="center" wrapText="1"/>
    </xf>
    <xf numFmtId="0" fontId="6" fillId="0" borderId="189" xfId="30" applyFont="1" applyBorder="1" applyAlignment="1">
      <alignment horizontal="left" vertical="center" wrapText="1"/>
    </xf>
    <xf numFmtId="0" fontId="29" fillId="0" borderId="0" xfId="30" applyFont="1" applyBorder="1" applyAlignment="1">
      <alignment horizontal="center" vertical="center" wrapText="1"/>
    </xf>
    <xf numFmtId="0" fontId="29" fillId="0" borderId="188" xfId="30" applyFont="1" applyBorder="1" applyAlignment="1">
      <alignment horizontal="left" wrapText="1"/>
    </xf>
    <xf numFmtId="0" fontId="7" fillId="0" borderId="183" xfId="30" applyFont="1" applyBorder="1" applyAlignment="1">
      <alignment horizontal="left" vertical="center"/>
    </xf>
    <xf numFmtId="0" fontId="7" fillId="0" borderId="162" xfId="30" applyFont="1" applyBorder="1" applyAlignment="1">
      <alignment horizontal="left" vertical="center"/>
    </xf>
    <xf numFmtId="0" fontId="7" fillId="0" borderId="184" xfId="30" applyFont="1" applyBorder="1" applyAlignment="1">
      <alignment horizontal="left" vertical="center"/>
    </xf>
    <xf numFmtId="0" fontId="43" fillId="0" borderId="185" xfId="30" applyFont="1" applyBorder="1" applyAlignment="1">
      <alignment horizontal="left" vertical="center" wrapText="1"/>
    </xf>
    <xf numFmtId="0" fontId="6" fillId="0" borderId="0" xfId="30" applyFont="1" applyBorder="1" applyAlignment="1">
      <alignment horizontal="left" vertical="center" wrapText="1"/>
    </xf>
    <xf numFmtId="0" fontId="6" fillId="0" borderId="186" xfId="30" applyFont="1" applyBorder="1" applyAlignment="1">
      <alignment horizontal="left" vertical="center" wrapText="1"/>
    </xf>
    <xf numFmtId="166" fontId="80" fillId="0" borderId="229" xfId="28" applyNumberFormat="1" applyFont="1" applyBorder="1" applyAlignment="1">
      <alignment horizontal="left" vertical="top" wrapText="1"/>
    </xf>
    <xf numFmtId="166" fontId="80" fillId="0" borderId="230" xfId="28" applyNumberFormat="1" applyFont="1" applyBorder="1" applyAlignment="1">
      <alignment horizontal="left" vertical="top" wrapText="1"/>
    </xf>
    <xf numFmtId="166" fontId="80" fillId="0" borderId="231" xfId="28" applyNumberFormat="1" applyFont="1" applyBorder="1" applyAlignment="1">
      <alignment horizontal="left" vertical="top" wrapText="1"/>
    </xf>
    <xf numFmtId="49" fontId="74" fillId="7" borderId="0" xfId="28" applyNumberFormat="1" applyFont="1" applyFill="1" applyBorder="1" applyAlignment="1">
      <alignment horizontal="center" vertical="center" wrapText="1"/>
    </xf>
    <xf numFmtId="49" fontId="74" fillId="7" borderId="0" xfId="28" applyNumberFormat="1" applyFont="1" applyFill="1" applyBorder="1" applyAlignment="1">
      <alignment horizontal="left" vertical="center" wrapText="1"/>
    </xf>
    <xf numFmtId="49" fontId="77" fillId="8" borderId="170" xfId="28" applyNumberFormat="1" applyFont="1" applyFill="1" applyBorder="1" applyAlignment="1">
      <alignment horizontal="center" vertical="center" wrapText="1"/>
    </xf>
    <xf numFmtId="49" fontId="77" fillId="8" borderId="173" xfId="28" applyNumberFormat="1" applyFont="1" applyFill="1" applyBorder="1" applyAlignment="1">
      <alignment horizontal="center" vertical="center" wrapText="1"/>
    </xf>
    <xf numFmtId="49" fontId="77" fillId="8" borderId="181" xfId="28" applyNumberFormat="1" applyFont="1" applyFill="1" applyBorder="1" applyAlignment="1">
      <alignment horizontal="center" vertical="center" wrapText="1"/>
    </xf>
    <xf numFmtId="49" fontId="77" fillId="8" borderId="214" xfId="28" applyNumberFormat="1" applyFont="1" applyFill="1" applyBorder="1" applyAlignment="1">
      <alignment horizontal="center" vertical="center" wrapText="1"/>
    </xf>
    <xf numFmtId="49" fontId="77" fillId="8" borderId="215" xfId="28" applyNumberFormat="1" applyFont="1" applyFill="1" applyBorder="1" applyAlignment="1">
      <alignment horizontal="center" vertical="center" wrapText="1"/>
    </xf>
    <xf numFmtId="0" fontId="43" fillId="0" borderId="187" xfId="30" applyFont="1" applyFill="1" applyBorder="1" applyAlignment="1">
      <alignment horizontal="left" vertical="center" wrapText="1"/>
    </xf>
    <xf numFmtId="0" fontId="43" fillId="0" borderId="225" xfId="30" applyFont="1" applyFill="1" applyBorder="1" applyAlignment="1">
      <alignment horizontal="left" vertical="center" wrapText="1"/>
    </xf>
    <xf numFmtId="0" fontId="43" fillId="0" borderId="189" xfId="30" applyFont="1" applyFill="1" applyBorder="1" applyAlignment="1">
      <alignment horizontal="left" vertical="center" wrapText="1"/>
    </xf>
    <xf numFmtId="0" fontId="43" fillId="0" borderId="183" xfId="30" applyFont="1" applyFill="1" applyBorder="1" applyAlignment="1">
      <alignment horizontal="left" vertical="center" wrapText="1"/>
    </xf>
    <xf numFmtId="0" fontId="43" fillId="0" borderId="162" xfId="30" applyFont="1" applyFill="1" applyBorder="1" applyAlignment="1">
      <alignment horizontal="left" vertical="center" wrapText="1"/>
    </xf>
    <xf numFmtId="0" fontId="43" fillId="0" borderId="184" xfId="30" applyFont="1" applyFill="1" applyBorder="1" applyAlignment="1">
      <alignment horizontal="left" vertical="center" wrapText="1"/>
    </xf>
    <xf numFmtId="49" fontId="74" fillId="7" borderId="188" xfId="28" applyNumberFormat="1" applyFont="1" applyFill="1" applyBorder="1" applyAlignment="1">
      <alignment horizontal="left" vertical="center" wrapText="1"/>
    </xf>
    <xf numFmtId="49" fontId="77" fillId="8" borderId="199" xfId="28" applyNumberFormat="1" applyFont="1" applyFill="1" applyBorder="1" applyAlignment="1">
      <alignment horizontal="center" vertical="center" wrapText="1"/>
    </xf>
    <xf numFmtId="49" fontId="77" fillId="8" borderId="200" xfId="28" applyNumberFormat="1" applyFont="1" applyFill="1" applyBorder="1" applyAlignment="1">
      <alignment horizontal="center" vertical="center" wrapText="1"/>
    </xf>
    <xf numFmtId="49" fontId="77" fillId="8" borderId="201" xfId="28" applyNumberFormat="1" applyFont="1" applyFill="1" applyBorder="1" applyAlignment="1">
      <alignment horizontal="center" vertical="center" wrapText="1"/>
    </xf>
    <xf numFmtId="49" fontId="82" fillId="10" borderId="178" xfId="11" applyNumberFormat="1" applyFont="1" applyFill="1" applyBorder="1" applyAlignment="1">
      <alignment horizontal="center" vertical="center" wrapText="1"/>
    </xf>
    <xf numFmtId="49" fontId="82" fillId="10" borderId="164" xfId="11" applyNumberFormat="1" applyFont="1" applyFill="1" applyBorder="1" applyAlignment="1">
      <alignment horizontal="center" vertical="center" wrapText="1"/>
    </xf>
    <xf numFmtId="49" fontId="82" fillId="10" borderId="179" xfId="11" applyNumberFormat="1" applyFont="1" applyFill="1" applyBorder="1" applyAlignment="1">
      <alignment horizontal="center" vertical="center" wrapText="1"/>
    </xf>
    <xf numFmtId="49" fontId="82" fillId="10" borderId="180" xfId="11" applyNumberFormat="1" applyFont="1" applyFill="1" applyBorder="1" applyAlignment="1">
      <alignment horizontal="center" vertical="center" wrapText="1"/>
    </xf>
    <xf numFmtId="49" fontId="74" fillId="7" borderId="38" xfId="28" applyNumberFormat="1" applyFont="1" applyFill="1" applyBorder="1" applyAlignment="1">
      <alignment horizontal="center" vertical="center" wrapText="1"/>
    </xf>
    <xf numFmtId="49" fontId="74" fillId="7" borderId="156" xfId="28" applyNumberFormat="1" applyFont="1" applyFill="1" applyBorder="1" applyAlignment="1">
      <alignment horizontal="center" vertical="center" wrapText="1"/>
    </xf>
    <xf numFmtId="49" fontId="74" fillId="7" borderId="157" xfId="28" applyNumberFormat="1" applyFont="1" applyFill="1" applyBorder="1" applyAlignment="1">
      <alignment horizontal="center" vertical="center" wrapText="1"/>
    </xf>
    <xf numFmtId="49" fontId="74" fillId="7" borderId="192" xfId="28" applyNumberFormat="1" applyFont="1" applyFill="1" applyBorder="1" applyAlignment="1">
      <alignment horizontal="left" vertical="center" wrapText="1"/>
    </xf>
    <xf numFmtId="49" fontId="74" fillId="7" borderId="148" xfId="28" applyNumberFormat="1" applyFont="1" applyFill="1" applyBorder="1" applyAlignment="1">
      <alignment horizontal="left" vertical="center" wrapText="1"/>
    </xf>
    <xf numFmtId="49" fontId="77" fillId="8" borderId="171" xfId="28" applyNumberFormat="1" applyFont="1" applyFill="1" applyBorder="1" applyAlignment="1">
      <alignment horizontal="center" vertical="center" wrapText="1"/>
    </xf>
    <xf numFmtId="49" fontId="77" fillId="8" borderId="158" xfId="28" applyNumberFormat="1" applyFont="1" applyFill="1" applyBorder="1" applyAlignment="1">
      <alignment horizontal="center" vertical="center" wrapText="1"/>
    </xf>
    <xf numFmtId="49" fontId="77" fillId="8" borderId="172" xfId="28" applyNumberFormat="1" applyFont="1" applyFill="1" applyBorder="1" applyAlignment="1">
      <alignment horizontal="center" vertical="center" wrapText="1"/>
    </xf>
    <xf numFmtId="49" fontId="77" fillId="8" borderId="174" xfId="28" applyNumberFormat="1" applyFont="1" applyFill="1" applyBorder="1" applyAlignment="1">
      <alignment horizontal="center" vertical="center" wrapText="1"/>
    </xf>
    <xf numFmtId="49" fontId="74" fillId="7" borderId="133" xfId="28" applyNumberFormat="1" applyFont="1" applyFill="1" applyBorder="1" applyAlignment="1">
      <alignment horizontal="left" vertical="center" wrapText="1"/>
    </xf>
    <xf numFmtId="49" fontId="74" fillId="7" borderId="7" xfId="28" applyNumberFormat="1" applyFont="1" applyFill="1" applyBorder="1" applyAlignment="1">
      <alignment horizontal="left" vertical="center" wrapText="1"/>
    </xf>
    <xf numFmtId="49" fontId="74" fillId="7" borderId="193" xfId="28" applyNumberFormat="1" applyFont="1" applyFill="1" applyBorder="1" applyAlignment="1">
      <alignment horizontal="left" vertical="center" wrapText="1"/>
    </xf>
    <xf numFmtId="49" fontId="77" fillId="8" borderId="185" xfId="28" applyNumberFormat="1" applyFont="1" applyFill="1" applyBorder="1" applyAlignment="1">
      <alignment horizontal="center" vertical="center" wrapText="1"/>
    </xf>
    <xf numFmtId="49" fontId="77" fillId="8" borderId="194" xfId="28" applyNumberFormat="1" applyFont="1" applyFill="1" applyBorder="1" applyAlignment="1">
      <alignment horizontal="center" vertical="center" wrapText="1"/>
    </xf>
    <xf numFmtId="49" fontId="77" fillId="8" borderId="233" xfId="28" applyNumberFormat="1" applyFont="1" applyFill="1" applyBorder="1" applyAlignment="1">
      <alignment horizontal="center" vertical="center" wrapText="1"/>
    </xf>
    <xf numFmtId="49" fontId="77" fillId="8" borderId="234" xfId="28" applyNumberFormat="1" applyFont="1" applyFill="1" applyBorder="1" applyAlignment="1">
      <alignment horizontal="center" vertical="center" wrapText="1"/>
    </xf>
    <xf numFmtId="49" fontId="77" fillId="8" borderId="235" xfId="28" applyNumberFormat="1" applyFont="1" applyFill="1" applyBorder="1" applyAlignment="1">
      <alignment horizontal="center" vertical="center" wrapText="1"/>
    </xf>
    <xf numFmtId="0" fontId="43" fillId="0" borderId="229" xfId="30" applyFont="1" applyBorder="1" applyAlignment="1">
      <alignment horizontal="left" vertical="center" wrapText="1"/>
    </xf>
    <xf numFmtId="0" fontId="43" fillId="0" borderId="230" xfId="30" applyFont="1" applyBorder="1" applyAlignment="1">
      <alignment horizontal="left" vertical="center" wrapText="1"/>
    </xf>
    <xf numFmtId="0" fontId="43" fillId="0" borderId="231" xfId="30" applyFont="1" applyBorder="1" applyAlignment="1">
      <alignment horizontal="left" vertical="center" wrapText="1"/>
    </xf>
    <xf numFmtId="49" fontId="74" fillId="7" borderId="0" xfId="28" applyNumberFormat="1" applyFont="1" applyFill="1" applyAlignment="1">
      <alignment horizontal="center" vertical="center" wrapText="1"/>
    </xf>
    <xf numFmtId="49" fontId="74" fillId="7" borderId="188" xfId="28" applyNumberFormat="1" applyFont="1" applyFill="1" applyBorder="1" applyAlignment="1">
      <alignment horizontal="left" vertical="center"/>
    </xf>
    <xf numFmtId="49" fontId="77" fillId="8" borderId="236" xfId="28" applyNumberFormat="1" applyFont="1" applyFill="1" applyBorder="1" applyAlignment="1">
      <alignment horizontal="center" vertical="center" wrapText="1"/>
    </xf>
    <xf numFmtId="49" fontId="77" fillId="8" borderId="162" xfId="28" applyNumberFormat="1" applyFont="1" applyFill="1" applyBorder="1" applyAlignment="1">
      <alignment horizontal="center" vertical="center" wrapText="1"/>
    </xf>
    <xf numFmtId="49" fontId="77" fillId="8" borderId="237" xfId="28" applyNumberFormat="1" applyFont="1" applyFill="1" applyBorder="1" applyAlignment="1">
      <alignment horizontal="center" vertical="center" wrapText="1"/>
    </xf>
    <xf numFmtId="49" fontId="77" fillId="8" borderId="219" xfId="28" applyNumberFormat="1" applyFont="1" applyFill="1" applyBorder="1" applyAlignment="1">
      <alignment horizontal="center" vertical="center" wrapText="1"/>
    </xf>
    <xf numFmtId="49" fontId="77" fillId="8" borderId="220" xfId="28" applyNumberFormat="1" applyFont="1" applyFill="1" applyBorder="1" applyAlignment="1">
      <alignment horizontal="center" vertical="center" wrapText="1"/>
    </xf>
    <xf numFmtId="49" fontId="77" fillId="8" borderId="217" xfId="28" applyNumberFormat="1" applyFont="1" applyFill="1" applyBorder="1" applyAlignment="1">
      <alignment horizontal="center" vertical="center" wrapText="1"/>
    </xf>
    <xf numFmtId="49" fontId="77" fillId="8" borderId="218" xfId="28" applyNumberFormat="1" applyFont="1" applyFill="1" applyBorder="1" applyAlignment="1">
      <alignment horizontal="center" vertical="center" wrapText="1"/>
    </xf>
    <xf numFmtId="49" fontId="74" fillId="0" borderId="133" xfId="28" applyNumberFormat="1" applyFont="1" applyFill="1" applyBorder="1" applyAlignment="1">
      <alignment horizontal="left" vertical="center" wrapText="1"/>
    </xf>
    <xf numFmtId="49" fontId="74" fillId="0" borderId="7" xfId="28" applyNumberFormat="1" applyFont="1" applyFill="1" applyBorder="1" applyAlignment="1">
      <alignment horizontal="left" vertical="center" wrapText="1"/>
    </xf>
    <xf numFmtId="49" fontId="74" fillId="0" borderId="193" xfId="28" applyNumberFormat="1" applyFont="1" applyFill="1" applyBorder="1" applyAlignment="1">
      <alignment horizontal="left" vertical="center" wrapText="1"/>
    </xf>
    <xf numFmtId="49" fontId="77" fillId="8" borderId="213" xfId="28" applyNumberFormat="1" applyFont="1" applyFill="1" applyBorder="1" applyAlignment="1">
      <alignment horizontal="center" vertical="center" wrapText="1"/>
    </xf>
    <xf numFmtId="49" fontId="77" fillId="8" borderId="243" xfId="28" applyNumberFormat="1" applyFont="1" applyFill="1" applyBorder="1" applyAlignment="1">
      <alignment horizontal="center" vertical="center" wrapText="1"/>
    </xf>
    <xf numFmtId="0" fontId="43" fillId="0" borderId="185" xfId="30" applyFont="1" applyFill="1" applyBorder="1" applyAlignment="1">
      <alignment horizontal="left" vertical="center" wrapText="1"/>
    </xf>
    <xf numFmtId="0" fontId="43" fillId="0" borderId="0" xfId="30" applyFont="1" applyFill="1" applyBorder="1" applyAlignment="1">
      <alignment horizontal="left" vertical="center" wrapText="1"/>
    </xf>
    <xf numFmtId="0" fontId="43" fillId="0" borderId="186" xfId="30" applyFont="1" applyFill="1" applyBorder="1" applyAlignment="1">
      <alignment horizontal="left" vertical="center" wrapText="1"/>
    </xf>
    <xf numFmtId="165" fontId="78" fillId="0" borderId="166" xfId="41" applyNumberFormat="1" applyFont="1" applyFill="1" applyBorder="1" applyAlignment="1">
      <alignment horizontal="right" vertical="center"/>
    </xf>
    <xf numFmtId="165" fontId="78" fillId="0" borderId="241" xfId="41" applyNumberFormat="1" applyFont="1" applyFill="1" applyBorder="1" applyAlignment="1">
      <alignment horizontal="right" vertical="center"/>
    </xf>
    <xf numFmtId="166" fontId="78" fillId="7" borderId="166" xfId="28" applyNumberFormat="1" applyFont="1" applyFill="1" applyBorder="1" applyAlignment="1">
      <alignment horizontal="right" vertical="center"/>
    </xf>
    <xf numFmtId="166" fontId="78" fillId="7" borderId="241" xfId="28" applyNumberFormat="1" applyFont="1" applyFill="1" applyBorder="1" applyAlignment="1">
      <alignment horizontal="right" vertical="center"/>
    </xf>
    <xf numFmtId="49" fontId="80" fillId="0" borderId="187" xfId="28" applyNumberFormat="1" applyFont="1" applyFill="1" applyBorder="1" applyAlignment="1">
      <alignment horizontal="left" vertical="center" wrapText="1"/>
    </xf>
    <xf numFmtId="49" fontId="80" fillId="0" borderId="225" xfId="28" applyNumberFormat="1" applyFont="1" applyFill="1" applyBorder="1" applyAlignment="1">
      <alignment horizontal="left" vertical="center" wrapText="1"/>
    </xf>
    <xf numFmtId="49" fontId="80" fillId="0" borderId="189" xfId="28" applyNumberFormat="1" applyFont="1" applyFill="1" applyBorder="1" applyAlignment="1">
      <alignment horizontal="left" vertical="center" wrapText="1"/>
    </xf>
    <xf numFmtId="165" fontId="78" fillId="7" borderId="166" xfId="41" applyNumberFormat="1" applyFont="1" applyFill="1" applyBorder="1" applyAlignment="1">
      <alignment horizontal="center" vertical="center"/>
    </xf>
    <xf numFmtId="165" fontId="78" fillId="7" borderId="241" xfId="41" applyNumberFormat="1" applyFont="1" applyFill="1" applyBorder="1" applyAlignment="1">
      <alignment horizontal="center" vertical="center"/>
    </xf>
    <xf numFmtId="166" fontId="78" fillId="0" borderId="166" xfId="28" applyNumberFormat="1" applyFont="1" applyFill="1" applyBorder="1" applyAlignment="1">
      <alignment horizontal="right" vertical="center"/>
    </xf>
    <xf numFmtId="166" fontId="78" fillId="0" borderId="241" xfId="28" applyNumberFormat="1" applyFont="1" applyFill="1" applyBorder="1" applyAlignment="1">
      <alignment horizontal="right" vertical="center"/>
    </xf>
    <xf numFmtId="166" fontId="80" fillId="0" borderId="229" xfId="28" applyNumberFormat="1" applyFont="1" applyFill="1" applyBorder="1" applyAlignment="1">
      <alignment horizontal="left" vertical="top" wrapText="1"/>
    </xf>
    <xf numFmtId="166" fontId="80" fillId="0" borderId="230" xfId="28" applyNumberFormat="1" applyFont="1" applyFill="1" applyBorder="1" applyAlignment="1">
      <alignment horizontal="left" vertical="top" wrapText="1"/>
    </xf>
    <xf numFmtId="166" fontId="80" fillId="0" borderId="231" xfId="28" applyNumberFormat="1" applyFont="1" applyFill="1" applyBorder="1" applyAlignment="1">
      <alignment horizontal="left" vertical="top" wrapText="1"/>
    </xf>
    <xf numFmtId="0" fontId="14" fillId="0" borderId="0" xfId="13" applyFont="1" applyAlignment="1">
      <alignment horizontal="center"/>
    </xf>
    <xf numFmtId="0" fontId="42" fillId="0" borderId="7" xfId="13" applyFont="1" applyBorder="1" applyAlignment="1">
      <alignment horizontal="center" vertical="top" wrapText="1"/>
    </xf>
    <xf numFmtId="164" fontId="69" fillId="4" borderId="38" xfId="0" applyNumberFormat="1" applyFont="1" applyFill="1" applyBorder="1" applyAlignment="1">
      <alignment horizontal="center" vertical="center" wrapText="1"/>
    </xf>
    <xf numFmtId="164" fontId="69" fillId="4" borderId="2" xfId="0" applyNumberFormat="1" applyFont="1" applyFill="1" applyBorder="1" applyAlignment="1">
      <alignment horizontal="center" vertical="center" wrapText="1"/>
    </xf>
    <xf numFmtId="164" fontId="69" fillId="4" borderId="133" xfId="0" applyNumberFormat="1" applyFont="1" applyFill="1" applyBorder="1" applyAlignment="1">
      <alignment horizontal="center" vertical="center" wrapText="1"/>
    </xf>
    <xf numFmtId="164" fontId="69" fillId="4" borderId="156" xfId="0" applyNumberFormat="1" applyFont="1" applyFill="1" applyBorder="1" applyAlignment="1">
      <alignment horizontal="center" vertical="center" wrapText="1"/>
    </xf>
    <xf numFmtId="164" fontId="69" fillId="4" borderId="157" xfId="0" applyNumberFormat="1" applyFont="1" applyFill="1" applyBorder="1" applyAlignment="1">
      <alignment horizontal="center" vertical="center" wrapText="1"/>
    </xf>
    <xf numFmtId="164" fontId="69" fillId="4" borderId="12" xfId="0" applyNumberFormat="1" applyFont="1" applyFill="1" applyBorder="1" applyAlignment="1">
      <alignment horizontal="center" vertical="center" wrapText="1"/>
    </xf>
    <xf numFmtId="164" fontId="69" fillId="4" borderId="137" xfId="0" applyNumberFormat="1" applyFont="1" applyFill="1" applyBorder="1" applyAlignment="1">
      <alignment horizontal="center" vertical="center" wrapText="1"/>
    </xf>
    <xf numFmtId="164" fontId="69" fillId="4" borderId="11" xfId="0" applyNumberFormat="1" applyFont="1" applyFill="1" applyBorder="1" applyAlignment="1">
      <alignment horizontal="center" vertical="center" wrapText="1"/>
    </xf>
    <xf numFmtId="164" fontId="69" fillId="4" borderId="138" xfId="0" applyNumberFormat="1" applyFont="1" applyFill="1" applyBorder="1" applyAlignment="1">
      <alignment horizontal="center" vertical="center" wrapText="1"/>
    </xf>
    <xf numFmtId="164" fontId="69" fillId="4" borderId="13" xfId="0" applyNumberFormat="1" applyFont="1" applyFill="1" applyBorder="1" applyAlignment="1">
      <alignment horizontal="center" vertical="center" wrapText="1"/>
    </xf>
    <xf numFmtId="164" fontId="69" fillId="4" borderId="139" xfId="0" applyNumberFormat="1" applyFont="1" applyFill="1" applyBorder="1" applyAlignment="1">
      <alignment horizontal="center" vertical="center" wrapText="1"/>
    </xf>
    <xf numFmtId="0" fontId="43" fillId="0" borderId="196" xfId="13" applyFont="1" applyBorder="1" applyAlignment="1">
      <alignment horizontal="left" wrapText="1"/>
    </xf>
    <xf numFmtId="0" fontId="43" fillId="0" borderId="197" xfId="13" applyFont="1" applyBorder="1" applyAlignment="1">
      <alignment horizontal="left" wrapText="1"/>
    </xf>
    <xf numFmtId="0" fontId="43" fillId="0" borderId="198" xfId="13" applyFont="1" applyBorder="1" applyAlignment="1">
      <alignment horizontal="left" wrapText="1"/>
    </xf>
    <xf numFmtId="0" fontId="42" fillId="0" borderId="7" xfId="13" quotePrefix="1" applyFont="1" applyBorder="1" applyAlignment="1">
      <alignment horizontal="center" vertical="top" wrapText="1"/>
    </xf>
    <xf numFmtId="0" fontId="29" fillId="0" borderId="0" xfId="0" applyFont="1" applyBorder="1" applyAlignment="1">
      <alignment horizontal="center" vertical="center"/>
    </xf>
    <xf numFmtId="164" fontId="69" fillId="4" borderId="14" xfId="0" applyNumberFormat="1" applyFont="1" applyFill="1" applyBorder="1" applyAlignment="1">
      <alignment horizontal="center" vertical="center" wrapText="1"/>
    </xf>
    <xf numFmtId="164" fontId="69" fillId="4" borderId="35" xfId="0" applyNumberFormat="1" applyFont="1" applyFill="1" applyBorder="1" applyAlignment="1">
      <alignment horizontal="center" vertical="center" wrapText="1"/>
    </xf>
    <xf numFmtId="164" fontId="69" fillId="4" borderId="26" xfId="0" applyNumberFormat="1" applyFont="1" applyFill="1" applyBorder="1" applyAlignment="1">
      <alignment horizontal="center" vertical="center" wrapText="1"/>
    </xf>
    <xf numFmtId="164" fontId="69" fillId="4" borderId="32" xfId="0" applyNumberFormat="1" applyFont="1" applyFill="1" applyBorder="1" applyAlignment="1">
      <alignment horizontal="center" vertical="center" wrapText="1"/>
    </xf>
    <xf numFmtId="164" fontId="69" fillId="4" borderId="30" xfId="0" applyNumberFormat="1" applyFont="1" applyFill="1" applyBorder="1" applyAlignment="1">
      <alignment horizontal="center" vertical="center" wrapText="1"/>
    </xf>
    <xf numFmtId="164" fontId="69" fillId="4" borderId="140" xfId="0" applyNumberFormat="1" applyFont="1" applyFill="1" applyBorder="1" applyAlignment="1">
      <alignment horizontal="center" vertical="center" wrapText="1"/>
    </xf>
    <xf numFmtId="164" fontId="69" fillId="4" borderId="141" xfId="0" applyNumberFormat="1" applyFont="1" applyFill="1" applyBorder="1" applyAlignment="1">
      <alignment horizontal="center" vertical="center" wrapText="1"/>
    </xf>
    <xf numFmtId="164" fontId="69" fillId="4" borderId="142" xfId="0" applyNumberFormat="1" applyFont="1" applyFill="1" applyBorder="1" applyAlignment="1">
      <alignment horizontal="center" vertical="center" wrapText="1"/>
    </xf>
    <xf numFmtId="164" fontId="69" fillId="4" borderId="37" xfId="0" applyNumberFormat="1" applyFont="1" applyFill="1" applyBorder="1" applyAlignment="1">
      <alignment horizontal="center" vertical="center" wrapText="1"/>
    </xf>
    <xf numFmtId="164" fontId="69" fillId="4" borderId="15" xfId="0" applyNumberFormat="1" applyFont="1" applyFill="1" applyBorder="1" applyAlignment="1">
      <alignment horizontal="center" vertical="center" wrapText="1"/>
    </xf>
    <xf numFmtId="164" fontId="69" fillId="4" borderId="148" xfId="0" applyNumberFormat="1" applyFont="1" applyFill="1" applyBorder="1" applyAlignment="1">
      <alignment horizontal="center" vertical="center" wrapText="1"/>
    </xf>
    <xf numFmtId="164" fontId="69" fillId="4" borderId="147" xfId="0" applyNumberFormat="1" applyFont="1" applyFill="1" applyBorder="1" applyAlignment="1">
      <alignment horizontal="center" vertical="center" wrapText="1"/>
    </xf>
    <xf numFmtId="164" fontId="69" fillId="4" borderId="4" xfId="0" applyNumberFormat="1" applyFont="1" applyFill="1" applyBorder="1" applyAlignment="1">
      <alignment horizontal="center" vertical="center" wrapText="1"/>
    </xf>
    <xf numFmtId="164" fontId="69" fillId="4" borderId="5" xfId="0" applyNumberFormat="1" applyFont="1" applyFill="1" applyBorder="1" applyAlignment="1">
      <alignment horizontal="center" vertical="center" wrapText="1"/>
    </xf>
    <xf numFmtId="164" fontId="69" fillId="4" borderId="6" xfId="0" applyNumberFormat="1" applyFont="1" applyFill="1" applyBorder="1" applyAlignment="1">
      <alignment horizontal="center" vertical="center" wrapText="1"/>
    </xf>
    <xf numFmtId="164" fontId="69" fillId="4" borderId="143" xfId="0" applyNumberFormat="1" applyFont="1" applyFill="1" applyBorder="1" applyAlignment="1">
      <alignment horizontal="center" vertical="center" wrapText="1"/>
    </xf>
    <xf numFmtId="164" fontId="69" fillId="4" borderId="144" xfId="0" applyNumberFormat="1" applyFont="1" applyFill="1" applyBorder="1" applyAlignment="1">
      <alignment horizontal="center" vertical="center" wrapText="1"/>
    </xf>
    <xf numFmtId="0" fontId="59" fillId="0" borderId="65" xfId="11" applyFont="1" applyFill="1" applyBorder="1" applyAlignment="1">
      <alignment vertical="center" wrapText="1"/>
    </xf>
    <xf numFmtId="0" fontId="59" fillId="0" borderId="60" xfId="11" applyFont="1" applyFill="1" applyBorder="1" applyAlignment="1">
      <alignment vertical="center" wrapText="1"/>
    </xf>
    <xf numFmtId="0" fontId="59" fillId="0" borderId="104" xfId="11" applyFont="1" applyBorder="1" applyAlignment="1">
      <alignment vertical="center" wrapText="1"/>
    </xf>
    <xf numFmtId="0" fontId="59" fillId="0" borderId="110" xfId="11" applyFont="1" applyBorder="1" applyAlignment="1">
      <alignment vertical="center" wrapText="1"/>
    </xf>
    <xf numFmtId="0" fontId="59" fillId="0" borderId="65" xfId="11" applyFont="1" applyBorder="1" applyAlignment="1">
      <alignment vertical="center" wrapText="1"/>
    </xf>
    <xf numFmtId="0" fontId="59" fillId="0" borderId="60" xfId="11" applyFont="1" applyBorder="1" applyAlignment="1">
      <alignment vertical="center" wrapText="1"/>
    </xf>
    <xf numFmtId="0" fontId="59" fillId="0" borderId="102" xfId="11" applyFont="1" applyBorder="1" applyAlignment="1">
      <alignment horizontal="left" vertical="center" wrapText="1"/>
    </xf>
    <xf numFmtId="0" fontId="59" fillId="0" borderId="103" xfId="11" applyFont="1" applyBorder="1" applyAlignment="1">
      <alignment horizontal="left" vertical="center" wrapText="1"/>
    </xf>
    <xf numFmtId="0" fontId="59" fillId="0" borderId="102" xfId="11" applyFont="1" applyFill="1" applyBorder="1" applyAlignment="1">
      <alignment vertical="center" wrapText="1"/>
    </xf>
    <xf numFmtId="0" fontId="59" fillId="0" borderId="103" xfId="11" applyFont="1" applyFill="1" applyBorder="1" applyAlignment="1">
      <alignment vertical="center" wrapText="1"/>
    </xf>
    <xf numFmtId="0" fontId="59" fillId="0" borderId="102" xfId="11" applyFont="1" applyBorder="1" applyAlignment="1">
      <alignment vertical="center" wrapText="1"/>
    </xf>
    <xf numFmtId="0" fontId="59" fillId="0" borderId="122" xfId="11" applyFont="1" applyBorder="1" applyAlignment="1">
      <alignment vertical="center" wrapText="1"/>
    </xf>
    <xf numFmtId="0" fontId="59" fillId="0" borderId="104" xfId="11" applyFont="1" applyFill="1" applyBorder="1" applyAlignment="1">
      <alignment vertical="center" wrapText="1"/>
    </xf>
    <xf numFmtId="0" fontId="59" fillId="0" borderId="110" xfId="11" applyFont="1" applyFill="1" applyBorder="1" applyAlignment="1">
      <alignment vertical="center" wrapText="1"/>
    </xf>
    <xf numFmtId="0" fontId="59" fillId="0" borderId="131" xfId="11" applyFont="1" applyBorder="1" applyAlignment="1">
      <alignment horizontal="left" vertical="center" wrapText="1"/>
    </xf>
    <xf numFmtId="0" fontId="59" fillId="0" borderId="115" xfId="11" applyFont="1" applyFill="1" applyBorder="1" applyAlignment="1">
      <alignment vertical="center" wrapText="1"/>
    </xf>
    <xf numFmtId="0" fontId="59" fillId="0" borderId="132" xfId="11" applyFont="1" applyFill="1" applyBorder="1" applyAlignment="1">
      <alignment vertical="center" wrapText="1"/>
    </xf>
    <xf numFmtId="0" fontId="59" fillId="0" borderId="116" xfId="11" applyFont="1" applyBorder="1" applyAlignment="1">
      <alignment vertical="center" wrapText="1"/>
    </xf>
    <xf numFmtId="0" fontId="59" fillId="0" borderId="123" xfId="11" applyFont="1" applyFill="1" applyBorder="1" applyAlignment="1">
      <alignment vertical="center" wrapText="1"/>
    </xf>
    <xf numFmtId="0" fontId="59" fillId="0" borderId="124" xfId="11" applyFont="1" applyFill="1" applyBorder="1" applyAlignment="1">
      <alignment vertical="center" wrapText="1"/>
    </xf>
    <xf numFmtId="0" fontId="59" fillId="0" borderId="113" xfId="11" applyFont="1" applyFill="1" applyBorder="1" applyAlignment="1">
      <alignment vertical="center" wrapText="1"/>
    </xf>
    <xf numFmtId="0" fontId="59" fillId="0" borderId="114" xfId="11" applyFont="1" applyFill="1" applyBorder="1" applyAlignment="1">
      <alignment vertical="center" wrapText="1"/>
    </xf>
    <xf numFmtId="0" fontId="59" fillId="0" borderId="112" xfId="11" applyFont="1" applyBorder="1" applyAlignment="1">
      <alignment vertical="center" wrapText="1"/>
    </xf>
    <xf numFmtId="0" fontId="59" fillId="0" borderId="114" xfId="11" applyFont="1" applyBorder="1" applyAlignment="1">
      <alignment vertical="center" wrapText="1"/>
    </xf>
    <xf numFmtId="0" fontId="59" fillId="0" borderId="128" xfId="11" applyFont="1" applyBorder="1" applyAlignment="1">
      <alignment vertical="center" wrapText="1"/>
    </xf>
    <xf numFmtId="0" fontId="59" fillId="0" borderId="113" xfId="11" applyFont="1" applyBorder="1" applyAlignment="1">
      <alignment vertical="center" wrapText="1"/>
    </xf>
    <xf numFmtId="0" fontId="59" fillId="0" borderId="107" xfId="11" applyFont="1" applyFill="1" applyBorder="1" applyAlignment="1">
      <alignment vertical="center" wrapText="1"/>
    </xf>
    <xf numFmtId="0" fontId="59" fillId="0" borderId="111" xfId="11" applyFont="1" applyFill="1" applyBorder="1" applyAlignment="1">
      <alignment vertical="center" wrapText="1"/>
    </xf>
    <xf numFmtId="0" fontId="59" fillId="0" borderId="107" xfId="11" applyFont="1" applyBorder="1" applyAlignment="1">
      <alignment vertical="center" wrapText="1"/>
    </xf>
    <xf numFmtId="0" fontId="59" fillId="0" borderId="111" xfId="11" applyFont="1" applyBorder="1" applyAlignment="1">
      <alignment vertical="center" wrapText="1"/>
    </xf>
    <xf numFmtId="0" fontId="59" fillId="0" borderId="123" xfId="11" applyFont="1" applyBorder="1" applyAlignment="1">
      <alignment vertical="center" wrapText="1"/>
    </xf>
    <xf numFmtId="0" fontId="59" fillId="0" borderId="126" xfId="11" applyFont="1" applyBorder="1" applyAlignment="1">
      <alignment vertical="center" wrapText="1"/>
    </xf>
    <xf numFmtId="0" fontId="59" fillId="0" borderId="127" xfId="11" applyFont="1" applyBorder="1" applyAlignment="1">
      <alignment vertical="center" wrapText="1"/>
    </xf>
    <xf numFmtId="0" fontId="59" fillId="0" borderId="59" xfId="11" applyFont="1" applyFill="1" applyBorder="1" applyAlignment="1">
      <alignment vertical="center" wrapText="1"/>
    </xf>
    <xf numFmtId="0" fontId="59" fillId="0" borderId="56" xfId="11" applyFont="1" applyFill="1" applyBorder="1" applyAlignment="1">
      <alignment vertical="center" wrapText="1"/>
    </xf>
    <xf numFmtId="0" fontId="59" fillId="0" borderId="112" xfId="11" applyFont="1" applyFill="1" applyBorder="1" applyAlignment="1">
      <alignment vertical="center" wrapText="1"/>
    </xf>
    <xf numFmtId="0" fontId="59" fillId="0" borderId="129" xfId="11" applyFont="1" applyFill="1" applyBorder="1" applyAlignment="1">
      <alignment vertical="center" wrapText="1"/>
    </xf>
    <xf numFmtId="0" fontId="59" fillId="0" borderId="105" xfId="11" applyFont="1" applyBorder="1" applyAlignment="1">
      <alignment horizontal="left" vertical="center" wrapText="1"/>
    </xf>
    <xf numFmtId="0" fontId="59" fillId="0" borderId="106" xfId="11" applyFont="1" applyBorder="1" applyAlignment="1">
      <alignment horizontal="left" vertical="center" wrapText="1"/>
    </xf>
    <xf numFmtId="0" fontId="59" fillId="0" borderId="105" xfId="11" applyFont="1" applyBorder="1" applyAlignment="1">
      <alignment vertical="center" wrapText="1"/>
    </xf>
    <xf numFmtId="0" fontId="44" fillId="6" borderId="74" xfId="11" applyFont="1" applyFill="1" applyBorder="1" applyAlignment="1">
      <alignment horizontal="center" vertical="center" wrapText="1"/>
    </xf>
    <xf numFmtId="0" fontId="44" fillId="6" borderId="56" xfId="11" applyFont="1" applyFill="1" applyBorder="1" applyAlignment="1">
      <alignment horizontal="center" vertical="center" wrapText="1"/>
    </xf>
    <xf numFmtId="0" fontId="59" fillId="0" borderId="204" xfId="11" applyFont="1" applyFill="1" applyBorder="1" applyAlignment="1">
      <alignment vertical="center" wrapText="1"/>
    </xf>
    <xf numFmtId="0" fontId="59" fillId="0" borderId="205" xfId="11" applyFont="1" applyFill="1" applyBorder="1" applyAlignment="1">
      <alignment vertical="center" wrapText="1"/>
    </xf>
    <xf numFmtId="0" fontId="59" fillId="0" borderId="122" xfId="11" applyFont="1" applyFill="1" applyBorder="1" applyAlignment="1">
      <alignment vertical="center" wrapText="1"/>
    </xf>
    <xf numFmtId="0" fontId="59" fillId="0" borderId="116" xfId="11" applyFont="1" applyFill="1" applyBorder="1" applyAlignment="1">
      <alignment vertical="center" wrapText="1"/>
    </xf>
    <xf numFmtId="0" fontId="59" fillId="0" borderId="123" xfId="11" applyFont="1" applyBorder="1" applyAlignment="1">
      <alignment horizontal="left" vertical="center" wrapText="1"/>
    </xf>
    <xf numFmtId="0" fontId="59" fillId="0" borderId="124" xfId="11" applyFont="1" applyBorder="1" applyAlignment="1">
      <alignment horizontal="left" vertical="center" wrapText="1"/>
    </xf>
    <xf numFmtId="0" fontId="59" fillId="0" borderId="108" xfId="11" applyFont="1" applyBorder="1" applyAlignment="1">
      <alignment horizontal="left" vertical="center" wrapText="1"/>
    </xf>
    <xf numFmtId="0" fontId="59" fillId="0" borderId="109" xfId="11" applyFont="1" applyBorder="1" applyAlignment="1">
      <alignment horizontal="left" vertical="center" wrapText="1"/>
    </xf>
    <xf numFmtId="0" fontId="59" fillId="0" borderId="108" xfId="11" applyFont="1" applyFill="1" applyBorder="1" applyAlignment="1">
      <alignment vertical="center" wrapText="1"/>
    </xf>
    <xf numFmtId="0" fontId="59" fillId="0" borderId="109" xfId="11" applyFont="1" applyFill="1" applyBorder="1" applyAlignment="1">
      <alignment vertical="center" wrapText="1"/>
    </xf>
    <xf numFmtId="0" fontId="37" fillId="14" borderId="244" xfId="44" applyFont="1" applyFill="1" applyBorder="1" applyAlignment="1">
      <alignment horizontal="center" vertical="center" wrapText="1"/>
    </xf>
    <xf numFmtId="0" fontId="37" fillId="14" borderId="245" xfId="44" applyFont="1" applyFill="1" applyBorder="1" applyAlignment="1">
      <alignment horizontal="center" vertical="center" wrapText="1"/>
    </xf>
    <xf numFmtId="0" fontId="35" fillId="0" borderId="0" xfId="11" applyFont="1" applyAlignment="1">
      <alignment horizontal="left" vertical="center"/>
    </xf>
    <xf numFmtId="0" fontId="33" fillId="0" borderId="0" xfId="11" applyFont="1" applyFill="1" applyAlignment="1">
      <alignment horizontal="center"/>
    </xf>
    <xf numFmtId="0" fontId="39" fillId="0" borderId="54" xfId="11" applyFont="1" applyFill="1" applyBorder="1" applyAlignment="1">
      <alignment horizontal="left" vertical="center" wrapText="1"/>
    </xf>
    <xf numFmtId="0" fontId="42" fillId="0" borderId="0" xfId="11" applyFont="1" applyFill="1" applyAlignment="1">
      <alignment horizontal="center"/>
    </xf>
    <xf numFmtId="0" fontId="33" fillId="0" borderId="0" xfId="11" applyFont="1" applyFill="1" applyAlignment="1">
      <alignment horizontal="left"/>
    </xf>
    <xf numFmtId="0" fontId="35" fillId="6" borderId="0" xfId="11" applyFont="1" applyFill="1" applyAlignment="1">
      <alignment horizontal="left" vertical="center"/>
    </xf>
    <xf numFmtId="0" fontId="52" fillId="0" borderId="0" xfId="11" applyFont="1" applyAlignment="1">
      <alignment horizontal="left" vertical="center"/>
    </xf>
    <xf numFmtId="0" fontId="53" fillId="0" borderId="0" xfId="11" applyFont="1" applyAlignment="1">
      <alignment horizontal="left" vertical="center"/>
    </xf>
    <xf numFmtId="0" fontId="50" fillId="0" borderId="0" xfId="11" applyFont="1" applyAlignment="1">
      <alignment horizontal="left" vertical="center"/>
    </xf>
    <xf numFmtId="0" fontId="51" fillId="0" borderId="0" xfId="11" applyFont="1" applyFill="1" applyAlignment="1">
      <alignment horizontal="left" vertical="center"/>
    </xf>
    <xf numFmtId="0" fontId="101" fillId="0" borderId="225" xfId="11" applyFont="1" applyFill="1" applyBorder="1" applyAlignment="1">
      <alignment horizontal="left" vertical="center" wrapText="1"/>
    </xf>
    <xf numFmtId="0" fontId="111" fillId="0" borderId="229" xfId="44" applyFont="1" applyBorder="1" applyAlignment="1">
      <alignment horizontal="left" vertical="center" wrapText="1"/>
    </xf>
    <xf numFmtId="0" fontId="111" fillId="0" borderId="230" xfId="44" applyFont="1" applyBorder="1" applyAlignment="1">
      <alignment horizontal="left" vertical="center" wrapText="1"/>
    </xf>
    <xf numFmtId="0" fontId="111" fillId="0" borderId="231" xfId="44" applyFont="1" applyBorder="1" applyAlignment="1">
      <alignment horizontal="left" vertical="center" wrapText="1"/>
    </xf>
    <xf numFmtId="0" fontId="35" fillId="13" borderId="0" xfId="11" applyFont="1" applyFill="1" applyAlignment="1">
      <alignment horizontal="left" vertical="center"/>
    </xf>
    <xf numFmtId="0" fontId="24" fillId="0" borderId="107" xfId="12" applyFont="1" applyBorder="1" applyAlignment="1">
      <alignment horizontal="left" vertical="center" wrapText="1"/>
    </xf>
    <xf numFmtId="0" fontId="57" fillId="0" borderId="117" xfId="12" applyFont="1" applyBorder="1" applyAlignment="1">
      <alignment horizontal="left" vertical="center"/>
    </xf>
    <xf numFmtId="0" fontId="57" fillId="0" borderId="119" xfId="12" applyFont="1" applyBorder="1" applyAlignment="1">
      <alignment horizontal="left" vertical="center"/>
    </xf>
    <xf numFmtId="0" fontId="57" fillId="0" borderId="117" xfId="12" applyFont="1" applyBorder="1" applyAlignment="1">
      <alignment horizontal="left" vertical="center" wrapText="1"/>
    </xf>
    <xf numFmtId="0" fontId="57" fillId="0" borderId="119" xfId="12" applyFont="1" applyBorder="1" applyAlignment="1">
      <alignment horizontal="left" vertical="center" wrapText="1"/>
    </xf>
    <xf numFmtId="0" fontId="57" fillId="0" borderId="246" xfId="12" applyFont="1" applyBorder="1" applyAlignment="1">
      <alignment horizontal="left" vertical="center" wrapText="1"/>
    </xf>
    <xf numFmtId="0" fontId="57" fillId="0" borderId="41" xfId="12" applyFont="1" applyBorder="1" applyAlignment="1">
      <alignment horizontal="left" vertical="center" wrapText="1"/>
    </xf>
    <xf numFmtId="0" fontId="57" fillId="0" borderId="191" xfId="12" applyFont="1" applyBorder="1" applyAlignment="1">
      <alignment horizontal="left" vertical="center"/>
    </xf>
    <xf numFmtId="0" fontId="57" fillId="0" borderId="42" xfId="12" applyFont="1" applyBorder="1" applyAlignment="1">
      <alignment horizontal="left" vertical="center"/>
    </xf>
    <xf numFmtId="0" fontId="57" fillId="0" borderId="120" xfId="12" applyFont="1" applyFill="1" applyBorder="1" applyAlignment="1">
      <alignment horizontal="left" vertical="center" wrapText="1"/>
    </xf>
    <xf numFmtId="0" fontId="57" fillId="0" borderId="121" xfId="12" applyFont="1" applyFill="1" applyBorder="1" applyAlignment="1">
      <alignment horizontal="left" vertical="center" wrapText="1"/>
    </xf>
    <xf numFmtId="0" fontId="57" fillId="0" borderId="191" xfId="12" applyFont="1" applyBorder="1" applyAlignment="1">
      <alignment horizontal="left" vertical="center" wrapText="1"/>
    </xf>
    <xf numFmtId="0" fontId="57" fillId="0" borderId="42" xfId="12" applyFont="1" applyBorder="1" applyAlignment="1">
      <alignment horizontal="left" vertical="center" wrapText="1"/>
    </xf>
    <xf numFmtId="0" fontId="57" fillId="0" borderId="118" xfId="12" applyFont="1" applyBorder="1" applyAlignment="1">
      <alignment horizontal="left" vertical="center" wrapText="1"/>
    </xf>
    <xf numFmtId="0" fontId="57" fillId="0" borderId="185" xfId="12" applyFont="1" applyBorder="1" applyAlignment="1">
      <alignment horizontal="left" vertical="center" wrapText="1"/>
    </xf>
    <xf numFmtId="0" fontId="55" fillId="0" borderId="0" xfId="12" applyFont="1" applyAlignment="1">
      <alignment horizontal="left"/>
    </xf>
  </cellXfs>
  <cellStyles count="46">
    <cellStyle name="Collegamento ipertestuale" xfId="1" builtinId="8"/>
    <cellStyle name="Migliaia" xfId="41" builtinId="3"/>
    <cellStyle name="Migliaia 2" xfId="2"/>
    <cellStyle name="Migliaia 2 2" xfId="36"/>
    <cellStyle name="Migliaia 26" xfId="39"/>
    <cellStyle name="Migliaia 3" xfId="3"/>
    <cellStyle name="Migliaia 3 2" xfId="4"/>
    <cellStyle name="Migliaia 3 2 2" xfId="5"/>
    <cellStyle name="Migliaia 3 2 2 2" xfId="31"/>
    <cellStyle name="Migliaia 3 2 3" xfId="21"/>
    <cellStyle name="Migliaia 3 3" xfId="6"/>
    <cellStyle name="Migliaia 3 4" xfId="35"/>
    <cellStyle name="Migliaia 4" xfId="7"/>
    <cellStyle name="Migliaia 5" xfId="8"/>
    <cellStyle name="Migliaia 6" xfId="9"/>
    <cellStyle name="Migliaia 7" xfId="24"/>
    <cellStyle name="Migliaia 8" xfId="29"/>
    <cellStyle name="Migliaia 9" xfId="33"/>
    <cellStyle name="Normale" xfId="0" builtinId="0"/>
    <cellStyle name="Normale 10" xfId="32"/>
    <cellStyle name="Normale 11" xfId="40"/>
    <cellStyle name="Normale 12" xfId="38"/>
    <cellStyle name="Normale 13" xfId="44"/>
    <cellStyle name="Normale 14" xfId="45"/>
    <cellStyle name="Normale 2" xfId="10"/>
    <cellStyle name="Normale 2 11 3" xfId="42"/>
    <cellStyle name="Normale 2 11 3 2" xfId="43"/>
    <cellStyle name="Normale 2 2" xfId="11"/>
    <cellStyle name="Normale 2 3" xfId="12"/>
    <cellStyle name="Normale 2 4" xfId="34"/>
    <cellStyle name="Normale 3" xfId="13"/>
    <cellStyle name="Normale 3 2" xfId="14"/>
    <cellStyle name="Normale 4" xfId="15"/>
    <cellStyle name="Normale 4 2" xfId="16"/>
    <cellStyle name="Normale 4 2 2" xfId="22"/>
    <cellStyle name="Normale 4 3" xfId="17"/>
    <cellStyle name="Normale 4 4" xfId="18"/>
    <cellStyle name="Normale 4 4 2" xfId="20"/>
    <cellStyle name="Normale 4 4 3" xfId="30"/>
    <cellStyle name="Normale 4 5" xfId="27"/>
    <cellStyle name="Normale 5" xfId="19"/>
    <cellStyle name="Normale 6" xfId="23"/>
    <cellStyle name="Normale 7" xfId="25"/>
    <cellStyle name="Normale 8" xfId="26"/>
    <cellStyle name="Normale 8 2" xfId="37"/>
    <cellStyle name="Normale 9" xfId="28"/>
  </cellStyles>
  <dxfs count="0"/>
  <tableStyles count="0" defaultTableStyle="TableStyleMedium9" defaultPivotStyle="PivotStyleLight16"/>
  <colors>
    <mruColors>
      <color rgb="FFDBE5F1"/>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68580</xdr:rowOff>
    </xdr:from>
    <xdr:to>
      <xdr:col>2</xdr:col>
      <xdr:colOff>7931943</xdr:colOff>
      <xdr:row>6</xdr:row>
      <xdr:rowOff>2598420</xdr:rowOff>
    </xdr:to>
    <xdr:pic>
      <xdr:nvPicPr>
        <xdr:cNvPr id="4" name="Immagin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83480"/>
          <a:ext cx="7931943" cy="252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heetViews>
  <sheetFormatPr defaultRowHeight="15.6" x14ac:dyDescent="0.3"/>
  <cols>
    <col min="1" max="1" width="97.6640625" style="13" customWidth="1"/>
    <col min="2" max="3" width="25.6640625" customWidth="1"/>
    <col min="4" max="4" width="89.6640625" style="6" customWidth="1"/>
  </cols>
  <sheetData>
    <row r="1" spans="1:8" ht="45.6" x14ac:dyDescent="0.35">
      <c r="A1" s="16" t="s">
        <v>307</v>
      </c>
      <c r="D1" s="8"/>
    </row>
    <row r="3" spans="1:8" ht="21" x14ac:dyDescent="0.3">
      <c r="A3" s="588" t="s">
        <v>161</v>
      </c>
    </row>
    <row r="5" spans="1:8" ht="20.399999999999999" customHeight="1" x14ac:dyDescent="0.3">
      <c r="A5" s="40" t="s">
        <v>378</v>
      </c>
      <c r="B5" s="37"/>
    </row>
    <row r="7" spans="1:8" ht="18" x14ac:dyDescent="0.3">
      <c r="A7" s="12" t="s">
        <v>297</v>
      </c>
      <c r="B7" s="5"/>
      <c r="C7" s="5"/>
      <c r="D7" s="7"/>
      <c r="E7" s="5"/>
      <c r="F7" s="5"/>
      <c r="G7" s="5"/>
      <c r="H7" s="5"/>
    </row>
    <row r="8" spans="1:8" s="1" customFormat="1" ht="36" customHeight="1" x14ac:dyDescent="0.25">
      <c r="A8" s="40" t="str">
        <f>'Tavola 1.1'!A2:G2</f>
        <v>Tavola 1.1 - Stanziamenti iniziali di competenza e di cassa per Titolo. Anni 2000-2024. Milioni di euro.</v>
      </c>
      <c r="B8" s="38"/>
      <c r="C8" s="38"/>
      <c r="D8" s="39"/>
      <c r="E8" s="38"/>
      <c r="F8" s="38"/>
      <c r="G8" s="38"/>
      <c r="H8" s="38"/>
    </row>
    <row r="9" spans="1:8" s="1" customFormat="1" ht="62.25" customHeight="1" x14ac:dyDescent="0.25">
      <c r="A9" s="403" t="str">
        <f>'Tavola 1.2a'!A2:H2</f>
        <v>Tavola 1.2a - Stanziamenti iniziali di competenza per Missione - confronto tra dati di Legge di Bilancio e dati riclassificati secondo la struttura del bilancio 2022. Anni 2020-2024. Milioni di euro.</v>
      </c>
      <c r="D9" s="39"/>
    </row>
    <row r="10" spans="1:8" s="1" customFormat="1" ht="58.5" customHeight="1" x14ac:dyDescent="0.25">
      <c r="A10" s="403" t="str">
        <f>'Tavola 1.2b'!A2:H2</f>
        <v>Tavola 1.2b - Stanziamenti iniziali di cassa per Missione - confronto tra dati di Legge di Bilancio e dati riclassificati secondo la struttura del bilancio 2022. Anni 2020-2024. Milioni di euro.</v>
      </c>
      <c r="D10" s="41"/>
    </row>
    <row r="11" spans="1:8" s="1" customFormat="1" ht="50.25" customHeight="1" x14ac:dyDescent="0.25">
      <c r="A11" s="403" t="str">
        <f>'Tavola 1.3a'!A2:K2</f>
        <v>Tavola 1.3a - Stanziamenti  di competenza per Missione e Programma secondo la struttura del bilancio 2022. Anni 2020-2024. Milioni di euro e variazione percentuale.</v>
      </c>
      <c r="D11" s="41"/>
    </row>
    <row r="12" spans="1:8" s="1" customFormat="1" ht="61.5" customHeight="1" x14ac:dyDescent="0.25">
      <c r="A12" s="403" t="str">
        <f>'Tavola 1.3b'!A2:K2</f>
        <v>Tavola 1.3b - Stanziamenti di cassa per Missione e Programma secondo la struttura del bilancio 2022. Anni 2020-2024._x000D_ Milioni di euro e variazione percentuale.</v>
      </c>
      <c r="D12" s="41"/>
    </row>
    <row r="13" spans="1:8" s="1" customFormat="1" ht="63.75" customHeight="1" x14ac:dyDescent="0.25">
      <c r="A13" s="403" t="str">
        <f>'Tavola 1.3c'!A2:H2</f>
        <v xml:space="preserve">Tavola 1.3c - Andamento della spesa per Missione e Programma - consuntivo 2018-2020 e previsioni assestate 2021, dati riclassificati secondo la struttura della legge di bilancio 2022. Competenza. Milioni di euro. </v>
      </c>
      <c r="D13" s="41"/>
    </row>
    <row r="14" spans="1:8" s="1" customFormat="1" ht="66" customHeight="1" x14ac:dyDescent="0.25">
      <c r="A14" s="403" t="str">
        <f>'Tavola 1.3d'!A2:H2</f>
        <v xml:space="preserve">Tavola 1.3d - Andamento della spesa per Missione e Programma - consuntivo 2018-2020 e previsioni assestate 2021, dati riclassificati secondo la struttura della legge di bilancio 2022. Cassa. Milioni di euro. </v>
      </c>
      <c r="D14" s="41"/>
    </row>
    <row r="15" spans="1:8" s="1" customFormat="1" ht="52.5" customHeight="1" x14ac:dyDescent="0.25">
      <c r="A15" s="403" t="str">
        <f>'Tavola 1.4a'!A2:K2</f>
        <v>Tavola 1.4a - Stanziamenti di competenza per Titolo e Categoria economica. Anni 2020-2024. Milioni di euro e variazione percentuale.</v>
      </c>
      <c r="D15" s="41"/>
    </row>
    <row r="16" spans="1:8" s="1" customFormat="1" ht="53.25" customHeight="1" x14ac:dyDescent="0.25">
      <c r="A16" s="403" t="str">
        <f>'Tavola 1.4b'!A2:K2</f>
        <v>Tavola 1.4b - Stanziamenti iniziali di cassa per Titolo e Categoria economica. Anni 2019-2024. Milioni di euro e variazione percentuale.</v>
      </c>
      <c r="D16" s="41"/>
    </row>
    <row r="17" spans="1:4" s="1" customFormat="1" ht="48" customHeight="1" x14ac:dyDescent="0.25">
      <c r="A17" s="403" t="str">
        <f>'Tavola 1.4c'!A2:H2</f>
        <v xml:space="preserve">Tavola 1.4c - Andamento della spesa per Titolo e Categoria economica -  consuntivo 2018-2020, previsioni assestate 2021 e stanziamenti iniziali 2022-2024. Competenza. Milioni di euro. </v>
      </c>
      <c r="D17" s="41"/>
    </row>
    <row r="18" spans="1:4" s="1" customFormat="1" ht="49.5" customHeight="1" x14ac:dyDescent="0.25">
      <c r="A18" s="403" t="str">
        <f>'Tavola 1.4d'!A2:H2</f>
        <v xml:space="preserve">Tavola 1.4d - Andamento della spesa per Titolo e Categoria economica - consuntivo 2018-2020, previsioni assestate 2021 e stanziamenti iniziali 2022-2024. Cassa. Milioni di euro. </v>
      </c>
      <c r="D18" s="41"/>
    </row>
    <row r="19" spans="1:4" s="1" customFormat="1" ht="53.25" customHeight="1" x14ac:dyDescent="0.25">
      <c r="A19" s="403" t="str">
        <f>'Tavola 1.5a'!A2:K2</f>
        <v>Tavola 1.5a - Stanziamenti di competenza per Amministrazione. Anni 2020-2024. Milioni di euro e variazione percentuale.</v>
      </c>
      <c r="D19" s="365"/>
    </row>
    <row r="20" spans="1:4" s="1" customFormat="1" ht="39" customHeight="1" x14ac:dyDescent="0.25">
      <c r="A20" s="403" t="str">
        <f>'Tavola 1.5b'!A2</f>
        <v>Tavola 1.5b - Stanziamenti di cassa per Amministrazione. Anni 2020-2024. Milioni di euro e variazione percentuale.</v>
      </c>
      <c r="D20" s="41"/>
    </row>
    <row r="21" spans="1:4" s="1" customFormat="1" ht="45.75" customHeight="1" x14ac:dyDescent="0.25">
      <c r="A21" s="403" t="str">
        <f>'Tavola 1.5c'!A2:H2</f>
        <v xml:space="preserve">Tavola 1.5c - Andamento della spesa per Amministrazione -  consuntivo 2018-2020, previsioni assestate 2021 e stanziamenti iniziali 2022-2024. Competenza. Milioni di euro. </v>
      </c>
      <c r="D21" s="41"/>
    </row>
    <row r="22" spans="1:4" s="1" customFormat="1" ht="47.25" customHeight="1" x14ac:dyDescent="0.25">
      <c r="A22" s="403" t="str">
        <f>'Tavola 1.5d'!A2:H2</f>
        <v xml:space="preserve">Tavola 1.5d - Andamento della spesa per Amministrazione -  consuntivo 2018-2020, previsioni assestate 2021 e stanziamenti iniziali 2022-2024. Cassa. Milioni di euro. </v>
      </c>
      <c r="D22" s="41"/>
    </row>
    <row r="23" spans="1:4" s="1" customFormat="1" ht="46.8" x14ac:dyDescent="0.25">
      <c r="A23" s="40" t="str">
        <f>'Tavola 1.6'!A2:L2</f>
        <v>Tavola 1.6 - Stanziamenti iniziali di competenza per Missione e natura dell'autorizzazione della spesa. 
Anni 2009-2022.  Milioni di euro e incidenza percentuale.</v>
      </c>
      <c r="D23" s="41"/>
    </row>
    <row r="24" spans="1:4" s="586" customFormat="1" ht="21" x14ac:dyDescent="0.25">
      <c r="A24" s="585" t="s">
        <v>299</v>
      </c>
      <c r="D24" s="587"/>
    </row>
    <row r="25" spans="1:4" s="1" customFormat="1" ht="9.75" customHeight="1" x14ac:dyDescent="0.25">
      <c r="A25" s="41"/>
      <c r="D25" s="41"/>
    </row>
    <row r="26" spans="1:4" s="1" customFormat="1" ht="20.25" customHeight="1" x14ac:dyDescent="0.25">
      <c r="A26" s="40" t="str">
        <f>Note!C3</f>
        <v>NOTE ALLE TAVOLE</v>
      </c>
      <c r="D26" s="41"/>
    </row>
    <row r="27" spans="1:4" s="1" customFormat="1" ht="48" customHeight="1" x14ac:dyDescent="0.25">
      <c r="A27" s="40" t="str">
        <f>'Allegato 1'!A2</f>
        <v>Allegato 1 - Evoluzione della composizione di Missioni e Programmi delle Amministrazioni centrali dello Stato a Legge di bilancio. Anni 2007-2022</v>
      </c>
      <c r="D27" s="41"/>
    </row>
    <row r="28" spans="1:4" s="1" customFormat="1" ht="48" customHeight="1" x14ac:dyDescent="0.25">
      <c r="A28" s="40" t="str">
        <f>'Allegato 2'!A2</f>
        <v>Allegato 2 - Evoluzione della composizione di Missioni, Programmi e Azioni delle Amministrazioni centrali dello Stato a Legge di bilancio. Anni 2017-2022</v>
      </c>
      <c r="D28" s="41"/>
    </row>
    <row r="29" spans="1:4" ht="33.75" customHeight="1" x14ac:dyDescent="0.3">
      <c r="A29" s="40" t="str">
        <f>'Allegato 3'!A3</f>
        <v>Allegato 3 - Evoluzione della composizione delle Amministrazioni centrali dello Stato. Anni 2007-2022</v>
      </c>
    </row>
    <row r="30" spans="1:4" x14ac:dyDescent="0.3">
      <c r="A30" s="40"/>
    </row>
  </sheetData>
  <hyperlinks>
    <hyperlink ref="A8" location="'Tavola 1.1'!Area_stampa" display="'Tavola 1.1'!Area_stampa"/>
    <hyperlink ref="A5" location="'nota bene'!Area_stampa" display="Nota bene"/>
    <hyperlink ref="A26" location="Note!A1" display="Note!A1"/>
    <hyperlink ref="A12" location="'Tavola 1.3b'!A1" display="'Tavola 1.3b'!A1"/>
    <hyperlink ref="A23" location="'Tavola 1.6'!A1" display="'Tavola 1.6'!A1"/>
    <hyperlink ref="A15" location="'Tavola 1.4a'!A1" display="'Tavola 1.4a'!A1"/>
    <hyperlink ref="A16" location="'Tavola 1.4b'!A1" display="'Tavola 1.4b'!A1"/>
    <hyperlink ref="A19" location="'Tavola 1.5a'!A1" display="'Tavola 1.5a'!A1"/>
    <hyperlink ref="A13" location="'Tavola 1.3c'!A1" display="'Tavola 1.3c'!A1"/>
    <hyperlink ref="A14" location="'Tavola 1.3d'!Area_stampa" display="='Tavola 1.3d'!A2:H2"/>
    <hyperlink ref="A17" location="'Tavola 1.4c'!A1" display="'Tavola 1.4c'!A1"/>
    <hyperlink ref="A18" location="'Tavola 1.4d'!A1" display="='Tavola 1.4d'!A2:H2"/>
    <hyperlink ref="A21" location="'Tavola 1.5c'!A1" display="='Tavola 1.5c'!A2:H2"/>
    <hyperlink ref="A22" location="'Tavola 1.5d'!A1" display="='Tavola 1.5d'!A2:H2"/>
    <hyperlink ref="A11" location="'Tavola 1.3a'!Area_stampa" display="'Tavola 1.3a'!Area_stampa"/>
    <hyperlink ref="A10" location="'Tavola 1.2b'!A1" display="='Tavola 1.2b'!A2:H2"/>
    <hyperlink ref="A20" location="'Tavola 1.5b'!A1" display="='Tavola 1.5b'!A2"/>
    <hyperlink ref="A27" location="'Allegato 1'!A1" display="'Allegato 1'!A1"/>
    <hyperlink ref="A29" location="'Allegato 3'!A1" display="'Allegato 3'!A1"/>
    <hyperlink ref="A9" location="'Tavola 1.2a'!A1" display="'Tavola 1.2a'!A1"/>
    <hyperlink ref="A28" location="'Allegato 2'!A1" display="'Allegato 2'!A1"/>
  </hyperlinks>
  <pageMargins left="0.70866141732283472" right="0.70866141732283472" top="0.74803149606299213" bottom="0.74803149606299213" header="0.31496062992125984" footer="0.31496062992125984"/>
  <pageSetup paperSize="9" scale="98"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7" zoomScaleNormal="100" workbookViewId="0">
      <selection activeCell="J10" sqref="J10"/>
    </sheetView>
  </sheetViews>
  <sheetFormatPr defaultColWidth="9.109375" defaultRowHeight="13.2" x14ac:dyDescent="0.25"/>
  <cols>
    <col min="1" max="1" width="41" style="402" customWidth="1"/>
    <col min="2" max="3" width="15.109375" style="402" customWidth="1"/>
    <col min="4" max="4" width="16.6640625" style="402" customWidth="1"/>
    <col min="5" max="5" width="16.33203125" style="402" customWidth="1"/>
    <col min="6" max="6" width="16.5546875" style="402" customWidth="1"/>
    <col min="7" max="9" width="15.44140625" style="402" customWidth="1"/>
    <col min="10" max="11" width="17.109375" style="402" customWidth="1"/>
    <col min="12" max="16384" width="9.109375" style="402"/>
  </cols>
  <sheetData>
    <row r="1" spans="1:11" s="401" customFormat="1" ht="28.65" customHeight="1" x14ac:dyDescent="0.15">
      <c r="A1" s="941" t="s">
        <v>300</v>
      </c>
      <c r="B1" s="941"/>
      <c r="C1" s="941"/>
      <c r="D1" s="941"/>
      <c r="E1" s="941"/>
      <c r="F1" s="941"/>
      <c r="G1" s="941"/>
      <c r="H1" s="941"/>
      <c r="I1" s="941"/>
      <c r="J1" s="941"/>
      <c r="K1" s="941"/>
    </row>
    <row r="2" spans="1:11" s="401" customFormat="1" ht="49.5" customHeight="1" x14ac:dyDescent="0.15">
      <c r="A2" s="913" t="s">
        <v>1821</v>
      </c>
      <c r="B2" s="913"/>
      <c r="C2" s="913"/>
      <c r="D2" s="913"/>
      <c r="E2" s="913"/>
      <c r="F2" s="913"/>
      <c r="G2" s="913"/>
      <c r="H2" s="913"/>
      <c r="I2" s="913"/>
      <c r="J2" s="913"/>
      <c r="K2" s="913"/>
    </row>
    <row r="3" spans="1:11" s="401" customFormat="1" ht="28.5" customHeight="1" x14ac:dyDescent="0.15">
      <c r="A3" s="902" t="s">
        <v>494</v>
      </c>
      <c r="B3" s="904" t="s">
        <v>1786</v>
      </c>
      <c r="C3" s="905"/>
      <c r="D3" s="904" t="s">
        <v>1750</v>
      </c>
      <c r="E3" s="905"/>
      <c r="F3" s="914" t="s">
        <v>1791</v>
      </c>
      <c r="G3" s="915"/>
      <c r="H3" s="915"/>
      <c r="I3" s="916"/>
      <c r="J3" s="917" t="s">
        <v>1808</v>
      </c>
      <c r="K3" s="919" t="s">
        <v>1809</v>
      </c>
    </row>
    <row r="4" spans="1:11" s="401" customFormat="1" ht="117.75" customHeight="1" x14ac:dyDescent="0.15">
      <c r="A4" s="903"/>
      <c r="B4" s="406" t="s">
        <v>1755</v>
      </c>
      <c r="C4" s="406" t="s">
        <v>1756</v>
      </c>
      <c r="D4" s="406" t="s">
        <v>1757</v>
      </c>
      <c r="E4" s="406" t="s">
        <v>1787</v>
      </c>
      <c r="F4" s="406" t="s">
        <v>1804</v>
      </c>
      <c r="G4" s="733" t="s">
        <v>1805</v>
      </c>
      <c r="H4" s="733" t="s">
        <v>1806</v>
      </c>
      <c r="I4" s="733" t="s">
        <v>1807</v>
      </c>
      <c r="J4" s="918"/>
      <c r="K4" s="920"/>
    </row>
    <row r="5" spans="1:11" s="401" customFormat="1" ht="24" customHeight="1" x14ac:dyDescent="0.15">
      <c r="A5" s="446" t="s">
        <v>496</v>
      </c>
      <c r="B5" s="408">
        <v>607397.44489000004</v>
      </c>
      <c r="C5" s="408">
        <v>703592.38395655004</v>
      </c>
      <c r="D5" s="408">
        <v>661602.23602499999</v>
      </c>
      <c r="E5" s="408">
        <v>700685.07313774002</v>
      </c>
      <c r="F5" s="408">
        <v>681978.68832099997</v>
      </c>
      <c r="G5" s="408">
        <v>668940.45503199997</v>
      </c>
      <c r="H5" s="408">
        <v>658692.06734800001</v>
      </c>
      <c r="I5" s="408">
        <v>657438.03967700002</v>
      </c>
      <c r="J5" s="410">
        <f>G5/D5*100-100</f>
        <v>1.1091587372934271</v>
      </c>
      <c r="K5" s="410">
        <f>G5/E5*100-100</f>
        <v>-4.5305115411670442</v>
      </c>
    </row>
    <row r="6" spans="1:11" s="401" customFormat="1" ht="14.4" x14ac:dyDescent="0.15">
      <c r="A6" s="447" t="s">
        <v>497</v>
      </c>
      <c r="B6" s="405">
        <v>94626.722479000004</v>
      </c>
      <c r="C6" s="405">
        <v>98851.487871699996</v>
      </c>
      <c r="D6" s="405">
        <v>98303.857682999995</v>
      </c>
      <c r="E6" s="405">
        <v>101872.724069</v>
      </c>
      <c r="F6" s="405">
        <v>101341.665563</v>
      </c>
      <c r="G6" s="405">
        <v>101429.21442400001</v>
      </c>
      <c r="H6" s="405">
        <v>100958.857689</v>
      </c>
      <c r="I6" s="405">
        <v>99025.287763999993</v>
      </c>
      <c r="J6" s="405">
        <f t="shared" ref="J6:J27" si="0">G6/D6*100-100</f>
        <v>3.1792818864528414</v>
      </c>
      <c r="K6" s="405">
        <f t="shared" ref="K6:K27" si="1">G6/E6*100-100</f>
        <v>-0.43535661685025673</v>
      </c>
    </row>
    <row r="7" spans="1:11" s="401" customFormat="1" ht="14.4" x14ac:dyDescent="0.15">
      <c r="A7" s="447" t="s">
        <v>498</v>
      </c>
      <c r="B7" s="405">
        <v>13687.90223</v>
      </c>
      <c r="C7" s="405">
        <v>15088.488902210001</v>
      </c>
      <c r="D7" s="405">
        <v>14809.712745999999</v>
      </c>
      <c r="E7" s="405">
        <v>16154.588609750001</v>
      </c>
      <c r="F7" s="405">
        <v>13904.28357</v>
      </c>
      <c r="G7" s="405">
        <v>13954.711952</v>
      </c>
      <c r="H7" s="405">
        <v>13592.633110999999</v>
      </c>
      <c r="I7" s="405">
        <v>13690.655337</v>
      </c>
      <c r="J7" s="405">
        <f t="shared" si="0"/>
        <v>-5.773243604815562</v>
      </c>
      <c r="K7" s="405">
        <f t="shared" si="1"/>
        <v>-13.617658183027203</v>
      </c>
    </row>
    <row r="8" spans="1:11" s="401" customFormat="1" ht="14.4" x14ac:dyDescent="0.15">
      <c r="A8" s="447" t="s">
        <v>499</v>
      </c>
      <c r="B8" s="405">
        <v>5024.3268690000004</v>
      </c>
      <c r="C8" s="405">
        <v>5402.97840034</v>
      </c>
      <c r="D8" s="405">
        <v>5124.4945799999996</v>
      </c>
      <c r="E8" s="405">
        <v>5374.3818119999996</v>
      </c>
      <c r="F8" s="405">
        <v>5154.3464670000003</v>
      </c>
      <c r="G8" s="405">
        <v>5161.8069159999995</v>
      </c>
      <c r="H8" s="405">
        <v>5089.8515950000001</v>
      </c>
      <c r="I8" s="405">
        <v>4947.7933629999998</v>
      </c>
      <c r="J8" s="405">
        <f t="shared" si="0"/>
        <v>0.72811738635891743</v>
      </c>
      <c r="K8" s="405">
        <f t="shared" si="1"/>
        <v>-3.9553366961267926</v>
      </c>
    </row>
    <row r="9" spans="1:11" s="401" customFormat="1" ht="28.8" x14ac:dyDescent="0.15">
      <c r="A9" s="447" t="s">
        <v>500</v>
      </c>
      <c r="B9" s="405">
        <v>285092.767857</v>
      </c>
      <c r="C9" s="405">
        <v>355581.12272042996</v>
      </c>
      <c r="D9" s="405">
        <v>310512.79472300003</v>
      </c>
      <c r="E9" s="405">
        <v>329894.59116700001</v>
      </c>
      <c r="F9" s="405">
        <v>317099.276794</v>
      </c>
      <c r="G9" s="405">
        <v>319740.46170599997</v>
      </c>
      <c r="H9" s="405">
        <v>316914.29502399999</v>
      </c>
      <c r="I9" s="405">
        <v>319366.24314699997</v>
      </c>
      <c r="J9" s="405">
        <f t="shared" si="0"/>
        <v>2.9717509680178296</v>
      </c>
      <c r="K9" s="405">
        <f t="shared" si="1"/>
        <v>-3.07799210198624</v>
      </c>
    </row>
    <row r="10" spans="1:11" s="401" customFormat="1" ht="28.8" x14ac:dyDescent="0.15">
      <c r="A10" s="447" t="s">
        <v>501</v>
      </c>
      <c r="B10" s="405">
        <v>15559.786506</v>
      </c>
      <c r="C10" s="405">
        <v>23200.46184484</v>
      </c>
      <c r="D10" s="405">
        <v>22112.312709000002</v>
      </c>
      <c r="E10" s="405">
        <v>27132.701303999998</v>
      </c>
      <c r="F10" s="405">
        <v>19567.986698000001</v>
      </c>
      <c r="G10" s="405">
        <v>11438.410972</v>
      </c>
      <c r="H10" s="405">
        <v>10508.017013000001</v>
      </c>
      <c r="I10" s="405">
        <v>10443.135579</v>
      </c>
      <c r="J10" s="405">
        <f t="shared" si="0"/>
        <v>-48.271304216205223</v>
      </c>
      <c r="K10" s="405">
        <f t="shared" si="1"/>
        <v>-57.842712217107149</v>
      </c>
    </row>
    <row r="11" spans="1:11" s="401" customFormat="1" ht="14.4" x14ac:dyDescent="0.15">
      <c r="A11" s="447" t="s">
        <v>502</v>
      </c>
      <c r="B11" s="405">
        <v>9386.4934979999998</v>
      </c>
      <c r="C11" s="405">
        <v>28538.192397999999</v>
      </c>
      <c r="D11" s="405">
        <v>12012.307239</v>
      </c>
      <c r="E11" s="405">
        <v>24005.976796999999</v>
      </c>
      <c r="F11" s="405">
        <v>12537.756737</v>
      </c>
      <c r="G11" s="405">
        <v>12712.256737</v>
      </c>
      <c r="H11" s="405">
        <v>9786.8809629999996</v>
      </c>
      <c r="I11" s="405">
        <v>8121.4163939999999</v>
      </c>
      <c r="J11" s="405">
        <f t="shared" si="0"/>
        <v>5.8269363584665399</v>
      </c>
      <c r="K11" s="405">
        <f t="shared" si="1"/>
        <v>-47.045451037057418</v>
      </c>
    </row>
    <row r="12" spans="1:11" s="401" customFormat="1" ht="14.4" x14ac:dyDescent="0.15">
      <c r="A12" s="447" t="s">
        <v>503</v>
      </c>
      <c r="B12" s="405">
        <v>1494.6541400000001</v>
      </c>
      <c r="C12" s="405">
        <v>1658.4100000999999</v>
      </c>
      <c r="D12" s="405">
        <v>1491.114345</v>
      </c>
      <c r="E12" s="405">
        <v>1491.8974619999999</v>
      </c>
      <c r="F12" s="405">
        <v>1393.008032</v>
      </c>
      <c r="G12" s="405">
        <v>1404.008032</v>
      </c>
      <c r="H12" s="405">
        <v>1297.4381519999999</v>
      </c>
      <c r="I12" s="405">
        <v>1270.337882</v>
      </c>
      <c r="J12" s="405">
        <f t="shared" si="0"/>
        <v>-5.8416923753758141</v>
      </c>
      <c r="K12" s="405">
        <f t="shared" si="1"/>
        <v>-5.8911173347113106</v>
      </c>
    </row>
    <row r="13" spans="1:11" s="401" customFormat="1" ht="14.4" x14ac:dyDescent="0.15">
      <c r="A13" s="447" t="s">
        <v>504</v>
      </c>
      <c r="B13" s="405">
        <v>18433</v>
      </c>
      <c r="C13" s="405">
        <v>18433</v>
      </c>
      <c r="D13" s="405">
        <v>20620</v>
      </c>
      <c r="E13" s="405">
        <v>20870</v>
      </c>
      <c r="F13" s="405">
        <v>22070</v>
      </c>
      <c r="G13" s="405">
        <v>22070</v>
      </c>
      <c r="H13" s="405">
        <v>22365</v>
      </c>
      <c r="I13" s="405">
        <v>22550</v>
      </c>
      <c r="J13" s="405">
        <f t="shared" si="0"/>
        <v>7.032007759456846</v>
      </c>
      <c r="K13" s="405">
        <f t="shared" si="1"/>
        <v>5.749880210828934</v>
      </c>
    </row>
    <row r="14" spans="1:11" s="401" customFormat="1" ht="14.4" x14ac:dyDescent="0.15">
      <c r="A14" s="447" t="s">
        <v>505</v>
      </c>
      <c r="B14" s="405">
        <v>76732.295419000002</v>
      </c>
      <c r="C14" s="405">
        <v>74527.996580439998</v>
      </c>
      <c r="D14" s="405">
        <v>81507.091228999998</v>
      </c>
      <c r="E14" s="405">
        <v>78249.745431429998</v>
      </c>
      <c r="F14" s="405">
        <v>76332.345553000006</v>
      </c>
      <c r="G14" s="405">
        <v>76333.045553000004</v>
      </c>
      <c r="H14" s="405">
        <v>76149.563964999994</v>
      </c>
      <c r="I14" s="405">
        <v>76819.742379999996</v>
      </c>
      <c r="J14" s="405">
        <f t="shared" si="0"/>
        <v>-6.3479699716717164</v>
      </c>
      <c r="K14" s="405">
        <f t="shared" si="1"/>
        <v>-2.4494646824245478</v>
      </c>
    </row>
    <row r="15" spans="1:11" s="401" customFormat="1" ht="14.4" x14ac:dyDescent="0.15">
      <c r="A15" s="447" t="s">
        <v>506</v>
      </c>
      <c r="B15" s="405">
        <v>76134.520134000006</v>
      </c>
      <c r="C15" s="405">
        <v>76663.763905469998</v>
      </c>
      <c r="D15" s="405">
        <v>75215.808111999999</v>
      </c>
      <c r="E15" s="405">
        <v>77318.512652799996</v>
      </c>
      <c r="F15" s="405">
        <v>82842.874534999995</v>
      </c>
      <c r="G15" s="405">
        <v>82842.874534999995</v>
      </c>
      <c r="H15" s="405">
        <v>81468.828362999993</v>
      </c>
      <c r="I15" s="405">
        <v>81463.928362999999</v>
      </c>
      <c r="J15" s="405">
        <f t="shared" si="0"/>
        <v>10.140243938671674</v>
      </c>
      <c r="K15" s="405">
        <f t="shared" si="1"/>
        <v>7.144940703925883</v>
      </c>
    </row>
    <row r="16" spans="1:11" s="401" customFormat="1" ht="14.4" x14ac:dyDescent="0.15">
      <c r="A16" s="447" t="s">
        <v>507</v>
      </c>
      <c r="B16" s="405">
        <v>1155.0050000000001</v>
      </c>
      <c r="C16" s="405">
        <v>1168.0127130000001</v>
      </c>
      <c r="D16" s="405">
        <v>1169.0050000000001</v>
      </c>
      <c r="E16" s="405">
        <v>1175.329489</v>
      </c>
      <c r="F16" s="405">
        <v>1176.0050000000001</v>
      </c>
      <c r="G16" s="405">
        <v>1176.0050000000001</v>
      </c>
      <c r="H16" s="405">
        <v>1176.0050000000001</v>
      </c>
      <c r="I16" s="405">
        <v>1176.0050000000001</v>
      </c>
      <c r="J16" s="405">
        <f t="shared" si="0"/>
        <v>0.5987998340468863</v>
      </c>
      <c r="K16" s="405">
        <f t="shared" si="1"/>
        <v>5.7474181182584516E-2</v>
      </c>
    </row>
    <row r="17" spans="1:11" s="401" customFormat="1" ht="14.4" x14ac:dyDescent="0.15">
      <c r="A17" s="447" t="s">
        <v>508</v>
      </c>
      <c r="B17" s="405">
        <v>10069.970757999999</v>
      </c>
      <c r="C17" s="405">
        <v>4478.4686200200003</v>
      </c>
      <c r="D17" s="405">
        <v>18723.737658999999</v>
      </c>
      <c r="E17" s="405">
        <v>17144.624343759999</v>
      </c>
      <c r="F17" s="405">
        <v>28559.139372000001</v>
      </c>
      <c r="G17" s="405">
        <v>20677.659205</v>
      </c>
      <c r="H17" s="405">
        <v>19384.696473</v>
      </c>
      <c r="I17" s="405">
        <v>18563.494468000001</v>
      </c>
      <c r="J17" s="405">
        <f t="shared" si="0"/>
        <v>10.435531524662238</v>
      </c>
      <c r="K17" s="405">
        <f t="shared" si="1"/>
        <v>20.607245690547288</v>
      </c>
    </row>
    <row r="18" spans="1:11" s="401" customFormat="1" ht="24.75" customHeight="1" x14ac:dyDescent="0.15">
      <c r="A18" s="448" t="s">
        <v>509</v>
      </c>
      <c r="B18" s="745">
        <v>55186.408974999998</v>
      </c>
      <c r="C18" s="745">
        <v>171391.92645996</v>
      </c>
      <c r="D18" s="745">
        <v>111859.701338</v>
      </c>
      <c r="E18" s="745">
        <v>114552.32531125999</v>
      </c>
      <c r="F18" s="745">
        <v>147932.17979299999</v>
      </c>
      <c r="G18" s="745">
        <v>147668.90479299999</v>
      </c>
      <c r="H18" s="745">
        <v>143020.61783</v>
      </c>
      <c r="I18" s="745">
        <v>87402.853451000003</v>
      </c>
      <c r="J18" s="745">
        <f t="shared" si="0"/>
        <v>32.012604205689229</v>
      </c>
      <c r="K18" s="745">
        <f t="shared" si="1"/>
        <v>28.909565468667779</v>
      </c>
    </row>
    <row r="19" spans="1:11" s="401" customFormat="1" ht="28.8" x14ac:dyDescent="0.15">
      <c r="A19" s="447" t="s">
        <v>510</v>
      </c>
      <c r="B19" s="405">
        <v>7367.4074520000004</v>
      </c>
      <c r="C19" s="405">
        <v>8613.5253039599993</v>
      </c>
      <c r="D19" s="405">
        <v>8680.6419160000005</v>
      </c>
      <c r="E19" s="405">
        <v>8721.1042241399991</v>
      </c>
      <c r="F19" s="405">
        <v>10830.147767</v>
      </c>
      <c r="G19" s="405">
        <v>10859.147767</v>
      </c>
      <c r="H19" s="405">
        <v>10483.971525999999</v>
      </c>
      <c r="I19" s="405">
        <v>9747.2085669999997</v>
      </c>
      <c r="J19" s="405">
        <f t="shared" si="0"/>
        <v>25.096137728992346</v>
      </c>
      <c r="K19" s="405">
        <f t="shared" si="1"/>
        <v>24.515743510344706</v>
      </c>
    </row>
    <row r="20" spans="1:11" s="401" customFormat="1" ht="28.8" x14ac:dyDescent="0.15">
      <c r="A20" s="736" t="s">
        <v>621</v>
      </c>
      <c r="B20" s="405">
        <v>23513.382154999999</v>
      </c>
      <c r="C20" s="405">
        <v>26307.655337</v>
      </c>
      <c r="D20" s="405">
        <v>66039.102614000003</v>
      </c>
      <c r="E20" s="405">
        <v>66912.826556999993</v>
      </c>
      <c r="F20" s="405">
        <v>97410.582420000006</v>
      </c>
      <c r="G20" s="405">
        <v>97494.332420000006</v>
      </c>
      <c r="H20" s="405">
        <v>95187.869128000006</v>
      </c>
      <c r="I20" s="405">
        <v>42885.000446999999</v>
      </c>
      <c r="J20" s="405">
        <f t="shared" si="0"/>
        <v>47.631219324490985</v>
      </c>
      <c r="K20" s="405">
        <f t="shared" si="1"/>
        <v>45.703503254266252</v>
      </c>
    </row>
    <row r="21" spans="1:11" s="401" customFormat="1" ht="14.4" x14ac:dyDescent="0.15">
      <c r="A21" s="447" t="s">
        <v>511</v>
      </c>
      <c r="B21" s="405">
        <v>13126.823016</v>
      </c>
      <c r="C21" s="405">
        <v>27881.547171999999</v>
      </c>
      <c r="D21" s="405">
        <v>22789.569651999998</v>
      </c>
      <c r="E21" s="405">
        <v>23286.903075120001</v>
      </c>
      <c r="F21" s="405">
        <v>24680.385147000001</v>
      </c>
      <c r="G21" s="405">
        <v>24238.635147000001</v>
      </c>
      <c r="H21" s="405">
        <v>25532.936045999999</v>
      </c>
      <c r="I21" s="405">
        <v>25343.820801000002</v>
      </c>
      <c r="J21" s="405">
        <f t="shared" si="0"/>
        <v>6.3584592299347378</v>
      </c>
      <c r="K21" s="405">
        <f t="shared" si="1"/>
        <v>4.0869842967519361</v>
      </c>
    </row>
    <row r="22" spans="1:11" s="401" customFormat="1" ht="28.8" x14ac:dyDescent="0.15">
      <c r="A22" s="447" t="s">
        <v>512</v>
      </c>
      <c r="B22" s="405">
        <v>206.879479</v>
      </c>
      <c r="C22" s="405">
        <v>707.67385899999999</v>
      </c>
      <c r="D22" s="405">
        <v>236.62602999999999</v>
      </c>
      <c r="E22" s="405">
        <v>244.693893</v>
      </c>
      <c r="F22" s="405">
        <v>604.25449100000003</v>
      </c>
      <c r="G22" s="405">
        <v>672.72949100000005</v>
      </c>
      <c r="H22" s="405">
        <v>80.738077000000004</v>
      </c>
      <c r="I22" s="405">
        <v>60.738076999999997</v>
      </c>
      <c r="J22" s="405">
        <f t="shared" si="0"/>
        <v>184.30071323936767</v>
      </c>
      <c r="K22" s="405">
        <f t="shared" si="1"/>
        <v>174.92696395165041</v>
      </c>
    </row>
    <row r="23" spans="1:11" s="401" customFormat="1" ht="14.4" x14ac:dyDescent="0.15">
      <c r="A23" s="447" t="s">
        <v>513</v>
      </c>
      <c r="B23" s="405">
        <v>453.296268</v>
      </c>
      <c r="C23" s="405">
        <v>524.872207</v>
      </c>
      <c r="D23" s="405">
        <v>539.67370100000005</v>
      </c>
      <c r="E23" s="405">
        <v>541.67370100000005</v>
      </c>
      <c r="F23" s="405">
        <v>472.58392700000002</v>
      </c>
      <c r="G23" s="405">
        <v>472.58392700000002</v>
      </c>
      <c r="H23" s="405">
        <v>472.82333899999998</v>
      </c>
      <c r="I23" s="405">
        <v>943.93059400000004</v>
      </c>
      <c r="J23" s="405">
        <f t="shared" si="0"/>
        <v>-12.431544074814951</v>
      </c>
      <c r="K23" s="405">
        <f t="shared" si="1"/>
        <v>-12.754869559377042</v>
      </c>
    </row>
    <row r="24" spans="1:11" s="401" customFormat="1" ht="14.4" x14ac:dyDescent="0.15">
      <c r="A24" s="447" t="s">
        <v>514</v>
      </c>
      <c r="B24" s="405">
        <v>7487.024864</v>
      </c>
      <c r="C24" s="405">
        <v>10536.495295000001</v>
      </c>
      <c r="D24" s="405">
        <v>10381.567424999999</v>
      </c>
      <c r="E24" s="405">
        <v>11443.939969999999</v>
      </c>
      <c r="F24" s="405">
        <v>7622.4360409999999</v>
      </c>
      <c r="G24" s="405">
        <v>7614.6860409999999</v>
      </c>
      <c r="H24" s="405">
        <v>6542.4797140000001</v>
      </c>
      <c r="I24" s="405">
        <v>6074.3049650000003</v>
      </c>
      <c r="J24" s="405">
        <f t="shared" si="0"/>
        <v>-26.651865472038764</v>
      </c>
      <c r="K24" s="405">
        <f t="shared" si="1"/>
        <v>-33.460975320023451</v>
      </c>
    </row>
    <row r="25" spans="1:11" s="401" customFormat="1" ht="14.4" x14ac:dyDescent="0.15">
      <c r="A25" s="447" t="s">
        <v>515</v>
      </c>
      <c r="B25" s="405">
        <v>3031.5957410000001</v>
      </c>
      <c r="C25" s="405">
        <v>96820.157286000001</v>
      </c>
      <c r="D25" s="405">
        <v>3192.52</v>
      </c>
      <c r="E25" s="405">
        <v>3401.1838910000001</v>
      </c>
      <c r="F25" s="405">
        <v>6311.79</v>
      </c>
      <c r="G25" s="405">
        <v>6316.79</v>
      </c>
      <c r="H25" s="405">
        <v>4719.8</v>
      </c>
      <c r="I25" s="405">
        <v>2347.85</v>
      </c>
      <c r="J25" s="405">
        <f t="shared" si="0"/>
        <v>97.862190369989833</v>
      </c>
      <c r="K25" s="405">
        <f t="shared" si="1"/>
        <v>85.723271732383978</v>
      </c>
    </row>
    <row r="26" spans="1:11" s="401" customFormat="1" ht="36.75" customHeight="1" x14ac:dyDescent="0.15">
      <c r="A26" s="608" t="s">
        <v>516</v>
      </c>
      <c r="B26" s="745">
        <v>234839.746036</v>
      </c>
      <c r="C26" s="745">
        <v>263735.35787399998</v>
      </c>
      <c r="D26" s="745">
        <v>287235.470202</v>
      </c>
      <c r="E26" s="745">
        <v>276504.59636600001</v>
      </c>
      <c r="F26" s="745">
        <v>277346.91873199999</v>
      </c>
      <c r="G26" s="745">
        <v>277346.91873199999</v>
      </c>
      <c r="H26" s="745">
        <v>310100.001239</v>
      </c>
      <c r="I26" s="745">
        <v>318675.37255199999</v>
      </c>
      <c r="J26" s="745">
        <f t="shared" si="0"/>
        <v>-3.4426637709631791</v>
      </c>
      <c r="K26" s="745">
        <f t="shared" si="1"/>
        <v>0.30463231970475135</v>
      </c>
    </row>
    <row r="27" spans="1:11" s="401" customFormat="1" ht="26.25" customHeight="1" x14ac:dyDescent="0.15">
      <c r="A27" s="458" t="s">
        <v>0</v>
      </c>
      <c r="B27" s="740">
        <v>897423.59990100004</v>
      </c>
      <c r="C27" s="740">
        <v>1138719.6682905101</v>
      </c>
      <c r="D27" s="740">
        <v>1060697.407565</v>
      </c>
      <c r="E27" s="740">
        <v>1091741.9948150001</v>
      </c>
      <c r="F27" s="740">
        <v>1107257.786846</v>
      </c>
      <c r="G27" s="740">
        <v>1093956.278557</v>
      </c>
      <c r="H27" s="740">
        <v>1111812.6864169999</v>
      </c>
      <c r="I27" s="740">
        <v>1063516.26568</v>
      </c>
      <c r="J27" s="741">
        <f t="shared" si="0"/>
        <v>3.1355663504779301</v>
      </c>
      <c r="K27" s="741">
        <f t="shared" si="1"/>
        <v>0.20282115669418488</v>
      </c>
    </row>
    <row r="28" spans="1:11" ht="40.950000000000003" customHeight="1" x14ac:dyDescent="0.25">
      <c r="A28" s="938" t="s">
        <v>1744</v>
      </c>
      <c r="B28" s="939"/>
      <c r="C28" s="939"/>
      <c r="D28" s="939"/>
      <c r="E28" s="939"/>
      <c r="F28" s="939"/>
      <c r="G28" s="939"/>
      <c r="H28" s="939"/>
      <c r="I28" s="939"/>
      <c r="J28" s="939"/>
      <c r="K28" s="940"/>
    </row>
    <row r="31" spans="1:11" x14ac:dyDescent="0.25">
      <c r="C31" s="866"/>
    </row>
    <row r="33" spans="2:5" s="867" customFormat="1" x14ac:dyDescent="0.25">
      <c r="C33" s="402"/>
    </row>
    <row r="34" spans="2:5" x14ac:dyDescent="0.25">
      <c r="B34" s="866"/>
      <c r="D34" s="866"/>
      <c r="E34" s="866"/>
    </row>
    <row r="35" spans="2:5" x14ac:dyDescent="0.25">
      <c r="B35" s="866"/>
      <c r="D35" s="866"/>
      <c r="E35" s="866"/>
    </row>
    <row r="36" spans="2:5" x14ac:dyDescent="0.25">
      <c r="B36" s="866"/>
      <c r="D36" s="866"/>
      <c r="E36" s="866"/>
    </row>
    <row r="37" spans="2:5" x14ac:dyDescent="0.25">
      <c r="B37" s="866"/>
      <c r="D37" s="866"/>
      <c r="E37" s="866"/>
    </row>
    <row r="38" spans="2:5" x14ac:dyDescent="0.25">
      <c r="B38" s="866"/>
      <c r="D38" s="866"/>
      <c r="E38" s="866"/>
    </row>
    <row r="39" spans="2:5" x14ac:dyDescent="0.25">
      <c r="B39" s="866"/>
      <c r="D39" s="866"/>
      <c r="E39" s="866"/>
    </row>
    <row r="40" spans="2:5" x14ac:dyDescent="0.25">
      <c r="B40" s="866"/>
      <c r="D40" s="866"/>
      <c r="E40" s="866"/>
    </row>
    <row r="41" spans="2:5" x14ac:dyDescent="0.25">
      <c r="B41" s="866"/>
      <c r="D41" s="866"/>
      <c r="E41" s="866"/>
    </row>
    <row r="42" spans="2:5" x14ac:dyDescent="0.25">
      <c r="B42" s="866"/>
      <c r="D42" s="866"/>
      <c r="E42" s="866"/>
    </row>
    <row r="43" spans="2:5" x14ac:dyDescent="0.25">
      <c r="B43" s="866"/>
      <c r="D43" s="866"/>
      <c r="E43" s="866"/>
    </row>
    <row r="44" spans="2:5" x14ac:dyDescent="0.25">
      <c r="B44" s="866"/>
      <c r="D44" s="866"/>
      <c r="E44" s="866"/>
    </row>
    <row r="45" spans="2:5" x14ac:dyDescent="0.25">
      <c r="B45" s="866"/>
      <c r="D45" s="866"/>
      <c r="E45" s="866"/>
    </row>
    <row r="46" spans="2:5" x14ac:dyDescent="0.25">
      <c r="B46" s="866"/>
      <c r="D46" s="866"/>
      <c r="E46" s="866"/>
    </row>
    <row r="47" spans="2:5" x14ac:dyDescent="0.25">
      <c r="B47" s="866"/>
      <c r="D47" s="866"/>
      <c r="E47" s="866"/>
    </row>
    <row r="48" spans="2:5" x14ac:dyDescent="0.25">
      <c r="B48" s="866"/>
      <c r="D48" s="866"/>
      <c r="E48" s="866"/>
    </row>
    <row r="49" spans="2:5" x14ac:dyDescent="0.25">
      <c r="B49" s="866"/>
      <c r="D49" s="866"/>
      <c r="E49" s="866"/>
    </row>
    <row r="50" spans="2:5" x14ac:dyDescent="0.25">
      <c r="B50" s="866"/>
      <c r="D50" s="866"/>
      <c r="E50" s="866"/>
    </row>
    <row r="51" spans="2:5" x14ac:dyDescent="0.25">
      <c r="B51" s="866"/>
      <c r="D51" s="866"/>
      <c r="E51" s="866"/>
    </row>
    <row r="52" spans="2:5" x14ac:dyDescent="0.25">
      <c r="B52" s="866"/>
      <c r="D52" s="866"/>
      <c r="E52" s="866"/>
    </row>
    <row r="53" spans="2:5" x14ac:dyDescent="0.25">
      <c r="B53" s="866"/>
      <c r="D53" s="866"/>
      <c r="E53" s="866"/>
    </row>
    <row r="54" spans="2:5" x14ac:dyDescent="0.25">
      <c r="B54" s="866"/>
      <c r="D54" s="866"/>
      <c r="E54" s="866"/>
    </row>
    <row r="55" spans="2:5" x14ac:dyDescent="0.25">
      <c r="B55" s="866"/>
      <c r="C55" s="866"/>
      <c r="D55" s="866"/>
      <c r="E55" s="866"/>
    </row>
    <row r="56" spans="2:5" x14ac:dyDescent="0.25">
      <c r="B56" s="652"/>
      <c r="C56" s="652"/>
    </row>
    <row r="57" spans="2:5" x14ac:dyDescent="0.25">
      <c r="B57" s="652"/>
      <c r="C57" s="652"/>
    </row>
    <row r="58" spans="2:5" x14ac:dyDescent="0.25">
      <c r="B58" s="652"/>
      <c r="C58" s="652"/>
    </row>
    <row r="59" spans="2:5" x14ac:dyDescent="0.25">
      <c r="B59" s="652"/>
      <c r="C59" s="652"/>
    </row>
    <row r="60" spans="2:5" x14ac:dyDescent="0.25">
      <c r="B60" s="652"/>
      <c r="C60" s="652"/>
    </row>
    <row r="61" spans="2:5" x14ac:dyDescent="0.25">
      <c r="B61" s="652"/>
      <c r="C61" s="652"/>
    </row>
    <row r="62" spans="2:5" x14ac:dyDescent="0.25">
      <c r="B62" s="652"/>
      <c r="C62" s="652"/>
    </row>
    <row r="63" spans="2:5" x14ac:dyDescent="0.25">
      <c r="B63" s="652"/>
      <c r="C63" s="652"/>
    </row>
    <row r="64" spans="2:5" x14ac:dyDescent="0.25">
      <c r="B64" s="652"/>
      <c r="C64" s="652"/>
    </row>
    <row r="65" spans="2:3" x14ac:dyDescent="0.25">
      <c r="B65" s="652"/>
      <c r="C65" s="652"/>
    </row>
    <row r="66" spans="2:3" x14ac:dyDescent="0.25">
      <c r="B66" s="652"/>
      <c r="C66" s="652"/>
    </row>
    <row r="67" spans="2:3" x14ac:dyDescent="0.25">
      <c r="B67" s="652"/>
      <c r="C67" s="652"/>
    </row>
    <row r="68" spans="2:3" x14ac:dyDescent="0.25">
      <c r="B68" s="652"/>
      <c r="C68" s="652"/>
    </row>
    <row r="69" spans="2:3" x14ac:dyDescent="0.25">
      <c r="B69" s="652"/>
      <c r="C69" s="652"/>
    </row>
    <row r="70" spans="2:3" x14ac:dyDescent="0.25">
      <c r="B70" s="652"/>
      <c r="C70" s="652"/>
    </row>
    <row r="71" spans="2:3" x14ac:dyDescent="0.25">
      <c r="B71" s="652"/>
      <c r="C71" s="652"/>
    </row>
    <row r="72" spans="2:3" x14ac:dyDescent="0.25">
      <c r="B72" s="652"/>
      <c r="C72" s="652"/>
    </row>
    <row r="73" spans="2:3" x14ac:dyDescent="0.25">
      <c r="B73" s="652"/>
      <c r="C73" s="652"/>
    </row>
    <row r="74" spans="2:3" x14ac:dyDescent="0.25">
      <c r="B74" s="652"/>
      <c r="C74" s="652"/>
    </row>
  </sheetData>
  <mergeCells count="9">
    <mergeCell ref="A28:K28"/>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K1"/>
    </sheetView>
  </sheetViews>
  <sheetFormatPr defaultColWidth="9.109375" defaultRowHeight="13.2" x14ac:dyDescent="0.25"/>
  <cols>
    <col min="1" max="1" width="42.5546875" style="402" customWidth="1"/>
    <col min="2" max="2" width="13.5546875" style="402" customWidth="1"/>
    <col min="3" max="7" width="14.44140625" style="402" customWidth="1"/>
    <col min="8" max="8" width="14.88671875" style="402" customWidth="1"/>
    <col min="9" max="9" width="15.44140625" style="402" customWidth="1"/>
    <col min="10" max="11" width="16.88671875" style="402" customWidth="1"/>
    <col min="12" max="16384" width="9.109375" style="402"/>
  </cols>
  <sheetData>
    <row r="1" spans="1:11" s="401" customFormat="1" ht="28.65" customHeight="1" x14ac:dyDescent="0.15">
      <c r="A1" s="941" t="s">
        <v>300</v>
      </c>
      <c r="B1" s="941"/>
      <c r="C1" s="941"/>
      <c r="D1" s="941"/>
      <c r="E1" s="941"/>
      <c r="F1" s="941"/>
      <c r="G1" s="941"/>
      <c r="H1" s="941"/>
      <c r="I1" s="941"/>
      <c r="J1" s="941"/>
      <c r="K1" s="941"/>
    </row>
    <row r="2" spans="1:11" s="401" customFormat="1" ht="27.15" customHeight="1" x14ac:dyDescent="0.15">
      <c r="A2" s="942" t="s">
        <v>1831</v>
      </c>
      <c r="B2" s="942"/>
      <c r="C2" s="942"/>
      <c r="D2" s="942"/>
      <c r="E2" s="942"/>
      <c r="F2" s="942"/>
      <c r="G2" s="942"/>
      <c r="H2" s="942"/>
      <c r="I2" s="942"/>
      <c r="J2" s="942"/>
      <c r="K2" s="942"/>
    </row>
    <row r="3" spans="1:11" s="401" customFormat="1" ht="33" customHeight="1" x14ac:dyDescent="0.15">
      <c r="A3" s="902" t="s">
        <v>494</v>
      </c>
      <c r="B3" s="904" t="s">
        <v>1743</v>
      </c>
      <c r="C3" s="905"/>
      <c r="D3" s="904" t="s">
        <v>1750</v>
      </c>
      <c r="E3" s="905"/>
      <c r="F3" s="943" t="s">
        <v>1791</v>
      </c>
      <c r="G3" s="944"/>
      <c r="H3" s="944"/>
      <c r="I3" s="945"/>
      <c r="J3" s="946" t="s">
        <v>1815</v>
      </c>
      <c r="K3" s="948" t="s">
        <v>1816</v>
      </c>
    </row>
    <row r="4" spans="1:11" s="401" customFormat="1" ht="111.75" customHeight="1" x14ac:dyDescent="0.15">
      <c r="A4" s="903"/>
      <c r="B4" s="734" t="s">
        <v>611</v>
      </c>
      <c r="C4" s="734" t="s">
        <v>517</v>
      </c>
      <c r="D4" s="734" t="s">
        <v>552</v>
      </c>
      <c r="E4" s="734" t="s">
        <v>542</v>
      </c>
      <c r="F4" s="734" t="s">
        <v>1811</v>
      </c>
      <c r="G4" s="733" t="s">
        <v>1812</v>
      </c>
      <c r="H4" s="733" t="s">
        <v>1822</v>
      </c>
      <c r="I4" s="733" t="s">
        <v>1823</v>
      </c>
      <c r="J4" s="947"/>
      <c r="K4" s="949"/>
    </row>
    <row r="5" spans="1:11" s="412" customFormat="1" ht="30.75" customHeight="1" x14ac:dyDescent="0.15">
      <c r="A5" s="446" t="s">
        <v>496</v>
      </c>
      <c r="B5" s="411">
        <v>621925.04156000004</v>
      </c>
      <c r="C5" s="411">
        <v>715822.9349514998</v>
      </c>
      <c r="D5" s="411">
        <v>677522.02108800004</v>
      </c>
      <c r="E5" s="411">
        <v>728695.06503721001</v>
      </c>
      <c r="F5" s="411">
        <v>696659.790194</v>
      </c>
      <c r="G5" s="411">
        <v>683623.40349099995</v>
      </c>
      <c r="H5" s="411">
        <v>672451.37040400004</v>
      </c>
      <c r="I5" s="411">
        <v>666545.67917200003</v>
      </c>
      <c r="J5" s="410">
        <f>G5/D5*100-100</f>
        <v>0.90054377763280513</v>
      </c>
      <c r="K5" s="410">
        <f>G5/E5*100-100</f>
        <v>-6.1852568665205041</v>
      </c>
    </row>
    <row r="6" spans="1:11" s="401" customFormat="1" ht="14.4" x14ac:dyDescent="0.15">
      <c r="A6" s="447" t="s">
        <v>497</v>
      </c>
      <c r="B6" s="405">
        <v>94626.722479000004</v>
      </c>
      <c r="C6" s="405">
        <v>99230.312758700034</v>
      </c>
      <c r="D6" s="405">
        <v>98307.362376999998</v>
      </c>
      <c r="E6" s="405">
        <v>102048.28951481999</v>
      </c>
      <c r="F6" s="405">
        <v>106337.871</v>
      </c>
      <c r="G6" s="405">
        <v>106425.419861</v>
      </c>
      <c r="H6" s="405">
        <v>100947.82537000001</v>
      </c>
      <c r="I6" s="405">
        <v>99025.136299000005</v>
      </c>
      <c r="J6" s="405">
        <f t="shared" ref="J6:J27" si="0">G6/D6*100-100</f>
        <v>8.2578326665585564</v>
      </c>
      <c r="K6" s="405">
        <f t="shared" ref="K6:K27" si="1">G6/E6*100-100</f>
        <v>4.2892736046735536</v>
      </c>
    </row>
    <row r="7" spans="1:11" s="401" customFormat="1" ht="14.4" x14ac:dyDescent="0.15">
      <c r="A7" s="447" t="s">
        <v>498</v>
      </c>
      <c r="B7" s="405">
        <v>14030.427795</v>
      </c>
      <c r="C7" s="405">
        <v>16352.661043709999</v>
      </c>
      <c r="D7" s="405">
        <v>15071.489369000001</v>
      </c>
      <c r="E7" s="405">
        <v>16835.160851519999</v>
      </c>
      <c r="F7" s="405">
        <v>13975.811721</v>
      </c>
      <c r="G7" s="405">
        <v>14026.240103</v>
      </c>
      <c r="H7" s="405">
        <v>13590.560702000001</v>
      </c>
      <c r="I7" s="405">
        <v>13687.854573000001</v>
      </c>
      <c r="J7" s="405">
        <f t="shared" si="0"/>
        <v>-6.9352752100926125</v>
      </c>
      <c r="K7" s="405">
        <f t="shared" si="1"/>
        <v>-16.684846514349687</v>
      </c>
    </row>
    <row r="8" spans="1:11" s="401" customFormat="1" ht="14.4" x14ac:dyDescent="0.15">
      <c r="A8" s="447" t="s">
        <v>499</v>
      </c>
      <c r="B8" s="405">
        <v>5024.3286959999996</v>
      </c>
      <c r="C8" s="405">
        <v>5419.3631135900005</v>
      </c>
      <c r="D8" s="405">
        <v>5124.5446000000002</v>
      </c>
      <c r="E8" s="405">
        <v>5381.468505939999</v>
      </c>
      <c r="F8" s="405">
        <v>5154.3925140000001</v>
      </c>
      <c r="G8" s="405">
        <v>5161.8529630000003</v>
      </c>
      <c r="H8" s="405">
        <v>5089.82665</v>
      </c>
      <c r="I8" s="405">
        <v>4947.5258839999997</v>
      </c>
      <c r="J8" s="405">
        <f t="shared" si="0"/>
        <v>0.72803275046138083</v>
      </c>
      <c r="K8" s="405">
        <f t="shared" si="1"/>
        <v>-4.0809593644855511</v>
      </c>
    </row>
    <row r="9" spans="1:11" s="401" customFormat="1" ht="28.8" x14ac:dyDescent="0.15">
      <c r="A9" s="447" t="s">
        <v>500</v>
      </c>
      <c r="B9" s="405">
        <v>291333.55574799998</v>
      </c>
      <c r="C9" s="405">
        <v>362222.83735904994</v>
      </c>
      <c r="D9" s="405">
        <v>319835.59674499999</v>
      </c>
      <c r="E9" s="405">
        <v>339535.57521515997</v>
      </c>
      <c r="F9" s="405">
        <v>319044.01841899997</v>
      </c>
      <c r="G9" s="405">
        <v>321685.203331</v>
      </c>
      <c r="H9" s="405">
        <v>322665.65598600003</v>
      </c>
      <c r="I9" s="405">
        <v>320500.12174700003</v>
      </c>
      <c r="J9" s="405">
        <f t="shared" si="0"/>
        <v>0.57829916520350366</v>
      </c>
      <c r="K9" s="405">
        <f t="shared" si="1"/>
        <v>-5.2572906013893856</v>
      </c>
    </row>
    <row r="10" spans="1:11" s="401" customFormat="1" ht="28.8" x14ac:dyDescent="0.15">
      <c r="A10" s="447" t="s">
        <v>501</v>
      </c>
      <c r="B10" s="405">
        <v>15715.619145000001</v>
      </c>
      <c r="C10" s="405">
        <v>24328.646001760004</v>
      </c>
      <c r="D10" s="405">
        <v>22125.614817000001</v>
      </c>
      <c r="E10" s="405">
        <v>28089.694264169997</v>
      </c>
      <c r="F10" s="405">
        <v>20008.371470999999</v>
      </c>
      <c r="G10" s="405">
        <v>11876.795744999999</v>
      </c>
      <c r="H10" s="405">
        <v>10505.017013000001</v>
      </c>
      <c r="I10" s="405">
        <v>10430.478784000001</v>
      </c>
      <c r="J10" s="405">
        <f t="shared" si="0"/>
        <v>-46.321058902848755</v>
      </c>
      <c r="K10" s="405">
        <f t="shared" si="1"/>
        <v>-57.718316072419739</v>
      </c>
    </row>
    <row r="11" spans="1:11" s="401" customFormat="1" ht="14.4" x14ac:dyDescent="0.15">
      <c r="A11" s="447" t="s">
        <v>502</v>
      </c>
      <c r="B11" s="405">
        <v>9541.2800559999996</v>
      </c>
      <c r="C11" s="405">
        <v>29159.7695528</v>
      </c>
      <c r="D11" s="405">
        <v>12030.370175</v>
      </c>
      <c r="E11" s="405">
        <v>25838.063753190003</v>
      </c>
      <c r="F11" s="405">
        <v>12564.756737</v>
      </c>
      <c r="G11" s="405">
        <v>12739.256737</v>
      </c>
      <c r="H11" s="405">
        <v>9786.8809629999996</v>
      </c>
      <c r="I11" s="405">
        <v>8121.4163939999999</v>
      </c>
      <c r="J11" s="405">
        <f t="shared" si="0"/>
        <v>5.8924750584409935</v>
      </c>
      <c r="K11" s="405">
        <f t="shared" si="1"/>
        <v>-50.695776360458922</v>
      </c>
    </row>
    <row r="12" spans="1:11" s="401" customFormat="1" ht="14.4" x14ac:dyDescent="0.15">
      <c r="A12" s="447" t="s">
        <v>503</v>
      </c>
      <c r="B12" s="405">
        <v>1496.2663299999999</v>
      </c>
      <c r="C12" s="405">
        <v>1688.1131191700001</v>
      </c>
      <c r="D12" s="405">
        <v>1491.114345</v>
      </c>
      <c r="E12" s="405">
        <v>1491.2216903699998</v>
      </c>
      <c r="F12" s="405">
        <v>1394.2038709999999</v>
      </c>
      <c r="G12" s="405">
        <v>1405.2038709999999</v>
      </c>
      <c r="H12" s="405">
        <v>1297.4381519999999</v>
      </c>
      <c r="I12" s="405">
        <v>1270.337882</v>
      </c>
      <c r="J12" s="405">
        <f t="shared" si="0"/>
        <v>-5.7614947028089887</v>
      </c>
      <c r="K12" s="405">
        <f t="shared" si="1"/>
        <v>-5.7682784474961153</v>
      </c>
    </row>
    <row r="13" spans="1:11" s="401" customFormat="1" ht="14.4" x14ac:dyDescent="0.15">
      <c r="A13" s="447" t="s">
        <v>504</v>
      </c>
      <c r="B13" s="405">
        <v>18433</v>
      </c>
      <c r="C13" s="405">
        <v>18433</v>
      </c>
      <c r="D13" s="405">
        <v>20620</v>
      </c>
      <c r="E13" s="405">
        <v>20870</v>
      </c>
      <c r="F13" s="405">
        <v>22070</v>
      </c>
      <c r="G13" s="405">
        <v>22070</v>
      </c>
      <c r="H13" s="405">
        <v>22365</v>
      </c>
      <c r="I13" s="405">
        <v>22550</v>
      </c>
      <c r="J13" s="405">
        <f t="shared" si="0"/>
        <v>7.032007759456846</v>
      </c>
      <c r="K13" s="405">
        <f t="shared" si="1"/>
        <v>5.749880210828934</v>
      </c>
    </row>
    <row r="14" spans="1:11" s="401" customFormat="1" ht="14.4" x14ac:dyDescent="0.15">
      <c r="A14" s="447" t="s">
        <v>505</v>
      </c>
      <c r="B14" s="405">
        <v>76732.245418999999</v>
      </c>
      <c r="C14" s="405">
        <v>74480.232911059997</v>
      </c>
      <c r="D14" s="405">
        <v>81507.091228999998</v>
      </c>
      <c r="E14" s="405">
        <v>78175.817264009995</v>
      </c>
      <c r="F14" s="405">
        <v>76332.345554</v>
      </c>
      <c r="G14" s="405">
        <v>76333.045553999997</v>
      </c>
      <c r="H14" s="405">
        <v>76149.563966000002</v>
      </c>
      <c r="I14" s="405">
        <v>76819.742379999996</v>
      </c>
      <c r="J14" s="405">
        <f t="shared" si="0"/>
        <v>-6.3479699704448507</v>
      </c>
      <c r="K14" s="405">
        <f t="shared" si="1"/>
        <v>-2.3572145127523498</v>
      </c>
    </row>
    <row r="15" spans="1:11" s="401" customFormat="1" ht="14.4" x14ac:dyDescent="0.15">
      <c r="A15" s="447" t="s">
        <v>506</v>
      </c>
      <c r="B15" s="405">
        <v>76165.420134</v>
      </c>
      <c r="C15" s="405">
        <v>76723.88353467999</v>
      </c>
      <c r="D15" s="405">
        <v>75215.808111999999</v>
      </c>
      <c r="E15" s="405">
        <v>77330.123341750004</v>
      </c>
      <c r="F15" s="405">
        <v>82842.874534999995</v>
      </c>
      <c r="G15" s="405">
        <v>82842.874534999995</v>
      </c>
      <c r="H15" s="405">
        <v>81468.828362999993</v>
      </c>
      <c r="I15" s="405">
        <v>81463.928362999999</v>
      </c>
      <c r="J15" s="405">
        <f t="shared" si="0"/>
        <v>10.140243938671674</v>
      </c>
      <c r="K15" s="405">
        <f t="shared" si="1"/>
        <v>7.1288534855778352</v>
      </c>
    </row>
    <row r="16" spans="1:11" s="401" customFormat="1" ht="14.4" x14ac:dyDescent="0.15">
      <c r="A16" s="447" t="s">
        <v>507</v>
      </c>
      <c r="B16" s="405">
        <v>1155.0050000000001</v>
      </c>
      <c r="C16" s="405">
        <v>1168.0127130000001</v>
      </c>
      <c r="D16" s="405">
        <v>1169.0050000000001</v>
      </c>
      <c r="E16" s="405">
        <v>1175.329489</v>
      </c>
      <c r="F16" s="405">
        <v>1176.0050000000001</v>
      </c>
      <c r="G16" s="405">
        <v>1176.0050000000001</v>
      </c>
      <c r="H16" s="405">
        <v>1176.0050000000001</v>
      </c>
      <c r="I16" s="405">
        <v>1176.0050000000001</v>
      </c>
      <c r="J16" s="405">
        <f t="shared" si="0"/>
        <v>0.5987998340468863</v>
      </c>
      <c r="K16" s="405">
        <f t="shared" si="1"/>
        <v>5.7474181182584516E-2</v>
      </c>
    </row>
    <row r="17" spans="1:11" s="401" customFormat="1" ht="14.4" x14ac:dyDescent="0.15">
      <c r="A17" s="447" t="s">
        <v>508</v>
      </c>
      <c r="B17" s="405">
        <v>17671.170758</v>
      </c>
      <c r="C17" s="405">
        <v>6616.1028439799993</v>
      </c>
      <c r="D17" s="405">
        <v>25024.024319</v>
      </c>
      <c r="E17" s="405">
        <v>31924.321147279999</v>
      </c>
      <c r="F17" s="405">
        <v>35759.139371999998</v>
      </c>
      <c r="G17" s="405">
        <v>27881.505791</v>
      </c>
      <c r="H17" s="405">
        <v>27408.768239000001</v>
      </c>
      <c r="I17" s="405">
        <v>26553.131866</v>
      </c>
      <c r="J17" s="405">
        <f t="shared" si="0"/>
        <v>11.41895258561749</v>
      </c>
      <c r="K17" s="405">
        <f t="shared" si="1"/>
        <v>-12.663747296704713</v>
      </c>
    </row>
    <row r="18" spans="1:11" s="412" customFormat="1" ht="28.5" customHeight="1" x14ac:dyDescent="0.15">
      <c r="A18" s="448" t="s">
        <v>509</v>
      </c>
      <c r="B18" s="745">
        <v>50637.852325</v>
      </c>
      <c r="C18" s="745">
        <v>170386.22728858999</v>
      </c>
      <c r="D18" s="745">
        <v>135299.28731000001</v>
      </c>
      <c r="E18" s="745">
        <v>138123.97083897001</v>
      </c>
      <c r="F18" s="745">
        <v>156604.108412</v>
      </c>
      <c r="G18" s="745">
        <v>155383.233412</v>
      </c>
      <c r="H18" s="745">
        <v>142206.82601799999</v>
      </c>
      <c r="I18" s="745">
        <v>86389.713870000007</v>
      </c>
      <c r="J18" s="745">
        <f t="shared" si="0"/>
        <v>14.844088613699284</v>
      </c>
      <c r="K18" s="745">
        <f t="shared" si="1"/>
        <v>12.495486821148134</v>
      </c>
    </row>
    <row r="19" spans="1:11" s="401" customFormat="1" ht="28.8" x14ac:dyDescent="0.15">
      <c r="A19" s="447" t="s">
        <v>510</v>
      </c>
      <c r="B19" s="405">
        <v>8277.6444069999998</v>
      </c>
      <c r="C19" s="405">
        <v>9470.2279370199994</v>
      </c>
      <c r="D19" s="405">
        <v>9224.4284389999993</v>
      </c>
      <c r="E19" s="405">
        <v>9502.1789041700013</v>
      </c>
      <c r="F19" s="405">
        <v>11427.289422</v>
      </c>
      <c r="G19" s="405">
        <v>11456.289422</v>
      </c>
      <c r="H19" s="405">
        <v>10561.258752</v>
      </c>
      <c r="I19" s="405">
        <v>9781.7119139999995</v>
      </c>
      <c r="J19" s="405">
        <f t="shared" si="0"/>
        <v>24.195114068682088</v>
      </c>
      <c r="K19" s="405">
        <f t="shared" si="1"/>
        <v>20.564867674428271</v>
      </c>
    </row>
    <row r="20" spans="1:11" s="401" customFormat="1" ht="28.8" x14ac:dyDescent="0.15">
      <c r="A20" s="736" t="s">
        <v>621</v>
      </c>
      <c r="B20" s="405">
        <v>17144.305632</v>
      </c>
      <c r="C20" s="405">
        <v>21268.722524749999</v>
      </c>
      <c r="D20" s="405">
        <v>60417.998841000001</v>
      </c>
      <c r="E20" s="405">
        <v>62008.948271109999</v>
      </c>
      <c r="F20" s="405">
        <v>88874.421757000004</v>
      </c>
      <c r="G20" s="405">
        <v>88158.171757000004</v>
      </c>
      <c r="H20" s="405">
        <v>88334.033884000004</v>
      </c>
      <c r="I20" s="405">
        <v>35257.663889000003</v>
      </c>
      <c r="J20" s="405">
        <f t="shared" si="0"/>
        <v>45.913756576087309</v>
      </c>
      <c r="K20" s="405">
        <f t="shared" si="1"/>
        <v>42.170080633463897</v>
      </c>
    </row>
    <row r="21" spans="1:11" s="401" customFormat="1" ht="14.4" x14ac:dyDescent="0.15">
      <c r="A21" s="447" t="s">
        <v>511</v>
      </c>
      <c r="B21" s="405">
        <v>13619.032004999999</v>
      </c>
      <c r="C21" s="405">
        <v>29961.358844589999</v>
      </c>
      <c r="D21" s="405">
        <v>23073.713084999999</v>
      </c>
      <c r="E21" s="405">
        <v>24125.199682450002</v>
      </c>
      <c r="F21" s="405">
        <v>25583.761213999998</v>
      </c>
      <c r="G21" s="405">
        <v>25142.011213999998</v>
      </c>
      <c r="H21" s="405">
        <v>25901.312130999999</v>
      </c>
      <c r="I21" s="405">
        <v>25429.765358000001</v>
      </c>
      <c r="J21" s="405">
        <f t="shared" si="0"/>
        <v>8.9638720971380224</v>
      </c>
      <c r="K21" s="405">
        <f t="shared" si="1"/>
        <v>4.2147279398051296</v>
      </c>
    </row>
    <row r="22" spans="1:11" s="401" customFormat="1" ht="28.8" x14ac:dyDescent="0.15">
      <c r="A22" s="447" t="s">
        <v>512</v>
      </c>
      <c r="B22" s="405">
        <v>207.005323</v>
      </c>
      <c r="C22" s="405">
        <v>689.45920985999999</v>
      </c>
      <c r="D22" s="405">
        <v>244.82797500000001</v>
      </c>
      <c r="E22" s="405">
        <v>311.73144052999999</v>
      </c>
      <c r="F22" s="405">
        <v>625.31291499999998</v>
      </c>
      <c r="G22" s="405">
        <v>693.787915</v>
      </c>
      <c r="H22" s="405">
        <v>80.738077000000004</v>
      </c>
      <c r="I22" s="405">
        <v>60.738076999999997</v>
      </c>
      <c r="J22" s="405">
        <f t="shared" si="0"/>
        <v>183.37771245299888</v>
      </c>
      <c r="K22" s="405">
        <f t="shared" si="1"/>
        <v>122.55949346027938</v>
      </c>
    </row>
    <row r="23" spans="1:11" s="401" customFormat="1" ht="14.4" x14ac:dyDescent="0.15">
      <c r="A23" s="447" t="s">
        <v>513</v>
      </c>
      <c r="B23" s="405">
        <v>473.302301</v>
      </c>
      <c r="C23" s="405">
        <v>644.44172300000002</v>
      </c>
      <c r="D23" s="405">
        <v>539.67370100000005</v>
      </c>
      <c r="E23" s="405">
        <v>663.19370100000003</v>
      </c>
      <c r="F23" s="405">
        <v>473.199769</v>
      </c>
      <c r="G23" s="405">
        <v>473.199769</v>
      </c>
      <c r="H23" s="405">
        <v>472.82333899999998</v>
      </c>
      <c r="I23" s="405">
        <v>943.93059400000004</v>
      </c>
      <c r="J23" s="405">
        <f t="shared" si="0"/>
        <v>-12.31743030590998</v>
      </c>
      <c r="K23" s="405">
        <f t="shared" si="1"/>
        <v>-28.648331809170784</v>
      </c>
    </row>
    <row r="24" spans="1:11" s="401" customFormat="1" ht="14.4" x14ac:dyDescent="0.15">
      <c r="A24" s="447" t="s">
        <v>514</v>
      </c>
      <c r="B24" s="405">
        <v>7884.9669160000003</v>
      </c>
      <c r="C24" s="405">
        <v>11074.841362369998</v>
      </c>
      <c r="D24" s="405">
        <v>11596.125269</v>
      </c>
      <c r="E24" s="405">
        <v>12910.13494871</v>
      </c>
      <c r="F24" s="405">
        <v>8297.5648490000003</v>
      </c>
      <c r="G24" s="405">
        <v>8132.214849</v>
      </c>
      <c r="H24" s="405">
        <v>7036.8598350000002</v>
      </c>
      <c r="I24" s="405">
        <v>6568.0540380000002</v>
      </c>
      <c r="J24" s="405">
        <f t="shared" si="0"/>
        <v>-29.871274582209765</v>
      </c>
      <c r="K24" s="405">
        <f t="shared" si="1"/>
        <v>-37.009063953955156</v>
      </c>
    </row>
    <row r="25" spans="1:11" s="401" customFormat="1" ht="14.4" x14ac:dyDescent="0.15">
      <c r="A25" s="447" t="s">
        <v>515</v>
      </c>
      <c r="B25" s="405">
        <v>3031.5957410000001</v>
      </c>
      <c r="C25" s="405">
        <v>97277.175686999995</v>
      </c>
      <c r="D25" s="405">
        <v>30202.52</v>
      </c>
      <c r="E25" s="405">
        <v>28602.583890999998</v>
      </c>
      <c r="F25" s="405">
        <v>21322.558486000002</v>
      </c>
      <c r="G25" s="405">
        <v>21327.558486000002</v>
      </c>
      <c r="H25" s="405">
        <v>9819.7999999999993</v>
      </c>
      <c r="I25" s="405">
        <v>8347.85</v>
      </c>
      <c r="J25" s="405">
        <f t="shared" si="0"/>
        <v>-29.384837801613912</v>
      </c>
      <c r="K25" s="405">
        <f t="shared" si="1"/>
        <v>-25.434853832520815</v>
      </c>
    </row>
    <row r="26" spans="1:11" s="412" customFormat="1" ht="14.4" x14ac:dyDescent="0.15">
      <c r="A26" s="449" t="s">
        <v>516</v>
      </c>
      <c r="B26" s="745">
        <v>234839.746036</v>
      </c>
      <c r="C26" s="745">
        <v>263740.45787400001</v>
      </c>
      <c r="D26" s="745">
        <v>287365.455159</v>
      </c>
      <c r="E26" s="745">
        <v>276504.59636600001</v>
      </c>
      <c r="F26" s="745">
        <v>277372.13884099998</v>
      </c>
      <c r="G26" s="745">
        <v>277372.13884099998</v>
      </c>
      <c r="H26" s="745">
        <v>310099.93356999999</v>
      </c>
      <c r="I26" s="745">
        <v>318675.37255299999</v>
      </c>
      <c r="J26" s="745">
        <f t="shared" si="0"/>
        <v>-3.477563547946545</v>
      </c>
      <c r="K26" s="745">
        <f t="shared" si="1"/>
        <v>0.31375336482710736</v>
      </c>
    </row>
    <row r="27" spans="1:11" s="401" customFormat="1" ht="19.5" customHeight="1" x14ac:dyDescent="0.15">
      <c r="A27" s="450" t="s">
        <v>0</v>
      </c>
      <c r="B27" s="742">
        <v>907402.63992099999</v>
      </c>
      <c r="C27" s="742">
        <v>1149949.6201140899</v>
      </c>
      <c r="D27" s="742">
        <v>1100186.7635570001</v>
      </c>
      <c r="E27" s="742">
        <v>1143323.6322421799</v>
      </c>
      <c r="F27" s="742">
        <v>1130636.0374469999</v>
      </c>
      <c r="G27" s="742">
        <v>1116378.775744</v>
      </c>
      <c r="H27" s="742">
        <v>1124758.1299920001</v>
      </c>
      <c r="I27" s="742">
        <v>1071610.765595</v>
      </c>
      <c r="J27" s="741">
        <f t="shared" si="0"/>
        <v>1.4717512265508077</v>
      </c>
      <c r="K27" s="741">
        <f t="shared" si="1"/>
        <v>-2.3567129846986745</v>
      </c>
    </row>
    <row r="28" spans="1:11" ht="53.4" customHeight="1" x14ac:dyDescent="0.25">
      <c r="A28" s="938" t="s">
        <v>1744</v>
      </c>
      <c r="B28" s="939"/>
      <c r="C28" s="939"/>
      <c r="D28" s="939"/>
      <c r="E28" s="939"/>
      <c r="F28" s="939"/>
      <c r="G28" s="939"/>
      <c r="H28" s="939"/>
      <c r="I28" s="939"/>
      <c r="J28" s="939"/>
      <c r="K28" s="940"/>
    </row>
    <row r="32" spans="1:11" s="867" customFormat="1" x14ac:dyDescent="0.25">
      <c r="B32" s="402"/>
      <c r="D32" s="402"/>
      <c r="E32" s="402"/>
    </row>
    <row r="54" spans="2:3" x14ac:dyDescent="0.25">
      <c r="C54" s="652"/>
    </row>
    <row r="55" spans="2:3" x14ac:dyDescent="0.25">
      <c r="B55" s="652"/>
      <c r="C55" s="652"/>
    </row>
    <row r="56" spans="2:3" x14ac:dyDescent="0.25">
      <c r="B56" s="652"/>
      <c r="C56" s="652"/>
    </row>
    <row r="57" spans="2:3" x14ac:dyDescent="0.25">
      <c r="B57" s="652"/>
      <c r="C57" s="652"/>
    </row>
    <row r="58" spans="2:3" x14ac:dyDescent="0.25">
      <c r="B58" s="652"/>
      <c r="C58" s="652"/>
    </row>
    <row r="59" spans="2:3" x14ac:dyDescent="0.25">
      <c r="B59" s="652"/>
      <c r="C59" s="652"/>
    </row>
    <row r="60" spans="2:3" x14ac:dyDescent="0.25">
      <c r="B60" s="652"/>
      <c r="C60" s="652"/>
    </row>
    <row r="61" spans="2:3" x14ac:dyDescent="0.25">
      <c r="B61" s="652"/>
      <c r="C61" s="652"/>
    </row>
    <row r="62" spans="2:3" x14ac:dyDescent="0.25">
      <c r="B62" s="652"/>
      <c r="C62" s="652"/>
    </row>
    <row r="63" spans="2:3" x14ac:dyDescent="0.25">
      <c r="B63" s="652"/>
      <c r="C63" s="652"/>
    </row>
    <row r="64" spans="2:3" x14ac:dyDescent="0.25">
      <c r="B64" s="652"/>
      <c r="C64" s="652"/>
    </row>
    <row r="65" spans="2:3" x14ac:dyDescent="0.25">
      <c r="B65" s="652"/>
      <c r="C65" s="652"/>
    </row>
    <row r="66" spans="2:3" x14ac:dyDescent="0.25">
      <c r="B66" s="652"/>
      <c r="C66" s="652"/>
    </row>
    <row r="67" spans="2:3" x14ac:dyDescent="0.25">
      <c r="B67" s="652"/>
      <c r="C67" s="652"/>
    </row>
    <row r="68" spans="2:3" x14ac:dyDescent="0.25">
      <c r="B68" s="652"/>
      <c r="C68" s="652"/>
    </row>
    <row r="69" spans="2:3" x14ac:dyDescent="0.25">
      <c r="B69" s="652"/>
      <c r="C69" s="652"/>
    </row>
    <row r="70" spans="2:3" x14ac:dyDescent="0.25">
      <c r="B70" s="652"/>
      <c r="C70" s="652"/>
    </row>
    <row r="71" spans="2:3" x14ac:dyDescent="0.25">
      <c r="B71" s="652"/>
      <c r="C71" s="652"/>
    </row>
    <row r="72" spans="2:3" x14ac:dyDescent="0.25">
      <c r="B72" s="652"/>
      <c r="C72" s="652"/>
    </row>
  </sheetData>
  <mergeCells count="9">
    <mergeCell ref="A28:K28"/>
    <mergeCell ref="A1:K1"/>
    <mergeCell ref="A2:K2"/>
    <mergeCell ref="A3:A4"/>
    <mergeCell ref="B3:C3"/>
    <mergeCell ref="D3:E3"/>
    <mergeCell ref="F3:I3"/>
    <mergeCell ref="J3:J4"/>
    <mergeCell ref="K3:K4"/>
  </mergeCells>
  <pageMargins left="0.7" right="0.7" top="0.75" bottom="0.75" header="0.3" footer="0.3"/>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election sqref="A1:H1"/>
    </sheetView>
  </sheetViews>
  <sheetFormatPr defaultColWidth="9.109375" defaultRowHeight="13.2" x14ac:dyDescent="0.25"/>
  <cols>
    <col min="1" max="1" width="56.6640625" style="402" customWidth="1"/>
    <col min="2" max="5" width="15.6640625" style="402" customWidth="1"/>
    <col min="6" max="8" width="16.44140625" style="402" customWidth="1"/>
    <col min="9" max="16384" width="9.109375" style="402"/>
  </cols>
  <sheetData>
    <row r="1" spans="1:8" s="401" customFormat="1" ht="28.65" customHeight="1" x14ac:dyDescent="0.15">
      <c r="A1" s="921" t="s">
        <v>300</v>
      </c>
      <c r="B1" s="922"/>
      <c r="C1" s="922"/>
      <c r="D1" s="922"/>
      <c r="E1" s="922"/>
      <c r="F1" s="922"/>
      <c r="G1" s="922"/>
      <c r="H1" s="923"/>
    </row>
    <row r="2" spans="1:8" s="401" customFormat="1" ht="51" customHeight="1" thickBot="1" x14ac:dyDescent="0.2">
      <c r="A2" s="950" t="s">
        <v>1824</v>
      </c>
      <c r="B2" s="951"/>
      <c r="C2" s="951"/>
      <c r="D2" s="951"/>
      <c r="E2" s="951"/>
      <c r="F2" s="951"/>
      <c r="G2" s="951"/>
      <c r="H2" s="952"/>
    </row>
    <row r="3" spans="1:8" s="401" customFormat="1" ht="35.25" customHeight="1" x14ac:dyDescent="0.15">
      <c r="A3" s="933" t="s">
        <v>494</v>
      </c>
      <c r="B3" s="607" t="s">
        <v>607</v>
      </c>
      <c r="C3" s="632" t="s">
        <v>623</v>
      </c>
      <c r="D3" s="746" t="s">
        <v>1749</v>
      </c>
      <c r="E3" s="732" t="s">
        <v>1750</v>
      </c>
      <c r="F3" s="935" t="s">
        <v>1791</v>
      </c>
      <c r="G3" s="936"/>
      <c r="H3" s="937"/>
    </row>
    <row r="4" spans="1:8" s="401" customFormat="1" ht="89.25" customHeight="1" x14ac:dyDescent="0.15">
      <c r="A4" s="934"/>
      <c r="B4" s="502" t="s">
        <v>619</v>
      </c>
      <c r="C4" s="502" t="s">
        <v>619</v>
      </c>
      <c r="D4" s="502" t="s">
        <v>619</v>
      </c>
      <c r="E4" s="500" t="s">
        <v>620</v>
      </c>
      <c r="F4" s="501" t="s">
        <v>1817</v>
      </c>
      <c r="G4" s="501" t="s">
        <v>1806</v>
      </c>
      <c r="H4" s="501" t="s">
        <v>1807</v>
      </c>
    </row>
    <row r="5" spans="1:8" ht="29.25" customHeight="1" x14ac:dyDescent="0.25">
      <c r="A5" s="446" t="s">
        <v>496</v>
      </c>
      <c r="B5" s="411">
        <v>561969.18706960999</v>
      </c>
      <c r="C5" s="411">
        <v>553480.38695862005</v>
      </c>
      <c r="D5" s="411">
        <v>670870.06639956019</v>
      </c>
      <c r="E5" s="411">
        <v>700685.07313774002</v>
      </c>
      <c r="F5" s="411">
        <v>668940.45503199997</v>
      </c>
      <c r="G5" s="411">
        <v>658692.06734800001</v>
      </c>
      <c r="H5" s="411">
        <v>657438.03967700002</v>
      </c>
    </row>
    <row r="6" spans="1:8" ht="14.4" x14ac:dyDescent="0.25">
      <c r="A6" s="447" t="s">
        <v>497</v>
      </c>
      <c r="B6" s="405">
        <v>94291.198183619985</v>
      </c>
      <c r="C6" s="405">
        <v>94734.860767219987</v>
      </c>
      <c r="D6" s="405">
        <v>97235.890225850002</v>
      </c>
      <c r="E6" s="405">
        <v>101872.724069</v>
      </c>
      <c r="F6" s="405">
        <v>101429.21442400001</v>
      </c>
      <c r="G6" s="405">
        <v>100958.857689</v>
      </c>
      <c r="H6" s="405">
        <v>99025.287763999993</v>
      </c>
    </row>
    <row r="7" spans="1:8" ht="14.4" x14ac:dyDescent="0.25">
      <c r="A7" s="447" t="s">
        <v>498</v>
      </c>
      <c r="B7" s="405">
        <v>14227.695090600006</v>
      </c>
      <c r="C7" s="405">
        <v>12537.966210400004</v>
      </c>
      <c r="D7" s="405">
        <v>13714.977917010006</v>
      </c>
      <c r="E7" s="405">
        <v>16154.588609750001</v>
      </c>
      <c r="F7" s="405">
        <v>13954.711952</v>
      </c>
      <c r="G7" s="405">
        <v>13592.633110999999</v>
      </c>
      <c r="H7" s="405">
        <v>13690.655337</v>
      </c>
    </row>
    <row r="8" spans="1:8" ht="14.4" x14ac:dyDescent="0.25">
      <c r="A8" s="447" t="s">
        <v>499</v>
      </c>
      <c r="B8" s="405">
        <v>5184.7497538199977</v>
      </c>
      <c r="C8" s="405">
        <v>5182.4458959700041</v>
      </c>
      <c r="D8" s="405">
        <v>5282.2948589699972</v>
      </c>
      <c r="E8" s="405">
        <v>5374.3818119999996</v>
      </c>
      <c r="F8" s="405">
        <v>5161.8069159999995</v>
      </c>
      <c r="G8" s="405">
        <v>5089.8515950000001</v>
      </c>
      <c r="H8" s="405">
        <v>4947.7933629999998</v>
      </c>
    </row>
    <row r="9" spans="1:8" ht="14.4" x14ac:dyDescent="0.25">
      <c r="A9" s="447" t="s">
        <v>500</v>
      </c>
      <c r="B9" s="405">
        <v>264040.94228839007</v>
      </c>
      <c r="C9" s="405">
        <v>258113.20498290999</v>
      </c>
      <c r="D9" s="405">
        <v>338526.84086596</v>
      </c>
      <c r="E9" s="405">
        <v>329894.59116700001</v>
      </c>
      <c r="F9" s="405">
        <v>319740.46170599997</v>
      </c>
      <c r="G9" s="405">
        <v>316914.29502399999</v>
      </c>
      <c r="H9" s="405">
        <v>319366.24314699997</v>
      </c>
    </row>
    <row r="10" spans="1:8" ht="28.8" x14ac:dyDescent="0.25">
      <c r="A10" s="447" t="s">
        <v>501</v>
      </c>
      <c r="B10" s="405">
        <v>17901.108334589997</v>
      </c>
      <c r="C10" s="405">
        <v>15349.856778709998</v>
      </c>
      <c r="D10" s="405">
        <v>22596.217450569999</v>
      </c>
      <c r="E10" s="405">
        <v>27132.701303999998</v>
      </c>
      <c r="F10" s="405">
        <v>11438.410972</v>
      </c>
      <c r="G10" s="405">
        <v>10508.017013000001</v>
      </c>
      <c r="H10" s="405">
        <v>10443.135579</v>
      </c>
    </row>
    <row r="11" spans="1:8" ht="14.4" x14ac:dyDescent="0.25">
      <c r="A11" s="447" t="s">
        <v>502</v>
      </c>
      <c r="B11" s="405">
        <v>8568.2871028300015</v>
      </c>
      <c r="C11" s="405">
        <v>8607.3202784399982</v>
      </c>
      <c r="D11" s="405">
        <v>28129.450426780004</v>
      </c>
      <c r="E11" s="405">
        <v>24005.976796999999</v>
      </c>
      <c r="F11" s="405">
        <v>12712.256737</v>
      </c>
      <c r="G11" s="405">
        <v>9786.8809629999996</v>
      </c>
      <c r="H11" s="405">
        <v>8121.4163939999999</v>
      </c>
    </row>
    <row r="12" spans="1:8" ht="14.4" x14ac:dyDescent="0.25">
      <c r="A12" s="447" t="s">
        <v>503</v>
      </c>
      <c r="B12" s="405">
        <v>1617.89007047</v>
      </c>
      <c r="C12" s="405">
        <v>1608.3719695899999</v>
      </c>
      <c r="D12" s="405">
        <v>1607.3911740600001</v>
      </c>
      <c r="E12" s="405">
        <v>1491.8974619999999</v>
      </c>
      <c r="F12" s="405">
        <v>1404.008032</v>
      </c>
      <c r="G12" s="405">
        <v>1297.4381519999999</v>
      </c>
      <c r="H12" s="405">
        <v>1270.337882</v>
      </c>
    </row>
    <row r="13" spans="1:8" ht="14.4" x14ac:dyDescent="0.25">
      <c r="A13" s="447" t="s">
        <v>504</v>
      </c>
      <c r="B13" s="405">
        <v>16242.89329477</v>
      </c>
      <c r="C13" s="405">
        <v>17763.431278550001</v>
      </c>
      <c r="D13" s="405">
        <v>18295.118366840001</v>
      </c>
      <c r="E13" s="405">
        <v>20870</v>
      </c>
      <c r="F13" s="405">
        <v>22070</v>
      </c>
      <c r="G13" s="405">
        <v>22365</v>
      </c>
      <c r="H13" s="405">
        <v>22550</v>
      </c>
    </row>
    <row r="14" spans="1:8" ht="14.4" x14ac:dyDescent="0.25">
      <c r="A14" s="447" t="s">
        <v>505</v>
      </c>
      <c r="B14" s="405">
        <v>69184.888925840001</v>
      </c>
      <c r="C14" s="405">
        <v>68371.755425249998</v>
      </c>
      <c r="D14" s="405">
        <v>66644.025950199997</v>
      </c>
      <c r="E14" s="405">
        <v>78249.745431429998</v>
      </c>
      <c r="F14" s="405">
        <v>76333.045553000004</v>
      </c>
      <c r="G14" s="405">
        <v>76149.563964999994</v>
      </c>
      <c r="H14" s="405">
        <v>76819.742379999996</v>
      </c>
    </row>
    <row r="15" spans="1:8" ht="14.4" x14ac:dyDescent="0.25">
      <c r="A15" s="447" t="s">
        <v>506</v>
      </c>
      <c r="B15" s="405">
        <v>68828.135155589989</v>
      </c>
      <c r="C15" s="405">
        <v>69408.287393089995</v>
      </c>
      <c r="D15" s="405">
        <v>74921.280779029999</v>
      </c>
      <c r="E15" s="405">
        <v>77318.512652799996</v>
      </c>
      <c r="F15" s="405">
        <v>82842.874534999995</v>
      </c>
      <c r="G15" s="405">
        <v>81468.828362999993</v>
      </c>
      <c r="H15" s="405">
        <v>81463.928362999999</v>
      </c>
    </row>
    <row r="16" spans="1:8" ht="14.4" x14ac:dyDescent="0.25">
      <c r="A16" s="447" t="s">
        <v>507</v>
      </c>
      <c r="B16" s="405">
        <v>381</v>
      </c>
      <c r="C16" s="405">
        <v>468.82632899999999</v>
      </c>
      <c r="D16" s="405">
        <v>444.00771268</v>
      </c>
      <c r="E16" s="405">
        <v>1175.329489</v>
      </c>
      <c r="F16" s="405">
        <v>1176.0050000000001</v>
      </c>
      <c r="G16" s="405">
        <v>1176.0050000000001</v>
      </c>
      <c r="H16" s="405">
        <v>1176.0050000000001</v>
      </c>
    </row>
    <row r="17" spans="1:8" ht="14.4" x14ac:dyDescent="0.25">
      <c r="A17" s="447" t="s">
        <v>508</v>
      </c>
      <c r="B17" s="405">
        <v>1500.3988690899998</v>
      </c>
      <c r="C17" s="405">
        <v>1334.0596494899999</v>
      </c>
      <c r="D17" s="405">
        <v>3472.5706716099999</v>
      </c>
      <c r="E17" s="405">
        <v>17144.624343759999</v>
      </c>
      <c r="F17" s="405">
        <v>20677.659205</v>
      </c>
      <c r="G17" s="405">
        <v>19384.696473</v>
      </c>
      <c r="H17" s="405">
        <v>18563.494468000001</v>
      </c>
    </row>
    <row r="18" spans="1:8" ht="14.4" x14ac:dyDescent="0.25">
      <c r="A18" s="448" t="s">
        <v>509</v>
      </c>
      <c r="B18" s="745">
        <v>49628.078957889993</v>
      </c>
      <c r="C18" s="745">
        <v>49806.253813199997</v>
      </c>
      <c r="D18" s="745">
        <v>169204.41061895</v>
      </c>
      <c r="E18" s="745">
        <v>114552.32531125999</v>
      </c>
      <c r="F18" s="745">
        <v>147668.90479299999</v>
      </c>
      <c r="G18" s="745">
        <v>143020.61783</v>
      </c>
      <c r="H18" s="745">
        <v>87402.853451000003</v>
      </c>
    </row>
    <row r="19" spans="1:8" ht="14.4" x14ac:dyDescent="0.25">
      <c r="A19" s="447" t="s">
        <v>510</v>
      </c>
      <c r="B19" s="405">
        <v>5955.5984005100026</v>
      </c>
      <c r="C19" s="405">
        <v>6239.4560456200006</v>
      </c>
      <c r="D19" s="405">
        <v>7668.2842512699972</v>
      </c>
      <c r="E19" s="405">
        <v>8721.1042241399991</v>
      </c>
      <c r="F19" s="405">
        <v>10859.147767</v>
      </c>
      <c r="G19" s="405">
        <v>10483.971525999999</v>
      </c>
      <c r="H19" s="405">
        <v>9747.2085669999997</v>
      </c>
    </row>
    <row r="20" spans="1:8" ht="28.8" x14ac:dyDescent="0.25">
      <c r="A20" s="736" t="s">
        <v>621</v>
      </c>
      <c r="B20" s="405">
        <v>22781.05646218</v>
      </c>
      <c r="C20" s="405">
        <v>21684.930165719998</v>
      </c>
      <c r="D20" s="405">
        <v>26083.335740279996</v>
      </c>
      <c r="E20" s="405">
        <v>66912.826556999993</v>
      </c>
      <c r="F20" s="405">
        <v>97494.332420000006</v>
      </c>
      <c r="G20" s="405">
        <v>95187.869128000006</v>
      </c>
      <c r="H20" s="405">
        <v>42885.000446999999</v>
      </c>
    </row>
    <row r="21" spans="1:8" ht="14.4" x14ac:dyDescent="0.25">
      <c r="A21" s="447" t="s">
        <v>511</v>
      </c>
      <c r="B21" s="405">
        <v>13781.463217810002</v>
      </c>
      <c r="C21" s="405">
        <v>11178.73751986</v>
      </c>
      <c r="D21" s="405">
        <v>27607.128339269995</v>
      </c>
      <c r="E21" s="405">
        <v>23286.903075120001</v>
      </c>
      <c r="F21" s="405">
        <v>24238.635147000001</v>
      </c>
      <c r="G21" s="405">
        <v>25532.936045999999</v>
      </c>
      <c r="H21" s="405">
        <v>25343.820801000002</v>
      </c>
    </row>
    <row r="22" spans="1:8" ht="28.8" x14ac:dyDescent="0.25">
      <c r="A22" s="447" t="s">
        <v>512</v>
      </c>
      <c r="B22" s="405">
        <v>79.244811709999993</v>
      </c>
      <c r="C22" s="405">
        <v>392.73635746999997</v>
      </c>
      <c r="D22" s="405">
        <v>704.59157261999997</v>
      </c>
      <c r="E22" s="405">
        <v>244.693893</v>
      </c>
      <c r="F22" s="405">
        <v>672.72949100000005</v>
      </c>
      <c r="G22" s="405">
        <v>80.738077000000004</v>
      </c>
      <c r="H22" s="405">
        <v>60.738076999999997</v>
      </c>
    </row>
    <row r="23" spans="1:8" ht="14.4" x14ac:dyDescent="0.25">
      <c r="A23" s="447" t="s">
        <v>513</v>
      </c>
      <c r="B23" s="405">
        <v>535.99571794999997</v>
      </c>
      <c r="C23" s="405">
        <v>341.24715677</v>
      </c>
      <c r="D23" s="405">
        <v>512.56372549000002</v>
      </c>
      <c r="E23" s="405">
        <v>541.67370100000005</v>
      </c>
      <c r="F23" s="405">
        <v>472.58392700000002</v>
      </c>
      <c r="G23" s="405">
        <v>472.82333899999998</v>
      </c>
      <c r="H23" s="405">
        <v>943.93059400000004</v>
      </c>
    </row>
    <row r="24" spans="1:8" ht="14.4" x14ac:dyDescent="0.25">
      <c r="A24" s="447" t="s">
        <v>514</v>
      </c>
      <c r="B24" s="405">
        <v>3157.6407462700004</v>
      </c>
      <c r="C24" s="405">
        <v>5797.8967801399995</v>
      </c>
      <c r="D24" s="405">
        <v>9879.8080220200009</v>
      </c>
      <c r="E24" s="405">
        <v>11443.939969999999</v>
      </c>
      <c r="F24" s="405">
        <v>7614.6860409999999</v>
      </c>
      <c r="G24" s="405">
        <v>6542.4797140000001</v>
      </c>
      <c r="H24" s="405">
        <v>6074.3049650000003</v>
      </c>
    </row>
    <row r="25" spans="1:8" ht="14.4" x14ac:dyDescent="0.25">
      <c r="A25" s="447" t="s">
        <v>515</v>
      </c>
      <c r="B25" s="405">
        <v>3337.07960146</v>
      </c>
      <c r="C25" s="405">
        <v>4171.2497876199996</v>
      </c>
      <c r="D25" s="405">
        <v>96748.698967999997</v>
      </c>
      <c r="E25" s="405">
        <v>3401.1838910000001</v>
      </c>
      <c r="F25" s="405">
        <v>6316.79</v>
      </c>
      <c r="G25" s="405">
        <v>4719.8</v>
      </c>
      <c r="H25" s="405">
        <v>2347.85</v>
      </c>
    </row>
    <row r="26" spans="1:8" ht="14.4" x14ac:dyDescent="0.25">
      <c r="A26" s="608" t="s">
        <v>516</v>
      </c>
      <c r="B26" s="745">
        <v>205104.26017511002</v>
      </c>
      <c r="C26" s="745">
        <v>219891.14531873999</v>
      </c>
      <c r="D26" s="745">
        <v>236011.43678276002</v>
      </c>
      <c r="E26" s="745">
        <v>276504.59636600001</v>
      </c>
      <c r="F26" s="745">
        <v>277346.91873199999</v>
      </c>
      <c r="G26" s="745">
        <v>310100.001239</v>
      </c>
      <c r="H26" s="745">
        <v>318675.37255199999</v>
      </c>
    </row>
    <row r="27" spans="1:8" ht="14.4" x14ac:dyDescent="0.25">
      <c r="A27" s="458" t="s">
        <v>0</v>
      </c>
      <c r="B27" s="743">
        <v>816701.52620261</v>
      </c>
      <c r="C27" s="743">
        <v>823177.78609055991</v>
      </c>
      <c r="D27" s="743">
        <v>1076085.9138012703</v>
      </c>
      <c r="E27" s="743">
        <v>1091741.9948150001</v>
      </c>
      <c r="F27" s="743">
        <v>1093956.278557</v>
      </c>
      <c r="G27" s="743">
        <v>1111812.6864169999</v>
      </c>
      <c r="H27" s="743">
        <v>1063516.26568</v>
      </c>
    </row>
    <row r="41" spans="3:3" x14ac:dyDescent="0.25">
      <c r="C41" s="652"/>
    </row>
    <row r="42" spans="3:3" x14ac:dyDescent="0.25">
      <c r="C42" s="652"/>
    </row>
    <row r="43" spans="3:3" x14ac:dyDescent="0.25">
      <c r="C43" s="652"/>
    </row>
    <row r="44" spans="3:3" x14ac:dyDescent="0.25">
      <c r="C44" s="652"/>
    </row>
    <row r="45" spans="3:3" x14ac:dyDescent="0.25">
      <c r="C45" s="652"/>
    </row>
    <row r="46" spans="3:3" x14ac:dyDescent="0.25">
      <c r="C46" s="652"/>
    </row>
    <row r="47" spans="3:3" x14ac:dyDescent="0.25">
      <c r="C47" s="652"/>
    </row>
    <row r="48" spans="3:3" x14ac:dyDescent="0.25">
      <c r="C48" s="652"/>
    </row>
    <row r="49" spans="2:3" x14ac:dyDescent="0.25">
      <c r="C49" s="652"/>
    </row>
    <row r="50" spans="2:3" x14ac:dyDescent="0.25">
      <c r="C50" s="652"/>
    </row>
    <row r="51" spans="2:3" x14ac:dyDescent="0.25">
      <c r="C51" s="652"/>
    </row>
    <row r="52" spans="2:3" x14ac:dyDescent="0.25">
      <c r="C52" s="652"/>
    </row>
    <row r="53" spans="2:3" x14ac:dyDescent="0.25">
      <c r="B53" s="652"/>
      <c r="C53" s="652"/>
    </row>
    <row r="54" spans="2:3" x14ac:dyDescent="0.25">
      <c r="B54" s="652"/>
      <c r="C54" s="652"/>
    </row>
    <row r="55" spans="2:3" x14ac:dyDescent="0.25">
      <c r="B55" s="652"/>
      <c r="C55" s="652"/>
    </row>
    <row r="56" spans="2:3" x14ac:dyDescent="0.25">
      <c r="B56" s="652"/>
      <c r="C56" s="652"/>
    </row>
    <row r="57" spans="2:3" x14ac:dyDescent="0.25">
      <c r="B57" s="652"/>
      <c r="C57" s="652"/>
    </row>
    <row r="58" spans="2:3" x14ac:dyDescent="0.25">
      <c r="B58" s="652"/>
      <c r="C58" s="652"/>
    </row>
    <row r="59" spans="2:3" x14ac:dyDescent="0.25">
      <c r="B59" s="652"/>
      <c r="C59" s="652"/>
    </row>
    <row r="60" spans="2:3" x14ac:dyDescent="0.25">
      <c r="B60" s="652"/>
      <c r="C60" s="652"/>
    </row>
    <row r="61" spans="2:3" x14ac:dyDescent="0.25">
      <c r="B61" s="652"/>
      <c r="C61" s="652"/>
    </row>
    <row r="62" spans="2:3" x14ac:dyDescent="0.25">
      <c r="B62" s="652"/>
      <c r="C62" s="652"/>
    </row>
    <row r="63" spans="2:3" x14ac:dyDescent="0.25">
      <c r="B63" s="652"/>
      <c r="C63" s="652"/>
    </row>
    <row r="64" spans="2:3" x14ac:dyDescent="0.25">
      <c r="B64" s="652"/>
      <c r="C64" s="652"/>
    </row>
    <row r="65" spans="2:3" x14ac:dyDescent="0.25">
      <c r="B65" s="652"/>
      <c r="C65" s="652"/>
    </row>
    <row r="66" spans="2:3" x14ac:dyDescent="0.25">
      <c r="B66" s="652"/>
      <c r="C66" s="652"/>
    </row>
    <row r="67" spans="2:3" x14ac:dyDescent="0.25">
      <c r="B67" s="652"/>
      <c r="C67" s="652"/>
    </row>
    <row r="68" spans="2:3" x14ac:dyDescent="0.25">
      <c r="B68" s="652"/>
      <c r="C68" s="652"/>
    </row>
    <row r="69" spans="2:3" x14ac:dyDescent="0.25">
      <c r="B69" s="652"/>
      <c r="C69" s="652"/>
    </row>
    <row r="70" spans="2:3" x14ac:dyDescent="0.25">
      <c r="B70" s="652"/>
      <c r="C70" s="652"/>
    </row>
    <row r="71" spans="2:3" x14ac:dyDescent="0.25">
      <c r="B71" s="652"/>
      <c r="C71" s="652"/>
    </row>
    <row r="72" spans="2:3" x14ac:dyDescent="0.25">
      <c r="B72" s="652"/>
      <c r="C72" s="652"/>
    </row>
    <row r="73" spans="2:3" x14ac:dyDescent="0.25">
      <c r="B73" s="652"/>
      <c r="C73" s="652"/>
    </row>
    <row r="74" spans="2:3" x14ac:dyDescent="0.25">
      <c r="B74" s="652"/>
      <c r="C74" s="652"/>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10" zoomScaleNormal="100" workbookViewId="0">
      <selection sqref="A1:H1"/>
    </sheetView>
  </sheetViews>
  <sheetFormatPr defaultColWidth="9.109375" defaultRowHeight="13.2" x14ac:dyDescent="0.25"/>
  <cols>
    <col min="1" max="1" width="56.6640625" style="402" customWidth="1"/>
    <col min="2" max="5" width="15.6640625" style="402" customWidth="1"/>
    <col min="6" max="8" width="16.44140625" style="402" customWidth="1"/>
    <col min="9" max="16384" width="9.109375" style="402"/>
  </cols>
  <sheetData>
    <row r="1" spans="1:8" s="401" customFormat="1" ht="28.65" customHeight="1" x14ac:dyDescent="0.15">
      <c r="A1" s="921" t="s">
        <v>300</v>
      </c>
      <c r="B1" s="922"/>
      <c r="C1" s="922"/>
      <c r="D1" s="922"/>
      <c r="E1" s="922"/>
      <c r="F1" s="922"/>
      <c r="G1" s="922"/>
      <c r="H1" s="923"/>
    </row>
    <row r="2" spans="1:8" s="401" customFormat="1" ht="51" customHeight="1" thickBot="1" x14ac:dyDescent="0.2">
      <c r="A2" s="950" t="s">
        <v>1825</v>
      </c>
      <c r="B2" s="951"/>
      <c r="C2" s="951"/>
      <c r="D2" s="951"/>
      <c r="E2" s="951"/>
      <c r="F2" s="951"/>
      <c r="G2" s="951"/>
      <c r="H2" s="952"/>
    </row>
    <row r="3" spans="1:8" s="401" customFormat="1" ht="35.25" customHeight="1" x14ac:dyDescent="0.15">
      <c r="A3" s="953" t="s">
        <v>494</v>
      </c>
      <c r="B3" s="607" t="s">
        <v>607</v>
      </c>
      <c r="C3" s="632" t="s">
        <v>623</v>
      </c>
      <c r="D3" s="746" t="s">
        <v>1749</v>
      </c>
      <c r="E3" s="732" t="s">
        <v>1750</v>
      </c>
      <c r="F3" s="935" t="s">
        <v>1791</v>
      </c>
      <c r="G3" s="936"/>
      <c r="H3" s="937"/>
    </row>
    <row r="4" spans="1:8" s="401" customFormat="1" ht="89.25" customHeight="1" x14ac:dyDescent="0.15">
      <c r="A4" s="954"/>
      <c r="B4" s="502" t="s">
        <v>617</v>
      </c>
      <c r="C4" s="502" t="s">
        <v>617</v>
      </c>
      <c r="D4" s="502" t="s">
        <v>617</v>
      </c>
      <c r="E4" s="500" t="s">
        <v>618</v>
      </c>
      <c r="F4" s="501" t="s">
        <v>1819</v>
      </c>
      <c r="G4" s="501" t="s">
        <v>1813</v>
      </c>
      <c r="H4" s="501" t="s">
        <v>1814</v>
      </c>
    </row>
    <row r="5" spans="1:8" ht="29.25" customHeight="1" x14ac:dyDescent="0.25">
      <c r="A5" s="446" t="s">
        <v>496</v>
      </c>
      <c r="B5" s="411">
        <v>553041.14263172983</v>
      </c>
      <c r="C5" s="411">
        <v>571798.66246949986</v>
      </c>
      <c r="D5" s="411">
        <v>646529.18605680019</v>
      </c>
      <c r="E5" s="411">
        <v>728695.06503721001</v>
      </c>
      <c r="F5" s="411">
        <v>683623.40349099995</v>
      </c>
      <c r="G5" s="411">
        <v>672451.37040400004</v>
      </c>
      <c r="H5" s="411">
        <v>666545.67917200003</v>
      </c>
    </row>
    <row r="6" spans="1:8" ht="14.4" x14ac:dyDescent="0.25">
      <c r="A6" s="447" t="s">
        <v>497</v>
      </c>
      <c r="B6" s="405">
        <v>94947.688711589944</v>
      </c>
      <c r="C6" s="405">
        <v>93875.915173859903</v>
      </c>
      <c r="D6" s="405">
        <v>95520.978052749968</v>
      </c>
      <c r="E6" s="405">
        <v>102048.28951481999</v>
      </c>
      <c r="F6" s="405">
        <v>106425.419861</v>
      </c>
      <c r="G6" s="405">
        <v>100947.82537000001</v>
      </c>
      <c r="H6" s="405">
        <v>99025.136299000005</v>
      </c>
    </row>
    <row r="7" spans="1:8" ht="14.4" x14ac:dyDescent="0.25">
      <c r="A7" s="447" t="s">
        <v>498</v>
      </c>
      <c r="B7" s="405">
        <v>13951.172329220006</v>
      </c>
      <c r="C7" s="405">
        <v>13637.815877530007</v>
      </c>
      <c r="D7" s="405">
        <v>13526.960100129991</v>
      </c>
      <c r="E7" s="405">
        <v>16835.160851519999</v>
      </c>
      <c r="F7" s="405">
        <v>14026.240103</v>
      </c>
      <c r="G7" s="405">
        <v>13590.560702000001</v>
      </c>
      <c r="H7" s="405">
        <v>13687.854573000001</v>
      </c>
    </row>
    <row r="8" spans="1:8" ht="14.4" x14ac:dyDescent="0.25">
      <c r="A8" s="447" t="s">
        <v>499</v>
      </c>
      <c r="B8" s="405">
        <v>5181.5938209700016</v>
      </c>
      <c r="C8" s="405">
        <v>5177.2955684700019</v>
      </c>
      <c r="D8" s="405">
        <v>5284.821072939998</v>
      </c>
      <c r="E8" s="405">
        <v>5381.468505939999</v>
      </c>
      <c r="F8" s="405">
        <v>5161.8529630000003</v>
      </c>
      <c r="G8" s="405">
        <v>5089.82665</v>
      </c>
      <c r="H8" s="405">
        <v>4947.5258839999997</v>
      </c>
    </row>
    <row r="9" spans="1:8" ht="14.4" x14ac:dyDescent="0.25">
      <c r="A9" s="447" t="s">
        <v>500</v>
      </c>
      <c r="B9" s="405">
        <v>255908.95635190004</v>
      </c>
      <c r="C9" s="405">
        <v>274437.63686524</v>
      </c>
      <c r="D9" s="405">
        <v>325950.22807042004</v>
      </c>
      <c r="E9" s="405">
        <v>339535.57521515997</v>
      </c>
      <c r="F9" s="405">
        <v>321685.203331</v>
      </c>
      <c r="G9" s="405">
        <v>322665.65598600003</v>
      </c>
      <c r="H9" s="405">
        <v>320500.12174700003</v>
      </c>
    </row>
    <row r="10" spans="1:8" ht="28.8" x14ac:dyDescent="0.25">
      <c r="A10" s="447" t="s">
        <v>501</v>
      </c>
      <c r="B10" s="405">
        <v>17456.655166539997</v>
      </c>
      <c r="C10" s="405">
        <v>14830.6994519</v>
      </c>
      <c r="D10" s="405">
        <v>21056.588635149998</v>
      </c>
      <c r="E10" s="405">
        <v>28089.694264169997</v>
      </c>
      <c r="F10" s="405">
        <v>11876.795744999999</v>
      </c>
      <c r="G10" s="405">
        <v>10505.017013000001</v>
      </c>
      <c r="H10" s="405">
        <v>10430.478784000001</v>
      </c>
    </row>
    <row r="11" spans="1:8" ht="14.4" x14ac:dyDescent="0.25">
      <c r="A11" s="447" t="s">
        <v>502</v>
      </c>
      <c r="B11" s="405">
        <v>8527.2437704900003</v>
      </c>
      <c r="C11" s="405">
        <v>8885.9114169200002</v>
      </c>
      <c r="D11" s="405">
        <v>21905.755998200002</v>
      </c>
      <c r="E11" s="405">
        <v>25838.063753190003</v>
      </c>
      <c r="F11" s="405">
        <v>12739.256737</v>
      </c>
      <c r="G11" s="405">
        <v>9786.8809629999996</v>
      </c>
      <c r="H11" s="405">
        <v>8121.4163939999999</v>
      </c>
    </row>
    <row r="12" spans="1:8" ht="14.4" x14ac:dyDescent="0.25">
      <c r="A12" s="447" t="s">
        <v>503</v>
      </c>
      <c r="B12" s="405">
        <v>1621.1971884699999</v>
      </c>
      <c r="C12" s="405">
        <v>1611.88895284</v>
      </c>
      <c r="D12" s="405">
        <v>1622.18682633</v>
      </c>
      <c r="E12" s="405">
        <v>1491.2216903699998</v>
      </c>
      <c r="F12" s="405">
        <v>1405.2038709999999</v>
      </c>
      <c r="G12" s="405">
        <v>1297.4381519999999</v>
      </c>
      <c r="H12" s="405">
        <v>1270.337882</v>
      </c>
    </row>
    <row r="13" spans="1:8" ht="14.4" x14ac:dyDescent="0.25">
      <c r="A13" s="447" t="s">
        <v>504</v>
      </c>
      <c r="B13" s="405">
        <v>16242.89329477</v>
      </c>
      <c r="C13" s="405">
        <v>17763.431278550001</v>
      </c>
      <c r="D13" s="405">
        <v>18295.118366840001</v>
      </c>
      <c r="E13" s="405">
        <v>20870</v>
      </c>
      <c r="F13" s="405">
        <v>22070</v>
      </c>
      <c r="G13" s="405">
        <v>22365</v>
      </c>
      <c r="H13" s="405">
        <v>22550</v>
      </c>
    </row>
    <row r="14" spans="1:8" ht="14.4" x14ac:dyDescent="0.25">
      <c r="A14" s="447" t="s">
        <v>505</v>
      </c>
      <c r="B14" s="405">
        <v>69181.756496920003</v>
      </c>
      <c r="C14" s="405">
        <v>68542.666568850007</v>
      </c>
      <c r="D14" s="405">
        <v>66627.42647531</v>
      </c>
      <c r="E14" s="405">
        <v>78175.817264009995</v>
      </c>
      <c r="F14" s="405">
        <v>76333.045553999997</v>
      </c>
      <c r="G14" s="405">
        <v>76149.563966000002</v>
      </c>
      <c r="H14" s="405">
        <v>76819.742379999996</v>
      </c>
    </row>
    <row r="15" spans="1:8" ht="14.4" x14ac:dyDescent="0.25">
      <c r="A15" s="447" t="s">
        <v>506</v>
      </c>
      <c r="B15" s="405">
        <v>69058.996125289996</v>
      </c>
      <c r="C15" s="405">
        <v>71308.935092019994</v>
      </c>
      <c r="D15" s="405">
        <v>74949.019960910009</v>
      </c>
      <c r="E15" s="405">
        <v>77330.123341750004</v>
      </c>
      <c r="F15" s="405">
        <v>82842.874534999995</v>
      </c>
      <c r="G15" s="405">
        <v>81468.828362999993</v>
      </c>
      <c r="H15" s="405">
        <v>81463.928362999999</v>
      </c>
    </row>
    <row r="16" spans="1:8" ht="14.4" x14ac:dyDescent="0.25">
      <c r="A16" s="447" t="s">
        <v>507</v>
      </c>
      <c r="B16" s="405">
        <v>381</v>
      </c>
      <c r="C16" s="405">
        <v>468.82632899999999</v>
      </c>
      <c r="D16" s="405">
        <v>444.00771268</v>
      </c>
      <c r="E16" s="405">
        <v>1175.329489</v>
      </c>
      <c r="F16" s="405">
        <v>1176.0050000000001</v>
      </c>
      <c r="G16" s="405">
        <v>1176.0050000000001</v>
      </c>
      <c r="H16" s="405">
        <v>1176.0050000000001</v>
      </c>
    </row>
    <row r="17" spans="1:8" ht="14.4" x14ac:dyDescent="0.25">
      <c r="A17" s="447" t="s">
        <v>508</v>
      </c>
      <c r="B17" s="405">
        <v>581.98937557000022</v>
      </c>
      <c r="C17" s="405">
        <v>1257.6398943199999</v>
      </c>
      <c r="D17" s="405">
        <v>1346.0947851399999</v>
      </c>
      <c r="E17" s="405">
        <v>31924.321147279999</v>
      </c>
      <c r="F17" s="405">
        <v>27881.505791</v>
      </c>
      <c r="G17" s="405">
        <v>27408.768239000001</v>
      </c>
      <c r="H17" s="405">
        <v>26553.131866</v>
      </c>
    </row>
    <row r="18" spans="1:8" ht="14.4" x14ac:dyDescent="0.25">
      <c r="A18" s="448" t="s">
        <v>509</v>
      </c>
      <c r="B18" s="413">
        <v>38601.18822217999</v>
      </c>
      <c r="C18" s="413">
        <v>38830.668401360002</v>
      </c>
      <c r="D18" s="413">
        <v>98006.266653580024</v>
      </c>
      <c r="E18" s="413">
        <v>138123.97083897001</v>
      </c>
      <c r="F18" s="413">
        <v>155383.233412</v>
      </c>
      <c r="G18" s="413">
        <v>142206.82601799999</v>
      </c>
      <c r="H18" s="413">
        <v>86389.713870000007</v>
      </c>
    </row>
    <row r="19" spans="1:8" ht="14.4" x14ac:dyDescent="0.25">
      <c r="A19" s="447" t="s">
        <v>510</v>
      </c>
      <c r="B19" s="405">
        <v>4581.4040601399947</v>
      </c>
      <c r="C19" s="405">
        <v>5011.3562026099999</v>
      </c>
      <c r="D19" s="405">
        <v>6322.5791432599981</v>
      </c>
      <c r="E19" s="405">
        <v>9502.1789041700013</v>
      </c>
      <c r="F19" s="405">
        <v>11456.289422</v>
      </c>
      <c r="G19" s="405">
        <v>10561.258752</v>
      </c>
      <c r="H19" s="405">
        <v>9781.7119139999995</v>
      </c>
    </row>
    <row r="20" spans="1:8" ht="28.8" x14ac:dyDescent="0.25">
      <c r="A20" s="505" t="s">
        <v>621</v>
      </c>
      <c r="B20" s="405">
        <v>13793.316253659999</v>
      </c>
      <c r="C20" s="405">
        <v>12813.556902389999</v>
      </c>
      <c r="D20" s="405">
        <v>16398.279218570002</v>
      </c>
      <c r="E20" s="405">
        <v>62008.948271109999</v>
      </c>
      <c r="F20" s="405">
        <v>88158.171757000004</v>
      </c>
      <c r="G20" s="405">
        <v>88334.033884000004</v>
      </c>
      <c r="H20" s="405">
        <v>35257.663889000003</v>
      </c>
    </row>
    <row r="21" spans="1:8" ht="14.4" x14ac:dyDescent="0.25">
      <c r="A21" s="447" t="s">
        <v>511</v>
      </c>
      <c r="B21" s="405">
        <v>11057.897606299999</v>
      </c>
      <c r="C21" s="405">
        <v>11984.596969390001</v>
      </c>
      <c r="D21" s="405">
        <v>25753.456860329999</v>
      </c>
      <c r="E21" s="405">
        <v>24125.199682450002</v>
      </c>
      <c r="F21" s="405">
        <v>25142.011213999998</v>
      </c>
      <c r="G21" s="405">
        <v>25901.312130999999</v>
      </c>
      <c r="H21" s="405">
        <v>25429.765358000001</v>
      </c>
    </row>
    <row r="22" spans="1:8" ht="28.8" x14ac:dyDescent="0.25">
      <c r="A22" s="447" t="s">
        <v>512</v>
      </c>
      <c r="B22" s="405">
        <v>81.236438629999995</v>
      </c>
      <c r="C22" s="405">
        <v>351.36598524999999</v>
      </c>
      <c r="D22" s="405">
        <v>568.47065162000001</v>
      </c>
      <c r="E22" s="405">
        <v>311.73144052999999</v>
      </c>
      <c r="F22" s="405">
        <v>693.787915</v>
      </c>
      <c r="G22" s="405">
        <v>80.738077000000004</v>
      </c>
      <c r="H22" s="405">
        <v>60.738076999999997</v>
      </c>
    </row>
    <row r="23" spans="1:8" ht="14.4" x14ac:dyDescent="0.25">
      <c r="A23" s="447" t="s">
        <v>513</v>
      </c>
      <c r="B23" s="405">
        <v>414.55505836999998</v>
      </c>
      <c r="C23" s="405">
        <v>541.57368265999992</v>
      </c>
      <c r="D23" s="405">
        <v>528.06964740000001</v>
      </c>
      <c r="E23" s="405">
        <v>663.19370100000003</v>
      </c>
      <c r="F23" s="405">
        <v>473.199769</v>
      </c>
      <c r="G23" s="405">
        <v>472.82333899999998</v>
      </c>
      <c r="H23" s="405">
        <v>943.93059400000004</v>
      </c>
    </row>
    <row r="24" spans="1:8" ht="14.4" x14ac:dyDescent="0.25">
      <c r="A24" s="447" t="s">
        <v>514</v>
      </c>
      <c r="B24" s="405">
        <v>4723.5694716199996</v>
      </c>
      <c r="C24" s="405">
        <v>4147.26791744</v>
      </c>
      <c r="D24" s="405">
        <v>8325.2608668299999</v>
      </c>
      <c r="E24" s="405">
        <v>12910.13494871</v>
      </c>
      <c r="F24" s="405">
        <v>8132.214849</v>
      </c>
      <c r="G24" s="405">
        <v>7036.8598350000002</v>
      </c>
      <c r="H24" s="405">
        <v>6568.0540380000002</v>
      </c>
    </row>
    <row r="25" spans="1:8" ht="14.4" x14ac:dyDescent="0.25">
      <c r="A25" s="447" t="s">
        <v>515</v>
      </c>
      <c r="B25" s="405">
        <v>3949.2093334599999</v>
      </c>
      <c r="C25" s="405">
        <v>3980.9507416199999</v>
      </c>
      <c r="D25" s="405">
        <v>40110.150265570002</v>
      </c>
      <c r="E25" s="405">
        <v>28602.583890999998</v>
      </c>
      <c r="F25" s="405">
        <v>21327.558486000002</v>
      </c>
      <c r="G25" s="405">
        <v>9819.7999999999993</v>
      </c>
      <c r="H25" s="405">
        <v>8347.85</v>
      </c>
    </row>
    <row r="26" spans="1:8" ht="14.4" x14ac:dyDescent="0.25">
      <c r="A26" s="449" t="s">
        <v>516</v>
      </c>
      <c r="B26" s="414">
        <v>205067.18936492002</v>
      </c>
      <c r="C26" s="414">
        <v>219648.08886481999</v>
      </c>
      <c r="D26" s="414">
        <v>236049.52449886</v>
      </c>
      <c r="E26" s="414">
        <v>276504.59636600001</v>
      </c>
      <c r="F26" s="414">
        <v>277372.13884099998</v>
      </c>
      <c r="G26" s="414">
        <v>310099.93356999999</v>
      </c>
      <c r="H26" s="414">
        <v>318675.37255299999</v>
      </c>
    </row>
    <row r="27" spans="1:8" ht="14.4" x14ac:dyDescent="0.25">
      <c r="A27" s="450" t="s">
        <v>0</v>
      </c>
      <c r="B27" s="409">
        <v>796709.52021882997</v>
      </c>
      <c r="C27" s="409">
        <v>830277.41973567975</v>
      </c>
      <c r="D27" s="409">
        <v>980584.97720923997</v>
      </c>
      <c r="E27" s="409">
        <v>1143323.6322421799</v>
      </c>
      <c r="F27" s="409">
        <v>1116378.775744</v>
      </c>
      <c r="G27" s="409">
        <v>1124758.1299920001</v>
      </c>
      <c r="H27" s="409">
        <v>1071610.765595</v>
      </c>
    </row>
    <row r="41" spans="3:3" x14ac:dyDescent="0.25">
      <c r="C41" s="652"/>
    </row>
    <row r="42" spans="3:3" x14ac:dyDescent="0.25">
      <c r="C42" s="652"/>
    </row>
    <row r="43" spans="3:3" x14ac:dyDescent="0.25">
      <c r="C43" s="652"/>
    </row>
    <row r="44" spans="3:3" x14ac:dyDescent="0.25">
      <c r="C44" s="652"/>
    </row>
    <row r="45" spans="3:3" x14ac:dyDescent="0.25">
      <c r="C45" s="652"/>
    </row>
    <row r="46" spans="3:3" x14ac:dyDescent="0.25">
      <c r="C46" s="652"/>
    </row>
    <row r="47" spans="3:3" x14ac:dyDescent="0.25">
      <c r="C47" s="652"/>
    </row>
    <row r="48" spans="3:3" x14ac:dyDescent="0.25">
      <c r="C48" s="652"/>
    </row>
    <row r="49" spans="2:3" x14ac:dyDescent="0.25">
      <c r="C49" s="652"/>
    </row>
    <row r="50" spans="2:3" x14ac:dyDescent="0.25">
      <c r="C50" s="652"/>
    </row>
    <row r="51" spans="2:3" x14ac:dyDescent="0.25">
      <c r="C51" s="652"/>
    </row>
    <row r="52" spans="2:3" x14ac:dyDescent="0.25">
      <c r="C52" s="652"/>
    </row>
    <row r="53" spans="2:3" x14ac:dyDescent="0.25">
      <c r="B53" s="652"/>
      <c r="C53" s="652"/>
    </row>
    <row r="54" spans="2:3" x14ac:dyDescent="0.25">
      <c r="B54" s="652"/>
      <c r="C54" s="652"/>
    </row>
    <row r="55" spans="2:3" x14ac:dyDescent="0.25">
      <c r="B55" s="652"/>
      <c r="C55" s="652"/>
    </row>
    <row r="56" spans="2:3" x14ac:dyDescent="0.25">
      <c r="B56" s="652"/>
      <c r="C56" s="652"/>
    </row>
    <row r="57" spans="2:3" x14ac:dyDescent="0.25">
      <c r="B57" s="652"/>
      <c r="C57" s="652"/>
    </row>
    <row r="58" spans="2:3" x14ac:dyDescent="0.25">
      <c r="B58" s="652"/>
      <c r="C58" s="652"/>
    </row>
    <row r="59" spans="2:3" x14ac:dyDescent="0.25">
      <c r="B59" s="652"/>
      <c r="C59" s="652"/>
    </row>
    <row r="60" spans="2:3" x14ac:dyDescent="0.25">
      <c r="B60" s="652"/>
      <c r="C60" s="652"/>
    </row>
    <row r="61" spans="2:3" x14ac:dyDescent="0.25">
      <c r="B61" s="652"/>
      <c r="C61" s="652"/>
    </row>
    <row r="62" spans="2:3" x14ac:dyDescent="0.25">
      <c r="B62" s="652"/>
      <c r="C62" s="652"/>
    </row>
    <row r="63" spans="2:3" x14ac:dyDescent="0.25">
      <c r="B63" s="652"/>
      <c r="C63" s="652"/>
    </row>
    <row r="64" spans="2:3" x14ac:dyDescent="0.25">
      <c r="B64" s="652"/>
      <c r="C64" s="652"/>
    </row>
    <row r="65" spans="2:3" x14ac:dyDescent="0.25">
      <c r="B65" s="652"/>
      <c r="C65" s="652"/>
    </row>
    <row r="66" spans="2:3" x14ac:dyDescent="0.25">
      <c r="B66" s="652"/>
      <c r="C66" s="652"/>
    </row>
    <row r="67" spans="2:3" x14ac:dyDescent="0.25">
      <c r="B67" s="652"/>
      <c r="C67" s="652"/>
    </row>
    <row r="68" spans="2:3" x14ac:dyDescent="0.25">
      <c r="B68" s="652"/>
      <c r="C68" s="652"/>
    </row>
    <row r="69" spans="2:3" x14ac:dyDescent="0.25">
      <c r="B69" s="652"/>
      <c r="C69" s="652"/>
    </row>
    <row r="70" spans="2:3" x14ac:dyDescent="0.25">
      <c r="B70" s="652"/>
      <c r="C70" s="652"/>
    </row>
    <row r="71" spans="2:3" x14ac:dyDescent="0.25">
      <c r="B71" s="652"/>
      <c r="C71" s="652"/>
    </row>
    <row r="72" spans="2:3" x14ac:dyDescent="0.25">
      <c r="B72" s="652"/>
      <c r="C72" s="652"/>
    </row>
    <row r="73" spans="2:3" x14ac:dyDescent="0.25">
      <c r="B73" s="652"/>
      <c r="C73" s="652"/>
    </row>
    <row r="74" spans="2:3" x14ac:dyDescent="0.25">
      <c r="B74" s="652"/>
      <c r="C74" s="652"/>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90" zoomScaleNormal="90" workbookViewId="0">
      <selection activeCell="A25" sqref="A25:K25"/>
    </sheetView>
  </sheetViews>
  <sheetFormatPr defaultColWidth="9.109375" defaultRowHeight="13.2" x14ac:dyDescent="0.25"/>
  <cols>
    <col min="1" max="1" width="46.88671875" style="402" customWidth="1"/>
    <col min="2" max="2" width="13.88671875" style="402" customWidth="1"/>
    <col min="3" max="3" width="12.6640625" style="402" customWidth="1"/>
    <col min="4" max="5" width="16.33203125" style="402" customWidth="1"/>
    <col min="6" max="6" width="17.5546875" style="402" customWidth="1"/>
    <col min="7" max="7" width="17.44140625" style="402" customWidth="1"/>
    <col min="8" max="8" width="15.109375" style="402" customWidth="1"/>
    <col min="9" max="9" width="16.88671875" style="402" customWidth="1"/>
    <col min="10" max="10" width="17" style="402" customWidth="1"/>
    <col min="11" max="11" width="17.109375" style="402" customWidth="1"/>
    <col min="12" max="12" width="10.21875" style="402" bestFit="1" customWidth="1"/>
    <col min="13" max="16384" width="9.109375" style="402"/>
  </cols>
  <sheetData>
    <row r="1" spans="1:16" s="401" customFormat="1" ht="28.65" customHeight="1" x14ac:dyDescent="0.15">
      <c r="A1" s="900" t="s">
        <v>300</v>
      </c>
      <c r="B1" s="900"/>
      <c r="C1" s="900"/>
      <c r="D1" s="900"/>
      <c r="E1" s="900"/>
      <c r="F1" s="900"/>
      <c r="G1" s="900"/>
      <c r="H1" s="900"/>
      <c r="I1" s="900"/>
      <c r="J1" s="900"/>
      <c r="K1" s="900"/>
    </row>
    <row r="2" spans="1:16" s="401" customFormat="1" ht="27.15" customHeight="1" x14ac:dyDescent="0.15">
      <c r="A2" s="942" t="s">
        <v>1826</v>
      </c>
      <c r="B2" s="942"/>
      <c r="C2" s="942"/>
      <c r="D2" s="942"/>
      <c r="E2" s="942"/>
      <c r="F2" s="942"/>
      <c r="G2" s="942"/>
      <c r="H2" s="942"/>
      <c r="I2" s="942"/>
      <c r="J2" s="942"/>
      <c r="K2" s="942"/>
    </row>
    <row r="3" spans="1:16" s="401" customFormat="1" ht="40.5" customHeight="1" x14ac:dyDescent="0.15">
      <c r="A3" s="902" t="s">
        <v>518</v>
      </c>
      <c r="B3" s="943" t="s">
        <v>1747</v>
      </c>
      <c r="C3" s="944"/>
      <c r="D3" s="943" t="s">
        <v>1750</v>
      </c>
      <c r="E3" s="944"/>
      <c r="F3" s="943" t="s">
        <v>1791</v>
      </c>
      <c r="G3" s="944"/>
      <c r="H3" s="944"/>
      <c r="I3" s="945"/>
      <c r="J3" s="946" t="s">
        <v>1808</v>
      </c>
      <c r="K3" s="948" t="s">
        <v>1809</v>
      </c>
    </row>
    <row r="4" spans="1:16" s="401" customFormat="1" ht="96.75" customHeight="1" x14ac:dyDescent="0.15">
      <c r="A4" s="903"/>
      <c r="B4" s="606" t="s">
        <v>610</v>
      </c>
      <c r="C4" s="606" t="s">
        <v>495</v>
      </c>
      <c r="D4" s="606" t="s">
        <v>551</v>
      </c>
      <c r="E4" s="606" t="s">
        <v>541</v>
      </c>
      <c r="F4" s="606" t="s">
        <v>1827</v>
      </c>
      <c r="G4" s="605" t="s">
        <v>1805</v>
      </c>
      <c r="H4" s="605" t="s">
        <v>1806</v>
      </c>
      <c r="I4" s="605" t="s">
        <v>1807</v>
      </c>
      <c r="J4" s="947"/>
      <c r="K4" s="949"/>
    </row>
    <row r="5" spans="1:16" s="401" customFormat="1" ht="17.25" customHeight="1" x14ac:dyDescent="0.15">
      <c r="A5" s="451" t="s">
        <v>519</v>
      </c>
      <c r="B5" s="404">
        <v>606342.23595100001</v>
      </c>
      <c r="C5" s="404">
        <v>762466.06444400002</v>
      </c>
      <c r="D5" s="404">
        <v>732432.02046399994</v>
      </c>
      <c r="E5" s="404">
        <v>735615.68950700003</v>
      </c>
      <c r="F5" s="404">
        <v>767153.83649500005</v>
      </c>
      <c r="G5" s="404">
        <v>751510.20608499995</v>
      </c>
      <c r="H5" s="404">
        <v>777032.06781599997</v>
      </c>
      <c r="I5" s="404">
        <v>730570.535195</v>
      </c>
      <c r="J5" s="870">
        <f>G5/D5*100-100</f>
        <v>2.6047721956385743</v>
      </c>
      <c r="K5" s="870">
        <f>G5/E5*100-100</f>
        <v>2.160709294910788</v>
      </c>
    </row>
    <row r="6" spans="1:16" s="401" customFormat="1" ht="20.25" customHeight="1" x14ac:dyDescent="0.15">
      <c r="A6" s="447" t="s">
        <v>520</v>
      </c>
      <c r="B6" s="405">
        <v>5475.0098559999997</v>
      </c>
      <c r="C6" s="405">
        <v>16455.934447</v>
      </c>
      <c r="D6" s="405">
        <v>10557.428416000001</v>
      </c>
      <c r="E6" s="405">
        <v>11429.758701999999</v>
      </c>
      <c r="F6" s="405">
        <v>12488.668615000001</v>
      </c>
      <c r="G6" s="405">
        <v>12738.22903</v>
      </c>
      <c r="H6" s="405">
        <v>13982.587946</v>
      </c>
      <c r="I6" s="405">
        <v>14356.16145</v>
      </c>
      <c r="J6" s="870">
        <f t="shared" ref="J6:J20" si="0">G6/D6*100-100</f>
        <v>20.656551274313657</v>
      </c>
      <c r="K6" s="870">
        <f t="shared" ref="K6:K20" si="1">G6/E6*100-100</f>
        <v>11.447926085885271</v>
      </c>
    </row>
    <row r="7" spans="1:16" s="401" customFormat="1" ht="14.4" x14ac:dyDescent="0.15">
      <c r="A7" s="447" t="s">
        <v>521</v>
      </c>
      <c r="B7" s="405">
        <v>142590.54375800001</v>
      </c>
      <c r="C7" s="405">
        <v>189893.42600899999</v>
      </c>
      <c r="D7" s="405">
        <v>162695.637907</v>
      </c>
      <c r="E7" s="405">
        <v>177507.76780599999</v>
      </c>
      <c r="F7" s="405">
        <v>160739.709531</v>
      </c>
      <c r="G7" s="405">
        <v>162512.823351</v>
      </c>
      <c r="H7" s="405">
        <v>161879.800885</v>
      </c>
      <c r="I7" s="405">
        <v>163071.637434</v>
      </c>
      <c r="J7" s="870">
        <f t="shared" si="0"/>
        <v>-0.11236598494699024</v>
      </c>
      <c r="K7" s="870">
        <f t="shared" si="1"/>
        <v>-8.4474863496611192</v>
      </c>
    </row>
    <row r="8" spans="1:16" s="401" customFormat="1" ht="14.4" x14ac:dyDescent="0.15">
      <c r="A8" s="447" t="s">
        <v>522</v>
      </c>
      <c r="B8" s="405">
        <v>8901.5624580000003</v>
      </c>
      <c r="C8" s="405">
        <v>9392.8331920000001</v>
      </c>
      <c r="D8" s="405">
        <v>8981.494197</v>
      </c>
      <c r="E8" s="405">
        <v>9314.327018</v>
      </c>
      <c r="F8" s="405">
        <v>10191.662908</v>
      </c>
      <c r="G8" s="405">
        <v>10193.221948</v>
      </c>
      <c r="H8" s="405">
        <v>10219.263338999999</v>
      </c>
      <c r="I8" s="405">
        <v>10157.639469</v>
      </c>
      <c r="J8" s="870">
        <f t="shared" si="0"/>
        <v>13.491382663307206</v>
      </c>
      <c r="K8" s="870">
        <f t="shared" si="1"/>
        <v>9.4359466690564915</v>
      </c>
    </row>
    <row r="9" spans="1:16" s="401" customFormat="1" ht="28.8" x14ac:dyDescent="0.15">
      <c r="A9" s="447" t="s">
        <v>622</v>
      </c>
      <c r="B9" s="405">
        <v>2978.0337030000001</v>
      </c>
      <c r="C9" s="405">
        <v>4261.7123000000001</v>
      </c>
      <c r="D9" s="405">
        <v>3587.1867000000002</v>
      </c>
      <c r="E9" s="405">
        <v>3881.7939280000001</v>
      </c>
      <c r="F9" s="405">
        <v>3289.503549</v>
      </c>
      <c r="G9" s="405">
        <v>3304.664534</v>
      </c>
      <c r="H9" s="405">
        <v>3238.8235610000002</v>
      </c>
      <c r="I9" s="405">
        <v>3214.0375829999998</v>
      </c>
      <c r="J9" s="870">
        <f t="shared" si="0"/>
        <v>-7.8758701352232379</v>
      </c>
      <c r="K9" s="870">
        <f t="shared" si="1"/>
        <v>-14.867594846729844</v>
      </c>
    </row>
    <row r="10" spans="1:16" s="401" customFormat="1" ht="16.2" x14ac:dyDescent="0.15">
      <c r="A10" s="505" t="s">
        <v>1946</v>
      </c>
      <c r="B10" s="960">
        <v>60060.761720000002</v>
      </c>
      <c r="C10" s="960">
        <v>63176.037239769998</v>
      </c>
      <c r="D10" s="405">
        <v>50570.461010999999</v>
      </c>
      <c r="E10" s="405">
        <v>52212.778384999998</v>
      </c>
      <c r="F10" s="405">
        <v>50735.196638000001</v>
      </c>
      <c r="G10" s="405">
        <v>51035.206872000002</v>
      </c>
      <c r="H10" s="405">
        <v>49563.487238000002</v>
      </c>
      <c r="I10" s="405">
        <v>47266.740175999999</v>
      </c>
      <c r="J10" s="870">
        <f>G10/D10*100-100</f>
        <v>0.91900657361796334</v>
      </c>
      <c r="K10" s="870">
        <f>G10/E10*100-100</f>
        <v>-2.2553320268018808</v>
      </c>
    </row>
    <row r="11" spans="1:16" s="401" customFormat="1" ht="16.2" x14ac:dyDescent="0.15">
      <c r="A11" s="505" t="s">
        <v>1788</v>
      </c>
      <c r="B11" s="961"/>
      <c r="C11" s="961"/>
      <c r="D11" s="405">
        <v>12882.516747</v>
      </c>
      <c r="E11" s="405">
        <v>13065.582527</v>
      </c>
      <c r="F11" s="405">
        <v>13581.158404</v>
      </c>
      <c r="G11" s="405">
        <v>13637.808403999999</v>
      </c>
      <c r="H11" s="405">
        <v>13812.91958</v>
      </c>
      <c r="I11" s="405">
        <v>13928.557435999999</v>
      </c>
      <c r="J11" s="870">
        <f t="shared" si="0"/>
        <v>5.8629200476365497</v>
      </c>
      <c r="K11" s="870">
        <f>G11/E11*100-100</f>
        <v>4.3796430493435281</v>
      </c>
    </row>
    <row r="12" spans="1:16" s="401" customFormat="1" ht="21" customHeight="1" x14ac:dyDescent="0.15">
      <c r="A12" s="447" t="s">
        <v>523</v>
      </c>
      <c r="B12" s="405">
        <v>25907.608982999998</v>
      </c>
      <c r="C12" s="405">
        <v>36651.721209000003</v>
      </c>
      <c r="D12" s="405">
        <v>30059.284849</v>
      </c>
      <c r="E12" s="405">
        <v>32588.882454999999</v>
      </c>
      <c r="F12" s="405">
        <v>30551.513215999999</v>
      </c>
      <c r="G12" s="405">
        <v>30873.957419999999</v>
      </c>
      <c r="H12" s="405">
        <v>28856.385429000002</v>
      </c>
      <c r="I12" s="405">
        <v>28868.389132</v>
      </c>
      <c r="J12" s="870">
        <f t="shared" si="0"/>
        <v>2.7102194050604709</v>
      </c>
      <c r="K12" s="870">
        <f t="shared" si="1"/>
        <v>-5.262300839459698</v>
      </c>
    </row>
    <row r="13" spans="1:16" s="401" customFormat="1" ht="16.8" customHeight="1" x14ac:dyDescent="0.15">
      <c r="A13" s="447" t="s">
        <v>1942</v>
      </c>
      <c r="B13" s="405">
        <v>1032.208633</v>
      </c>
      <c r="C13" s="405">
        <v>1759.8333580000001</v>
      </c>
      <c r="D13" s="405">
        <v>1566.7664890000001</v>
      </c>
      <c r="E13" s="405">
        <v>1761.0919019999999</v>
      </c>
      <c r="F13" s="405">
        <v>4809.4408949999997</v>
      </c>
      <c r="G13" s="405">
        <v>6023.0908950000003</v>
      </c>
      <c r="H13" s="405">
        <v>2864.408559</v>
      </c>
      <c r="I13" s="405">
        <v>2739.6536339999998</v>
      </c>
      <c r="J13" s="870">
        <f>G13/D13*100-100</f>
        <v>284.42811595008527</v>
      </c>
      <c r="K13" s="870">
        <f t="shared" si="1"/>
        <v>242.00889165181121</v>
      </c>
    </row>
    <row r="14" spans="1:16" s="401" customFormat="1" ht="30.6" x14ac:dyDescent="0.25">
      <c r="A14" s="447" t="s">
        <v>1943</v>
      </c>
      <c r="B14" s="405">
        <v>15767.457907</v>
      </c>
      <c r="C14" s="405">
        <v>18218.405583</v>
      </c>
      <c r="D14" s="405">
        <v>14835.785302</v>
      </c>
      <c r="E14" s="405">
        <v>16217.690073</v>
      </c>
      <c r="F14" s="405">
        <v>17211.687287000001</v>
      </c>
      <c r="G14" s="405">
        <v>17280.203762000001</v>
      </c>
      <c r="H14" s="405">
        <v>16534.111902000001</v>
      </c>
      <c r="I14" s="405">
        <v>16936.434799999999</v>
      </c>
      <c r="J14" s="870">
        <f t="shared" si="0"/>
        <v>16.476501986520859</v>
      </c>
      <c r="K14" s="870">
        <f t="shared" si="1"/>
        <v>6.5515722906120004</v>
      </c>
      <c r="M14" s="881"/>
      <c r="N14" s="881"/>
      <c r="O14" s="881"/>
      <c r="P14" s="881"/>
    </row>
    <row r="15" spans="1:16" s="401" customFormat="1" ht="16.5" customHeight="1" x14ac:dyDescent="0.25">
      <c r="A15" s="447" t="s">
        <v>524</v>
      </c>
      <c r="B15" s="405">
        <v>22941.775497999999</v>
      </c>
      <c r="C15" s="405">
        <v>25989.568573</v>
      </c>
      <c r="D15" s="405">
        <v>24583.187953000001</v>
      </c>
      <c r="E15" s="405">
        <v>25760.030412</v>
      </c>
      <c r="F15" s="405">
        <v>25935.662579</v>
      </c>
      <c r="G15" s="405">
        <v>25956.070253000002</v>
      </c>
      <c r="H15" s="405">
        <v>25492.482400000001</v>
      </c>
      <c r="I15" s="405">
        <v>24991.652471000001</v>
      </c>
      <c r="J15" s="870">
        <f t="shared" si="0"/>
        <v>5.5846389924072639</v>
      </c>
      <c r="K15" s="870">
        <f t="shared" si="1"/>
        <v>0.76102332902789271</v>
      </c>
      <c r="M15" s="881"/>
      <c r="N15" s="881"/>
      <c r="O15" s="881"/>
      <c r="P15" s="881"/>
    </row>
    <row r="16" spans="1:16" s="401" customFormat="1" ht="28.8" x14ac:dyDescent="0.25">
      <c r="A16" s="505" t="s">
        <v>1944</v>
      </c>
      <c r="B16" s="405">
        <v>1111.7709629999999</v>
      </c>
      <c r="C16" s="405">
        <v>2108.099584</v>
      </c>
      <c r="D16" s="405">
        <v>1753.2481780000001</v>
      </c>
      <c r="E16" s="405">
        <v>1943.866352</v>
      </c>
      <c r="F16" s="405">
        <v>1854.476105</v>
      </c>
      <c r="G16" s="405">
        <v>1921.8761050000001</v>
      </c>
      <c r="H16" s="405">
        <v>1728.917778</v>
      </c>
      <c r="I16" s="405">
        <v>1434.248969</v>
      </c>
      <c r="J16" s="870">
        <f t="shared" si="0"/>
        <v>9.6180295018107813</v>
      </c>
      <c r="K16" s="870">
        <f t="shared" si="1"/>
        <v>-1.1312633184567744</v>
      </c>
      <c r="M16" s="881"/>
      <c r="N16" s="881"/>
      <c r="O16" s="881"/>
      <c r="P16" s="881"/>
    </row>
    <row r="17" spans="1:16" s="401" customFormat="1" ht="16.2" x14ac:dyDescent="0.25">
      <c r="A17" s="505" t="s">
        <v>1947</v>
      </c>
      <c r="B17" s="960">
        <v>2531.924716</v>
      </c>
      <c r="C17" s="960">
        <v>4761.7322409999997</v>
      </c>
      <c r="D17" s="960">
        <v>3170.8928559999999</v>
      </c>
      <c r="E17" s="405">
        <v>3509.6804499999998</v>
      </c>
      <c r="F17" s="405">
        <v>3931.0590149999998</v>
      </c>
      <c r="G17" s="405">
        <v>3966.7582889999999</v>
      </c>
      <c r="H17" s="405">
        <v>3690.9863869999999</v>
      </c>
      <c r="I17" s="405">
        <v>3456.9616590000001</v>
      </c>
      <c r="J17" s="958">
        <f>((G17+G18)/D17)*100-100</f>
        <v>33.7809202847439</v>
      </c>
      <c r="K17" s="884">
        <f>G17/E17*100-100</f>
        <v>13.023346299233609</v>
      </c>
      <c r="M17" s="881"/>
      <c r="N17" s="881"/>
      <c r="O17" s="881"/>
      <c r="P17" s="881"/>
    </row>
    <row r="18" spans="1:16" s="401" customFormat="1" ht="18" customHeight="1" x14ac:dyDescent="0.3">
      <c r="A18" s="505" t="s">
        <v>1945</v>
      </c>
      <c r="B18" s="961"/>
      <c r="C18" s="961"/>
      <c r="D18" s="961"/>
      <c r="E18" s="405">
        <v>960.62732300000005</v>
      </c>
      <c r="F18" s="405">
        <v>271.29135500000001</v>
      </c>
      <c r="G18" s="405">
        <v>275.29135500000001</v>
      </c>
      <c r="H18" s="405">
        <v>311.28302200000002</v>
      </c>
      <c r="I18" s="405">
        <v>183.54135500000001</v>
      </c>
      <c r="J18" s="959"/>
      <c r="K18" s="884">
        <f>G18/E18*100-100</f>
        <v>-71.342543730665881</v>
      </c>
      <c r="L18" s="880"/>
      <c r="M18" s="881"/>
      <c r="N18" s="881"/>
      <c r="O18" s="881"/>
      <c r="P18" s="881"/>
    </row>
    <row r="19" spans="1:16" s="401" customFormat="1" ht="18" customHeight="1" x14ac:dyDescent="0.25">
      <c r="A19" s="457" t="s">
        <v>525</v>
      </c>
      <c r="B19" s="415">
        <v>1782.705755</v>
      </c>
      <c r="C19" s="415">
        <v>3584.3001107300001</v>
      </c>
      <c r="D19" s="415">
        <v>3021.4964960000002</v>
      </c>
      <c r="E19" s="415">
        <v>5972.4279749999996</v>
      </c>
      <c r="F19" s="415">
        <v>4512.9202539999997</v>
      </c>
      <c r="G19" s="415">
        <v>2726.8702539999999</v>
      </c>
      <c r="H19" s="415">
        <v>2605.1605749999999</v>
      </c>
      <c r="I19" s="415">
        <v>2340.0749169999999</v>
      </c>
      <c r="J19" s="870">
        <f t="shared" si="0"/>
        <v>-9.7510039276908174</v>
      </c>
      <c r="K19" s="870">
        <f t="shared" si="1"/>
        <v>-54.342350122690256</v>
      </c>
      <c r="M19" s="881"/>
      <c r="N19" s="881"/>
      <c r="O19" s="881"/>
      <c r="P19" s="881"/>
    </row>
    <row r="20" spans="1:16" s="401" customFormat="1" ht="19.5" customHeight="1" x14ac:dyDescent="0.25">
      <c r="A20" s="630" t="s">
        <v>0</v>
      </c>
      <c r="B20" s="631">
        <v>897423.59990100004</v>
      </c>
      <c r="C20" s="631">
        <v>1138719.6682905001</v>
      </c>
      <c r="D20" s="631">
        <v>1060697.407565</v>
      </c>
      <c r="E20" s="631">
        <v>1091741.9948150001</v>
      </c>
      <c r="F20" s="631">
        <v>1107257.786846</v>
      </c>
      <c r="G20" s="631">
        <v>1093956.278557</v>
      </c>
      <c r="H20" s="631">
        <v>1111812.6864169999</v>
      </c>
      <c r="I20" s="631">
        <v>1063516.26568</v>
      </c>
      <c r="J20" s="879">
        <f t="shared" si="0"/>
        <v>3.1355663504779301</v>
      </c>
      <c r="K20" s="879">
        <f t="shared" si="1"/>
        <v>0.20282115669418488</v>
      </c>
      <c r="M20" s="881"/>
      <c r="N20" s="881"/>
      <c r="O20" s="881"/>
      <c r="P20" s="881"/>
    </row>
    <row r="21" spans="1:16" ht="40.950000000000003" customHeight="1" x14ac:dyDescent="0.25">
      <c r="A21" s="910" t="s">
        <v>1744</v>
      </c>
      <c r="B21" s="911"/>
      <c r="C21" s="911"/>
      <c r="D21" s="911"/>
      <c r="E21" s="911"/>
      <c r="F21" s="911"/>
      <c r="G21" s="911"/>
      <c r="H21" s="911"/>
      <c r="I21" s="911"/>
      <c r="J21" s="911"/>
      <c r="K21" s="912"/>
      <c r="M21" s="882"/>
      <c r="N21" s="883"/>
      <c r="O21" s="883"/>
      <c r="P21" s="883"/>
    </row>
    <row r="22" spans="1:16" ht="40.950000000000003" customHeight="1" x14ac:dyDescent="0.25">
      <c r="A22" s="955" t="s">
        <v>1953</v>
      </c>
      <c r="B22" s="956"/>
      <c r="C22" s="956"/>
      <c r="D22" s="956"/>
      <c r="E22" s="956"/>
      <c r="F22" s="956"/>
      <c r="G22" s="956"/>
      <c r="H22" s="956"/>
      <c r="I22" s="956"/>
      <c r="J22" s="956"/>
      <c r="K22" s="957"/>
    </row>
    <row r="23" spans="1:16" ht="40.950000000000003" customHeight="1" x14ac:dyDescent="0.25">
      <c r="A23" s="955" t="s">
        <v>1954</v>
      </c>
      <c r="B23" s="956"/>
      <c r="C23" s="956"/>
      <c r="D23" s="956"/>
      <c r="E23" s="956"/>
      <c r="F23" s="956"/>
      <c r="G23" s="956"/>
      <c r="H23" s="956"/>
      <c r="I23" s="956"/>
      <c r="J23" s="956"/>
      <c r="K23" s="957"/>
    </row>
    <row r="24" spans="1:16" ht="40.950000000000003" customHeight="1" x14ac:dyDescent="0.25">
      <c r="A24" s="955" t="s">
        <v>1955</v>
      </c>
      <c r="B24" s="956"/>
      <c r="C24" s="956"/>
      <c r="D24" s="956"/>
      <c r="E24" s="956"/>
      <c r="F24" s="956"/>
      <c r="G24" s="956"/>
      <c r="H24" s="956"/>
      <c r="I24" s="956"/>
      <c r="J24" s="956"/>
      <c r="K24" s="957"/>
    </row>
    <row r="25" spans="1:16" ht="48" customHeight="1" x14ac:dyDescent="0.25">
      <c r="A25" s="962" t="s">
        <v>1956</v>
      </c>
      <c r="B25" s="963"/>
      <c r="C25" s="963"/>
      <c r="D25" s="963"/>
      <c r="E25" s="963"/>
      <c r="F25" s="963"/>
      <c r="G25" s="963"/>
      <c r="H25" s="963"/>
      <c r="I25" s="963"/>
      <c r="J25" s="963"/>
      <c r="K25" s="964"/>
    </row>
    <row r="26" spans="1:16" x14ac:dyDescent="0.25">
      <c r="B26" s="652"/>
      <c r="C26" s="652"/>
    </row>
    <row r="27" spans="1:16" x14ac:dyDescent="0.25">
      <c r="B27" s="652"/>
      <c r="C27" s="652"/>
    </row>
    <row r="28" spans="1:16" x14ac:dyDescent="0.25">
      <c r="B28" s="652"/>
    </row>
    <row r="29" spans="1:16" x14ac:dyDescent="0.25">
      <c r="B29" s="652"/>
    </row>
    <row r="30" spans="1:16" x14ac:dyDescent="0.25">
      <c r="B30" s="652"/>
    </row>
    <row r="31" spans="1:16" x14ac:dyDescent="0.25">
      <c r="B31" s="652"/>
    </row>
    <row r="32" spans="1:16" x14ac:dyDescent="0.25">
      <c r="B32" s="652"/>
    </row>
  </sheetData>
  <mergeCells count="19">
    <mergeCell ref="A24:K24"/>
    <mergeCell ref="A22:K22"/>
    <mergeCell ref="A21:K21"/>
    <mergeCell ref="A25:K25"/>
    <mergeCell ref="A1:K1"/>
    <mergeCell ref="A2:K2"/>
    <mergeCell ref="A3:A4"/>
    <mergeCell ref="B3:C3"/>
    <mergeCell ref="D3:E3"/>
    <mergeCell ref="F3:I3"/>
    <mergeCell ref="J3:J4"/>
    <mergeCell ref="K3:K4"/>
    <mergeCell ref="A23:K23"/>
    <mergeCell ref="J17:J18"/>
    <mergeCell ref="B10:B11"/>
    <mergeCell ref="D17:D18"/>
    <mergeCell ref="C10:C11"/>
    <mergeCell ref="B17:B18"/>
    <mergeCell ref="C17:C18"/>
  </mergeCells>
  <pageMargins left="0.7" right="0.7" top="0.75" bottom="0.75" header="0.3" footer="0.3"/>
  <pageSetup paperSize="9" scale="6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K10" sqref="K10:K11"/>
    </sheetView>
  </sheetViews>
  <sheetFormatPr defaultColWidth="9.109375" defaultRowHeight="13.2" x14ac:dyDescent="0.25"/>
  <cols>
    <col min="1" max="1" width="46" style="402" customWidth="1"/>
    <col min="2" max="6" width="13.88671875" style="402" customWidth="1"/>
    <col min="7" max="7" width="15.44140625" style="402" customWidth="1"/>
    <col min="8" max="8" width="15.5546875" style="402" customWidth="1"/>
    <col min="9" max="9" width="16" style="402" customWidth="1"/>
    <col min="10" max="11" width="16.88671875" style="402" customWidth="1"/>
    <col min="12" max="16384" width="9.109375" style="402"/>
  </cols>
  <sheetData>
    <row r="1" spans="1:11" s="401" customFormat="1" ht="28.65" customHeight="1" x14ac:dyDescent="0.15">
      <c r="A1" s="900" t="s">
        <v>300</v>
      </c>
      <c r="B1" s="900"/>
      <c r="C1" s="900"/>
      <c r="D1" s="900"/>
      <c r="E1" s="900"/>
      <c r="F1" s="900"/>
      <c r="G1" s="900"/>
      <c r="H1" s="900"/>
      <c r="I1" s="900"/>
      <c r="J1" s="900"/>
      <c r="K1" s="900"/>
    </row>
    <row r="2" spans="1:11" s="401" customFormat="1" ht="27.15" customHeight="1" x14ac:dyDescent="0.15">
      <c r="A2" s="445" t="s">
        <v>1828</v>
      </c>
      <c r="B2" s="445"/>
      <c r="C2" s="445"/>
      <c r="D2" s="445"/>
      <c r="E2" s="445"/>
      <c r="F2" s="445"/>
      <c r="G2" s="445"/>
      <c r="H2" s="445"/>
      <c r="I2" s="445"/>
      <c r="J2" s="445"/>
      <c r="K2" s="445"/>
    </row>
    <row r="3" spans="1:11" s="401" customFormat="1" ht="33" customHeight="1" x14ac:dyDescent="0.15">
      <c r="A3" s="902" t="s">
        <v>518</v>
      </c>
      <c r="B3" s="943" t="s">
        <v>1747</v>
      </c>
      <c r="C3" s="944"/>
      <c r="D3" s="943" t="s">
        <v>1750</v>
      </c>
      <c r="E3" s="944"/>
      <c r="F3" s="943" t="s">
        <v>1791</v>
      </c>
      <c r="G3" s="944"/>
      <c r="H3" s="944"/>
      <c r="I3" s="945"/>
      <c r="J3" s="926" t="s">
        <v>1815</v>
      </c>
      <c r="K3" s="928" t="s">
        <v>1816</v>
      </c>
    </row>
    <row r="4" spans="1:11" s="401" customFormat="1" ht="105.75" customHeight="1" x14ac:dyDescent="0.15">
      <c r="A4" s="903"/>
      <c r="B4" s="606" t="s">
        <v>611</v>
      </c>
      <c r="C4" s="606" t="s">
        <v>517</v>
      </c>
      <c r="D4" s="606" t="s">
        <v>552</v>
      </c>
      <c r="E4" s="606" t="s">
        <v>542</v>
      </c>
      <c r="F4" s="606" t="s">
        <v>1811</v>
      </c>
      <c r="G4" s="605" t="s">
        <v>1812</v>
      </c>
      <c r="H4" s="605" t="s">
        <v>1822</v>
      </c>
      <c r="I4" s="605" t="s">
        <v>1823</v>
      </c>
      <c r="J4" s="927"/>
      <c r="K4" s="929"/>
    </row>
    <row r="5" spans="1:11" s="401" customFormat="1" ht="17.25" customHeight="1" x14ac:dyDescent="0.15">
      <c r="A5" s="451" t="s">
        <v>519</v>
      </c>
      <c r="B5" s="404">
        <v>614652.19451299997</v>
      </c>
      <c r="C5" s="404">
        <v>767972.39547700016</v>
      </c>
      <c r="D5" s="404">
        <v>768330.56115299999</v>
      </c>
      <c r="E5" s="404">
        <v>779282.83473100001</v>
      </c>
      <c r="F5" s="404">
        <v>787192.41688100004</v>
      </c>
      <c r="G5" s="404">
        <v>770595.03305700002</v>
      </c>
      <c r="H5" s="404">
        <v>789213.967267</v>
      </c>
      <c r="I5" s="404">
        <v>738672.18324100005</v>
      </c>
      <c r="J5" s="405">
        <f>G5/D5*100-100</f>
        <v>0.29472625696442378</v>
      </c>
      <c r="K5" s="405">
        <f>G5/E5*100-100</f>
        <v>-1.1148457641825189</v>
      </c>
    </row>
    <row r="6" spans="1:11" s="401" customFormat="1" ht="20.25" customHeight="1" x14ac:dyDescent="0.15">
      <c r="A6" s="447" t="s">
        <v>520</v>
      </c>
      <c r="B6" s="405">
        <v>5659.7495799999997</v>
      </c>
      <c r="C6" s="405">
        <v>17995.272319</v>
      </c>
      <c r="D6" s="405">
        <v>10791.730466999999</v>
      </c>
      <c r="E6" s="405">
        <v>11979.675491</v>
      </c>
      <c r="F6" s="405">
        <v>13037.166681000001</v>
      </c>
      <c r="G6" s="405">
        <v>13286.727096000001</v>
      </c>
      <c r="H6" s="405">
        <v>14350.964031</v>
      </c>
      <c r="I6" s="405">
        <v>14442.106007</v>
      </c>
      <c r="J6" s="405">
        <f t="shared" ref="J6:J20" si="0">G6/D6*100-100</f>
        <v>23.119523200004338</v>
      </c>
      <c r="K6" s="405">
        <f t="shared" ref="K6:K20" si="1">G6/E6*100-100</f>
        <v>10.910576050093781</v>
      </c>
    </row>
    <row r="7" spans="1:11" s="401" customFormat="1" ht="14.4" x14ac:dyDescent="0.15">
      <c r="A7" s="447" t="s">
        <v>521</v>
      </c>
      <c r="B7" s="405">
        <v>143418.57436</v>
      </c>
      <c r="C7" s="405">
        <v>190780.96916800001</v>
      </c>
      <c r="D7" s="405">
        <v>163707.23001500001</v>
      </c>
      <c r="E7" s="405">
        <v>178525.32989200001</v>
      </c>
      <c r="F7" s="405">
        <v>161233.78633599999</v>
      </c>
      <c r="G7" s="405">
        <v>163006.90015599999</v>
      </c>
      <c r="H7" s="405">
        <v>162461.19384299999</v>
      </c>
      <c r="I7" s="405">
        <v>163071.27016399999</v>
      </c>
      <c r="J7" s="405">
        <f t="shared" si="0"/>
        <v>-0.42779409250027811</v>
      </c>
      <c r="K7" s="405">
        <f t="shared" si="1"/>
        <v>-8.6925646603694702</v>
      </c>
    </row>
    <row r="8" spans="1:11" s="401" customFormat="1" ht="14.4" x14ac:dyDescent="0.15">
      <c r="A8" s="447" t="s">
        <v>522</v>
      </c>
      <c r="B8" s="405">
        <v>8927.8399200000003</v>
      </c>
      <c r="C8" s="405">
        <v>9497.5281059999998</v>
      </c>
      <c r="D8" s="405">
        <v>9016.3738549999998</v>
      </c>
      <c r="E8" s="405">
        <v>9459.1308231799994</v>
      </c>
      <c r="F8" s="405">
        <v>10207.319288999999</v>
      </c>
      <c r="G8" s="405">
        <v>10208.878328999999</v>
      </c>
      <c r="H8" s="405">
        <v>10219.263338999999</v>
      </c>
      <c r="I8" s="405">
        <v>10157.639469</v>
      </c>
      <c r="J8" s="405">
        <f t="shared" si="0"/>
        <v>13.225987444372663</v>
      </c>
      <c r="K8" s="405">
        <f t="shared" si="1"/>
        <v>7.9261775720736551</v>
      </c>
    </row>
    <row r="9" spans="1:11" s="401" customFormat="1" ht="28.8" x14ac:dyDescent="0.15">
      <c r="A9" s="447" t="s">
        <v>622</v>
      </c>
      <c r="B9" s="405">
        <v>3053.309162</v>
      </c>
      <c r="C9" s="405">
        <v>4349.4877589999996</v>
      </c>
      <c r="D9" s="405">
        <v>3587.1867000000002</v>
      </c>
      <c r="E9" s="405">
        <v>4193.6911860000009</v>
      </c>
      <c r="F9" s="405">
        <v>3289.503549</v>
      </c>
      <c r="G9" s="405">
        <v>3304.664534</v>
      </c>
      <c r="H9" s="405">
        <v>3238.8235610000002</v>
      </c>
      <c r="I9" s="405">
        <v>3214.0375829999998</v>
      </c>
      <c r="J9" s="405">
        <f t="shared" si="0"/>
        <v>-7.8758701352232379</v>
      </c>
      <c r="K9" s="405">
        <f t="shared" si="1"/>
        <v>-21.199144442678104</v>
      </c>
    </row>
    <row r="10" spans="1:11" s="401" customFormat="1" ht="16.2" x14ac:dyDescent="0.15">
      <c r="A10" s="505" t="s">
        <v>1946</v>
      </c>
      <c r="B10" s="965">
        <v>60541.487427</v>
      </c>
      <c r="C10" s="965">
        <v>64380.890249769996</v>
      </c>
      <c r="D10" s="405">
        <v>51070.461010999999</v>
      </c>
      <c r="E10" s="405">
        <v>53217.924575999998</v>
      </c>
      <c r="F10" s="405">
        <v>51069.665119999998</v>
      </c>
      <c r="G10" s="405">
        <v>51369.675353999999</v>
      </c>
      <c r="H10" s="405">
        <v>49653.491238000002</v>
      </c>
      <c r="I10" s="405">
        <v>47272.371040999999</v>
      </c>
      <c r="J10" s="405">
        <f t="shared" si="0"/>
        <v>0.58588533777981411</v>
      </c>
      <c r="K10" s="405">
        <f t="shared" si="1"/>
        <v>-3.4729825274575177</v>
      </c>
    </row>
    <row r="11" spans="1:11" s="401" customFormat="1" ht="16.2" x14ac:dyDescent="0.15">
      <c r="A11" s="505" t="s">
        <v>1788</v>
      </c>
      <c r="B11" s="966"/>
      <c r="C11" s="966"/>
      <c r="D11" s="405">
        <v>12982.516747</v>
      </c>
      <c r="E11" s="405">
        <v>13219.507539</v>
      </c>
      <c r="F11" s="405">
        <v>13624.945304000001</v>
      </c>
      <c r="G11" s="405">
        <v>13681.595304</v>
      </c>
      <c r="H11" s="405">
        <v>13839.356215</v>
      </c>
      <c r="I11" s="405">
        <v>13933.200178999999</v>
      </c>
      <c r="J11" s="405">
        <f t="shared" si="0"/>
        <v>5.3847691524183432</v>
      </c>
      <c r="K11" s="405">
        <f t="shared" si="1"/>
        <v>3.4954990844912714</v>
      </c>
    </row>
    <row r="12" spans="1:11" s="401" customFormat="1" ht="21" customHeight="1" x14ac:dyDescent="0.15">
      <c r="A12" s="447" t="s">
        <v>523</v>
      </c>
      <c r="B12" s="870">
        <v>26108.943568999999</v>
      </c>
      <c r="C12" s="405">
        <v>37780.970080999999</v>
      </c>
      <c r="D12" s="405">
        <v>30166.050442</v>
      </c>
      <c r="E12" s="405">
        <v>33308.680400000005</v>
      </c>
      <c r="F12" s="405">
        <v>30981.374823999999</v>
      </c>
      <c r="G12" s="405">
        <v>31303.819028000002</v>
      </c>
      <c r="H12" s="405">
        <v>28816.358213</v>
      </c>
      <c r="I12" s="405">
        <v>28862.448934</v>
      </c>
      <c r="J12" s="405">
        <f t="shared" si="0"/>
        <v>3.7716856178689397</v>
      </c>
      <c r="K12" s="405">
        <f t="shared" si="1"/>
        <v>-6.0190357225920081</v>
      </c>
    </row>
    <row r="13" spans="1:11" s="401" customFormat="1" ht="16.2" x14ac:dyDescent="0.15">
      <c r="A13" s="447" t="s">
        <v>1942</v>
      </c>
      <c r="B13" s="870">
        <v>1220.753841</v>
      </c>
      <c r="C13" s="405">
        <v>1977.1179259999999</v>
      </c>
      <c r="D13" s="405">
        <v>2036.614298</v>
      </c>
      <c r="E13" s="405">
        <v>2250.9062009999998</v>
      </c>
      <c r="F13" s="405">
        <v>5176.8776770000004</v>
      </c>
      <c r="G13" s="405">
        <v>6390.527677</v>
      </c>
      <c r="H13" s="405">
        <v>2952.74674</v>
      </c>
      <c r="I13" s="405">
        <v>2755.9592870000001</v>
      </c>
      <c r="J13" s="405">
        <f>G13/D13*100-100</f>
        <v>213.78193128053937</v>
      </c>
      <c r="K13" s="405">
        <f t="shared" si="1"/>
        <v>183.90910621512836</v>
      </c>
    </row>
    <row r="14" spans="1:11" s="401" customFormat="1" ht="30.6" x14ac:dyDescent="0.15">
      <c r="A14" s="447" t="s">
        <v>1943</v>
      </c>
      <c r="B14" s="870">
        <v>14702.001990000001</v>
      </c>
      <c r="C14" s="405">
        <v>17173.049665999999</v>
      </c>
      <c r="D14" s="405">
        <v>15624.434998999999</v>
      </c>
      <c r="E14" s="405">
        <v>17901.627654</v>
      </c>
      <c r="F14" s="405">
        <v>17743.380609</v>
      </c>
      <c r="G14" s="405">
        <v>17811.897084</v>
      </c>
      <c r="H14" s="405">
        <v>16152.410265</v>
      </c>
      <c r="I14" s="405">
        <v>16860.425302</v>
      </c>
      <c r="J14" s="405">
        <f t="shared" si="0"/>
        <v>14.000263594427608</v>
      </c>
      <c r="K14" s="405">
        <f t="shared" si="1"/>
        <v>-0.50124252238008182</v>
      </c>
    </row>
    <row r="15" spans="1:11" s="401" customFormat="1" ht="16.5" customHeight="1" x14ac:dyDescent="0.15">
      <c r="A15" s="447" t="s">
        <v>524</v>
      </c>
      <c r="B15" s="870">
        <v>23268.859679000001</v>
      </c>
      <c r="C15" s="405">
        <v>26789.721220989999</v>
      </c>
      <c r="D15" s="405">
        <v>24638.764180999999</v>
      </c>
      <c r="E15" s="405">
        <v>25815.606640000002</v>
      </c>
      <c r="F15" s="405">
        <v>25977.941722</v>
      </c>
      <c r="G15" s="405">
        <v>25998.349396000001</v>
      </c>
      <c r="H15" s="405">
        <v>25491.620665999999</v>
      </c>
      <c r="I15" s="405">
        <v>24991.652471000001</v>
      </c>
      <c r="J15" s="405">
        <f t="shared" si="0"/>
        <v>5.5180738977502699</v>
      </c>
      <c r="K15" s="405">
        <f t="shared" si="1"/>
        <v>0.70787705494726083</v>
      </c>
    </row>
    <row r="16" spans="1:11" s="401" customFormat="1" ht="28.8" x14ac:dyDescent="0.15">
      <c r="A16" s="505" t="s">
        <v>1944</v>
      </c>
      <c r="B16" s="870">
        <v>1147.972896</v>
      </c>
      <c r="C16" s="405">
        <v>2266.3515170000001</v>
      </c>
      <c r="D16" s="405">
        <v>1760.815429</v>
      </c>
      <c r="E16" s="405">
        <v>1951.270935</v>
      </c>
      <c r="F16" s="405">
        <v>1894.0973489999999</v>
      </c>
      <c r="G16" s="405">
        <v>1961.497349</v>
      </c>
      <c r="H16" s="405">
        <v>1730.9019049999999</v>
      </c>
      <c r="I16" s="405">
        <v>1434.238926</v>
      </c>
      <c r="J16" s="405">
        <f t="shared" si="0"/>
        <v>11.397101405112693</v>
      </c>
      <c r="K16" s="405">
        <f t="shared" si="1"/>
        <v>0.52408990553635704</v>
      </c>
    </row>
    <row r="17" spans="1:11" s="401" customFormat="1" ht="16.2" x14ac:dyDescent="0.15">
      <c r="A17" s="505" t="s">
        <v>1947</v>
      </c>
      <c r="B17" s="965">
        <v>2684.0439280000001</v>
      </c>
      <c r="C17" s="960">
        <v>5042.5848770000002</v>
      </c>
      <c r="D17" s="960">
        <v>3308.9559669999999</v>
      </c>
      <c r="E17" s="405">
        <v>4551.7772510000004</v>
      </c>
      <c r="F17" s="405">
        <v>4300.2589850000004</v>
      </c>
      <c r="G17" s="405">
        <v>4335.958259</v>
      </c>
      <c r="H17" s="405">
        <v>3715.8903110000001</v>
      </c>
      <c r="I17" s="405">
        <v>3453.6061289999998</v>
      </c>
      <c r="J17" s="967">
        <f>((G17+G18)/D17)*100-100</f>
        <v>39.356602807280581</v>
      </c>
      <c r="K17" s="885">
        <f>G17/E17*100-100</f>
        <v>-4.7414225279276678</v>
      </c>
    </row>
    <row r="18" spans="1:11" s="401" customFormat="1" ht="18" customHeight="1" x14ac:dyDescent="0.15">
      <c r="A18" s="505" t="s">
        <v>1945</v>
      </c>
      <c r="B18" s="966"/>
      <c r="C18" s="961"/>
      <c r="D18" s="961"/>
      <c r="E18" s="405">
        <v>1524.1691510000001</v>
      </c>
      <c r="F18" s="405">
        <v>271.29036500000001</v>
      </c>
      <c r="G18" s="405">
        <v>275.29036500000001</v>
      </c>
      <c r="H18" s="405">
        <v>311.28302200000002</v>
      </c>
      <c r="I18" s="405">
        <v>183.54135500000001</v>
      </c>
      <c r="J18" s="968"/>
      <c r="K18" s="885">
        <f>G18/E18*100-100</f>
        <v>-81.938332446934567</v>
      </c>
    </row>
    <row r="19" spans="1:11" s="401" customFormat="1" ht="18" customHeight="1" x14ac:dyDescent="0.15">
      <c r="A19" s="457" t="s">
        <v>525</v>
      </c>
      <c r="B19" s="871">
        <v>2016.909056</v>
      </c>
      <c r="C19" s="415">
        <v>3943.2817473300001</v>
      </c>
      <c r="D19" s="415">
        <v>3165.0682929999998</v>
      </c>
      <c r="E19" s="415">
        <v>6141.4997719999983</v>
      </c>
      <c r="F19" s="415">
        <v>4636.0127560000001</v>
      </c>
      <c r="G19" s="415">
        <v>2847.9627559999999</v>
      </c>
      <c r="H19" s="415">
        <v>2609.8593759999999</v>
      </c>
      <c r="I19" s="415">
        <v>2306.0855069999998</v>
      </c>
      <c r="J19" s="405">
        <f t="shared" si="0"/>
        <v>-10.01891610684433</v>
      </c>
      <c r="K19" s="405">
        <f t="shared" si="1"/>
        <v>-53.627568806820101</v>
      </c>
    </row>
    <row r="20" spans="1:11" s="401" customFormat="1" ht="19.5" customHeight="1" x14ac:dyDescent="0.15">
      <c r="A20" s="630" t="s">
        <v>0</v>
      </c>
      <c r="B20" s="631">
        <v>907402.63992099999</v>
      </c>
      <c r="C20" s="631">
        <v>1149949.6201140902</v>
      </c>
      <c r="D20" s="631">
        <v>1100186.7635570001</v>
      </c>
      <c r="E20" s="631">
        <v>1143323.6322421802</v>
      </c>
      <c r="F20" s="631">
        <v>1130636.0374469999</v>
      </c>
      <c r="G20" s="631">
        <v>1116378.775744</v>
      </c>
      <c r="H20" s="631">
        <v>1124758.1299920001</v>
      </c>
      <c r="I20" s="631">
        <v>1071610.765595</v>
      </c>
      <c r="J20" s="742">
        <f t="shared" si="0"/>
        <v>1.4717512265508077</v>
      </c>
      <c r="K20" s="742">
        <f t="shared" si="1"/>
        <v>-2.3567129846986887</v>
      </c>
    </row>
    <row r="21" spans="1:11" ht="40.950000000000003" customHeight="1" x14ac:dyDescent="0.25">
      <c r="A21" s="910" t="s">
        <v>1744</v>
      </c>
      <c r="B21" s="911"/>
      <c r="C21" s="911"/>
      <c r="D21" s="911"/>
      <c r="E21" s="911"/>
      <c r="F21" s="911"/>
      <c r="G21" s="911"/>
      <c r="H21" s="911"/>
      <c r="I21" s="911"/>
      <c r="J21" s="911"/>
      <c r="K21" s="912"/>
    </row>
    <row r="22" spans="1:11" ht="40.950000000000003" customHeight="1" x14ac:dyDescent="0.25">
      <c r="A22" s="955" t="s">
        <v>1953</v>
      </c>
      <c r="B22" s="956"/>
      <c r="C22" s="956"/>
      <c r="D22" s="956"/>
      <c r="E22" s="956"/>
      <c r="F22" s="956"/>
      <c r="G22" s="956"/>
      <c r="H22" s="956"/>
      <c r="I22" s="956"/>
      <c r="J22" s="956"/>
      <c r="K22" s="957"/>
    </row>
    <row r="23" spans="1:11" ht="48" customHeight="1" x14ac:dyDescent="0.25">
      <c r="A23" s="955" t="s">
        <v>1954</v>
      </c>
      <c r="B23" s="956"/>
      <c r="C23" s="956"/>
      <c r="D23" s="956"/>
      <c r="E23" s="956"/>
      <c r="F23" s="956"/>
      <c r="G23" s="956"/>
      <c r="H23" s="956"/>
      <c r="I23" s="956"/>
      <c r="J23" s="956"/>
      <c r="K23" s="957"/>
    </row>
    <row r="24" spans="1:11" ht="48" customHeight="1" x14ac:dyDescent="0.25">
      <c r="A24" s="955" t="s">
        <v>1955</v>
      </c>
      <c r="B24" s="956"/>
      <c r="C24" s="956"/>
      <c r="D24" s="956"/>
      <c r="E24" s="956"/>
      <c r="F24" s="956"/>
      <c r="G24" s="956"/>
      <c r="H24" s="956"/>
      <c r="I24" s="956"/>
      <c r="J24" s="956"/>
      <c r="K24" s="957"/>
    </row>
    <row r="25" spans="1:11" ht="48" customHeight="1" x14ac:dyDescent="0.25">
      <c r="A25" s="962" t="s">
        <v>1956</v>
      </c>
      <c r="B25" s="963"/>
      <c r="C25" s="963"/>
      <c r="D25" s="963"/>
      <c r="E25" s="963"/>
      <c r="F25" s="963"/>
      <c r="G25" s="963"/>
      <c r="H25" s="963"/>
      <c r="I25" s="963"/>
      <c r="J25" s="963"/>
      <c r="K25" s="964"/>
    </row>
    <row r="28" spans="1:11" x14ac:dyDescent="0.25">
      <c r="B28" s="652"/>
      <c r="C28" s="652"/>
    </row>
    <row r="29" spans="1:11" x14ac:dyDescent="0.25">
      <c r="B29" s="652"/>
      <c r="C29" s="652"/>
    </row>
    <row r="30" spans="1:11" x14ac:dyDescent="0.25">
      <c r="B30" s="652"/>
      <c r="C30" s="652"/>
    </row>
    <row r="31" spans="1:11" x14ac:dyDescent="0.25">
      <c r="B31" s="652"/>
      <c r="C31" s="652"/>
    </row>
  </sheetData>
  <mergeCells count="18">
    <mergeCell ref="A25:K25"/>
    <mergeCell ref="B17:B18"/>
    <mergeCell ref="C17:C18"/>
    <mergeCell ref="D17:D18"/>
    <mergeCell ref="A23:K23"/>
    <mergeCell ref="A24:K24"/>
    <mergeCell ref="A22:K22"/>
    <mergeCell ref="A21:K21"/>
    <mergeCell ref="J17:J18"/>
    <mergeCell ref="B10:B11"/>
    <mergeCell ref="C10:C11"/>
    <mergeCell ref="A1:K1"/>
    <mergeCell ref="A3:A4"/>
    <mergeCell ref="B3:C3"/>
    <mergeCell ref="D3:E3"/>
    <mergeCell ref="F3:I3"/>
    <mergeCell ref="J3:J4"/>
    <mergeCell ref="K3:K4"/>
  </mergeCells>
  <pageMargins left="0.7" right="0.7" top="0.75" bottom="0.75" header="0.3" footer="0.3"/>
  <pageSetup paperSize="9"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Normal="100" workbookViewId="0">
      <selection activeCell="A3" sqref="A3:A20"/>
    </sheetView>
  </sheetViews>
  <sheetFormatPr defaultColWidth="9.109375" defaultRowHeight="13.2" x14ac:dyDescent="0.25"/>
  <cols>
    <col min="1" max="1" width="55.109375" style="402" customWidth="1"/>
    <col min="2" max="5" width="15.6640625" style="402" customWidth="1"/>
    <col min="6" max="8" width="16.44140625" style="402" customWidth="1"/>
    <col min="9" max="16384" width="9.109375" style="402"/>
  </cols>
  <sheetData>
    <row r="1" spans="1:8" s="401" customFormat="1" ht="28.65" customHeight="1" x14ac:dyDescent="0.15">
      <c r="A1" s="921" t="s">
        <v>300</v>
      </c>
      <c r="B1" s="922"/>
      <c r="C1" s="922"/>
      <c r="D1" s="922"/>
      <c r="E1" s="922"/>
      <c r="F1" s="922"/>
      <c r="G1" s="922"/>
      <c r="H1" s="923"/>
    </row>
    <row r="2" spans="1:8" s="401" customFormat="1" ht="51" customHeight="1" thickBot="1" x14ac:dyDescent="0.2">
      <c r="A2" s="950" t="s">
        <v>1832</v>
      </c>
      <c r="B2" s="951"/>
      <c r="C2" s="951"/>
      <c r="D2" s="951"/>
      <c r="E2" s="951"/>
      <c r="F2" s="951"/>
      <c r="G2" s="951"/>
      <c r="H2" s="952"/>
    </row>
    <row r="3" spans="1:8" s="401" customFormat="1" ht="35.25" customHeight="1" x14ac:dyDescent="0.15">
      <c r="A3" s="902" t="s">
        <v>518</v>
      </c>
      <c r="B3" s="607" t="s">
        <v>607</v>
      </c>
      <c r="C3" s="632" t="s">
        <v>623</v>
      </c>
      <c r="D3" s="632" t="s">
        <v>1749</v>
      </c>
      <c r="E3" s="713" t="s">
        <v>1750</v>
      </c>
      <c r="F3" s="935" t="s">
        <v>1791</v>
      </c>
      <c r="G3" s="936"/>
      <c r="H3" s="937"/>
    </row>
    <row r="4" spans="1:8" s="401" customFormat="1" ht="89.25" customHeight="1" x14ac:dyDescent="0.15">
      <c r="A4" s="903"/>
      <c r="B4" s="502" t="s">
        <v>619</v>
      </c>
      <c r="C4" s="502" t="s">
        <v>619</v>
      </c>
      <c r="D4" s="502" t="s">
        <v>619</v>
      </c>
      <c r="E4" s="500" t="s">
        <v>620</v>
      </c>
      <c r="F4" s="501" t="s">
        <v>1817</v>
      </c>
      <c r="G4" s="501" t="s">
        <v>1806</v>
      </c>
      <c r="H4" s="501" t="s">
        <v>1807</v>
      </c>
    </row>
    <row r="5" spans="1:8" ht="14.4" x14ac:dyDescent="0.25">
      <c r="A5" s="451" t="s">
        <v>519</v>
      </c>
      <c r="B5" s="404">
        <v>540106.00783890998</v>
      </c>
      <c r="C5" s="404">
        <v>558729.95779494033</v>
      </c>
      <c r="D5" s="404">
        <v>720629.5273094998</v>
      </c>
      <c r="E5" s="404">
        <v>735615.68950700003</v>
      </c>
      <c r="F5" s="404">
        <v>751510.20608499995</v>
      </c>
      <c r="G5" s="404">
        <v>777032.06781599997</v>
      </c>
      <c r="H5" s="404">
        <v>730570.535195</v>
      </c>
    </row>
    <row r="6" spans="1:8" ht="14.4" x14ac:dyDescent="0.25">
      <c r="A6" s="447" t="s">
        <v>520</v>
      </c>
      <c r="B6" s="405">
        <v>6808.5662344499997</v>
      </c>
      <c r="C6" s="405">
        <v>6627.1220023799979</v>
      </c>
      <c r="D6" s="405">
        <v>16111.376578190002</v>
      </c>
      <c r="E6" s="405">
        <v>11429.758701999999</v>
      </c>
      <c r="F6" s="405">
        <v>12738.22903</v>
      </c>
      <c r="G6" s="405">
        <v>13982.587946</v>
      </c>
      <c r="H6" s="405">
        <v>14356.16145</v>
      </c>
    </row>
    <row r="7" spans="1:8" ht="14.4" x14ac:dyDescent="0.25">
      <c r="A7" s="447" t="s">
        <v>521</v>
      </c>
      <c r="B7" s="405">
        <v>124916.84458962001</v>
      </c>
      <c r="C7" s="405">
        <v>116764.25653019</v>
      </c>
      <c r="D7" s="405">
        <v>173121.28366422997</v>
      </c>
      <c r="E7" s="405">
        <v>177507.76780599999</v>
      </c>
      <c r="F7" s="405">
        <v>162512.823351</v>
      </c>
      <c r="G7" s="405">
        <v>161879.800885</v>
      </c>
      <c r="H7" s="405">
        <v>163071.637434</v>
      </c>
    </row>
    <row r="8" spans="1:8" ht="14.4" x14ac:dyDescent="0.25">
      <c r="A8" s="447" t="s">
        <v>522</v>
      </c>
      <c r="B8" s="405">
        <v>8545.1429140700002</v>
      </c>
      <c r="C8" s="405">
        <v>8390.6305268600008</v>
      </c>
      <c r="D8" s="405">
        <v>8247.1432574899991</v>
      </c>
      <c r="E8" s="405">
        <v>9314.327018</v>
      </c>
      <c r="F8" s="405">
        <v>10193.221948</v>
      </c>
      <c r="G8" s="405">
        <v>10219.263338999999</v>
      </c>
      <c r="H8" s="405">
        <v>10157.639469</v>
      </c>
    </row>
    <row r="9" spans="1:8" ht="28.8" x14ac:dyDescent="0.25">
      <c r="A9" s="447" t="s">
        <v>622</v>
      </c>
      <c r="B9" s="405">
        <v>2879.3165622299994</v>
      </c>
      <c r="C9" s="405">
        <v>2817.7667416200002</v>
      </c>
      <c r="D9" s="405">
        <v>4137.9782200200007</v>
      </c>
      <c r="E9" s="405">
        <v>3881.7939280000001</v>
      </c>
      <c r="F9" s="405">
        <v>3304.664534</v>
      </c>
      <c r="G9" s="405">
        <v>3238.8235610000002</v>
      </c>
      <c r="H9" s="405">
        <v>3214.0375829999998</v>
      </c>
    </row>
    <row r="10" spans="1:8" ht="16.2" x14ac:dyDescent="0.25">
      <c r="A10" s="505" t="s">
        <v>1946</v>
      </c>
      <c r="B10" s="960">
        <v>60022.291149730008</v>
      </c>
      <c r="C10" s="960">
        <v>60726.269999539989</v>
      </c>
      <c r="D10" s="960">
        <v>62861.972083760011</v>
      </c>
      <c r="E10" s="405">
        <v>52212.778384999998</v>
      </c>
      <c r="F10" s="405">
        <v>51035.206872000002</v>
      </c>
      <c r="G10" s="405">
        <v>49563.487238000002</v>
      </c>
      <c r="H10" s="405">
        <v>47266.740175999999</v>
      </c>
    </row>
    <row r="11" spans="1:8" ht="16.2" x14ac:dyDescent="0.25">
      <c r="A11" s="505" t="s">
        <v>1788</v>
      </c>
      <c r="B11" s="961"/>
      <c r="C11" s="961">
        <v>0</v>
      </c>
      <c r="D11" s="961">
        <v>0</v>
      </c>
      <c r="E11" s="405">
        <v>13065.582527</v>
      </c>
      <c r="F11" s="405">
        <v>13637.808403999999</v>
      </c>
      <c r="G11" s="405">
        <v>13812.91958</v>
      </c>
      <c r="H11" s="405">
        <v>13928.557435999999</v>
      </c>
    </row>
    <row r="12" spans="1:8" ht="14.4" x14ac:dyDescent="0.25">
      <c r="A12" s="447" t="s">
        <v>523</v>
      </c>
      <c r="B12" s="405">
        <v>27481.475620869998</v>
      </c>
      <c r="C12" s="405">
        <v>27365.881837280012</v>
      </c>
      <c r="D12" s="405">
        <v>35900.641023500008</v>
      </c>
      <c r="E12" s="405">
        <v>32588.882454999999</v>
      </c>
      <c r="F12" s="405">
        <v>30873.957419999999</v>
      </c>
      <c r="G12" s="405">
        <v>28856.385429000002</v>
      </c>
      <c r="H12" s="405">
        <v>28868.389132</v>
      </c>
    </row>
    <row r="13" spans="1:8" ht="16.2" x14ac:dyDescent="0.25">
      <c r="A13" s="447" t="s">
        <v>1942</v>
      </c>
      <c r="B13" s="405">
        <v>1143.5407117200002</v>
      </c>
      <c r="C13" s="405">
        <v>941.89682605000019</v>
      </c>
      <c r="D13" s="405">
        <v>1711.2484692799994</v>
      </c>
      <c r="E13" s="405">
        <v>1761.0919019999999</v>
      </c>
      <c r="F13" s="405">
        <v>6023.0908950000003</v>
      </c>
      <c r="G13" s="405">
        <v>2864.408559</v>
      </c>
      <c r="H13" s="405">
        <v>2739.6536339999998</v>
      </c>
    </row>
    <row r="14" spans="1:8" ht="30.6" x14ac:dyDescent="0.25">
      <c r="A14" s="447" t="s">
        <v>1943</v>
      </c>
      <c r="B14" s="405">
        <v>14660.182979150002</v>
      </c>
      <c r="C14" s="405">
        <v>12235.670844049999</v>
      </c>
      <c r="D14" s="405">
        <v>17936.542952340005</v>
      </c>
      <c r="E14" s="405">
        <v>16217.690073</v>
      </c>
      <c r="F14" s="405">
        <v>17280.203762000001</v>
      </c>
      <c r="G14" s="405">
        <v>16534.111902000001</v>
      </c>
      <c r="H14" s="405">
        <v>16936.434799999999</v>
      </c>
    </row>
    <row r="15" spans="1:8" ht="14.4" x14ac:dyDescent="0.25">
      <c r="A15" s="447" t="s">
        <v>524</v>
      </c>
      <c r="B15" s="405">
        <v>23800.028096959999</v>
      </c>
      <c r="C15" s="405">
        <v>23067.30802755</v>
      </c>
      <c r="D15" s="405">
        <v>25412.402897550004</v>
      </c>
      <c r="E15" s="405">
        <v>25760.030412</v>
      </c>
      <c r="F15" s="405">
        <v>25956.070253000002</v>
      </c>
      <c r="G15" s="405">
        <v>25492.482400000001</v>
      </c>
      <c r="H15" s="405">
        <v>24991.652471000001</v>
      </c>
    </row>
    <row r="16" spans="1:8" ht="28.8" x14ac:dyDescent="0.25">
      <c r="A16" s="505" t="s">
        <v>1944</v>
      </c>
      <c r="B16" s="405">
        <v>906.95045163999998</v>
      </c>
      <c r="C16" s="405">
        <v>946.25401126999986</v>
      </c>
      <c r="D16" s="405">
        <v>2013.3959658200001</v>
      </c>
      <c r="E16" s="405">
        <v>1943.866352</v>
      </c>
      <c r="F16" s="405">
        <v>1921.8761050000001</v>
      </c>
      <c r="G16" s="405">
        <v>1728.917778</v>
      </c>
      <c r="H16" s="405">
        <v>1434.248969</v>
      </c>
    </row>
    <row r="17" spans="1:19" ht="16.2" x14ac:dyDescent="0.25">
      <c r="A17" s="505" t="s">
        <v>1947</v>
      </c>
      <c r="B17" s="960">
        <v>2652.4412888399997</v>
      </c>
      <c r="C17" s="960">
        <v>2685.2434679800003</v>
      </c>
      <c r="D17" s="960">
        <v>4616.5607547500003</v>
      </c>
      <c r="E17" s="405">
        <v>3509.6804499999998</v>
      </c>
      <c r="F17" s="405">
        <v>3966.7582889999999</v>
      </c>
      <c r="G17" s="405">
        <v>3690.9863869999999</v>
      </c>
      <c r="H17" s="405">
        <v>3456.9616590000001</v>
      </c>
    </row>
    <row r="18" spans="1:19" ht="16.2" x14ac:dyDescent="0.25">
      <c r="A18" s="505" t="s">
        <v>1945</v>
      </c>
      <c r="B18" s="961"/>
      <c r="C18" s="961">
        <v>0</v>
      </c>
      <c r="D18" s="961">
        <v>0</v>
      </c>
      <c r="E18" s="865">
        <v>960.62732300000005</v>
      </c>
      <c r="F18" s="865">
        <v>275.29135500000001</v>
      </c>
      <c r="G18" s="865">
        <v>311.28302200000002</v>
      </c>
      <c r="H18" s="865">
        <v>183.54135500000001</v>
      </c>
    </row>
    <row r="19" spans="1:19" ht="14.4" x14ac:dyDescent="0.25">
      <c r="A19" s="457" t="s">
        <v>525</v>
      </c>
      <c r="B19" s="865">
        <v>2778.7377644099997</v>
      </c>
      <c r="C19" s="865">
        <v>1879.5274808499998</v>
      </c>
      <c r="D19" s="865">
        <v>3385.840624840002</v>
      </c>
      <c r="E19" s="865">
        <v>5972.4279749999996</v>
      </c>
      <c r="F19" s="865">
        <v>2726.8702539999999</v>
      </c>
      <c r="G19" s="865">
        <v>2605.1605749999999</v>
      </c>
      <c r="H19" s="865">
        <v>2340.0749169999999</v>
      </c>
    </row>
    <row r="20" spans="1:19" ht="14.4" x14ac:dyDescent="0.25">
      <c r="A20" s="630" t="s">
        <v>0</v>
      </c>
      <c r="B20" s="631">
        <v>816701.52620259987</v>
      </c>
      <c r="C20" s="631">
        <v>823177.78609056037</v>
      </c>
      <c r="D20" s="631">
        <v>1076085.9138012696</v>
      </c>
      <c r="E20" s="631">
        <v>1091741.9948150001</v>
      </c>
      <c r="F20" s="631">
        <v>1093956.278557</v>
      </c>
      <c r="G20" s="631">
        <v>1111812.6864169999</v>
      </c>
      <c r="H20" s="631">
        <v>1063516.26568</v>
      </c>
    </row>
    <row r="21" spans="1:19" ht="40.950000000000003" customHeight="1" x14ac:dyDescent="0.25">
      <c r="A21" s="910" t="s">
        <v>1744</v>
      </c>
      <c r="B21" s="911"/>
      <c r="C21" s="911"/>
      <c r="D21" s="911"/>
      <c r="E21" s="911"/>
      <c r="F21" s="911"/>
      <c r="G21" s="911"/>
      <c r="H21" s="912"/>
      <c r="I21" s="877"/>
      <c r="J21" s="877"/>
      <c r="K21" s="877"/>
      <c r="M21"/>
      <c r="N21"/>
      <c r="O21"/>
      <c r="P21"/>
      <c r="Q21"/>
      <c r="R21"/>
      <c r="S21"/>
    </row>
    <row r="22" spans="1:19" ht="40.950000000000003" customHeight="1" x14ac:dyDescent="0.25">
      <c r="A22" s="955" t="s">
        <v>1953</v>
      </c>
      <c r="B22" s="956"/>
      <c r="C22" s="956"/>
      <c r="D22" s="956"/>
      <c r="E22" s="956"/>
      <c r="F22" s="956"/>
      <c r="G22" s="956"/>
      <c r="H22" s="957"/>
      <c r="I22" s="877"/>
      <c r="J22" s="877"/>
      <c r="K22" s="877"/>
      <c r="M22"/>
      <c r="N22"/>
      <c r="O22"/>
      <c r="P22"/>
      <c r="Q22"/>
      <c r="R22"/>
      <c r="S22"/>
    </row>
    <row r="23" spans="1:19" ht="48" customHeight="1" x14ac:dyDescent="0.25">
      <c r="A23" s="955" t="s">
        <v>1954</v>
      </c>
      <c r="B23" s="956"/>
      <c r="C23" s="956"/>
      <c r="D23" s="956"/>
      <c r="E23" s="956"/>
      <c r="F23" s="956"/>
      <c r="G23" s="956"/>
      <c r="H23" s="957"/>
      <c r="I23" s="877"/>
      <c r="J23" s="877"/>
      <c r="K23" s="877"/>
    </row>
    <row r="24" spans="1:19" ht="48" customHeight="1" x14ac:dyDescent="0.25">
      <c r="A24" s="955" t="s">
        <v>1955</v>
      </c>
      <c r="B24" s="956"/>
      <c r="C24" s="956"/>
      <c r="D24" s="956"/>
      <c r="E24" s="956"/>
      <c r="F24" s="956"/>
      <c r="G24" s="956"/>
      <c r="H24" s="957"/>
      <c r="I24" s="877"/>
      <c r="J24" s="877"/>
      <c r="K24" s="877"/>
    </row>
    <row r="25" spans="1:19" ht="48" customHeight="1" x14ac:dyDescent="0.25">
      <c r="A25" s="907" t="s">
        <v>1956</v>
      </c>
      <c r="B25" s="908"/>
      <c r="C25" s="908"/>
      <c r="D25" s="908"/>
      <c r="E25" s="908"/>
      <c r="F25" s="908"/>
      <c r="G25" s="908"/>
      <c r="H25" s="909"/>
      <c r="I25" s="878"/>
      <c r="J25" s="878"/>
      <c r="K25" s="878"/>
    </row>
    <row r="27" spans="1:19" x14ac:dyDescent="0.25">
      <c r="B27" s="652"/>
      <c r="C27" s="652"/>
    </row>
    <row r="28" spans="1:19" x14ac:dyDescent="0.25">
      <c r="B28" s="652"/>
      <c r="C28" s="652"/>
    </row>
    <row r="29" spans="1:19" x14ac:dyDescent="0.25">
      <c r="B29" s="652"/>
      <c r="C29" s="652"/>
    </row>
    <row r="30" spans="1:19" x14ac:dyDescent="0.25">
      <c r="B30" s="652"/>
      <c r="C30" s="652"/>
    </row>
    <row r="31" spans="1:19" x14ac:dyDescent="0.25">
      <c r="B31" s="652"/>
      <c r="C31" s="652"/>
    </row>
    <row r="32" spans="1:19" x14ac:dyDescent="0.25">
      <c r="B32" s="652"/>
      <c r="C32" s="652"/>
    </row>
  </sheetData>
  <mergeCells count="15">
    <mergeCell ref="A22:H22"/>
    <mergeCell ref="A23:H23"/>
    <mergeCell ref="A24:H24"/>
    <mergeCell ref="A25:H25"/>
    <mergeCell ref="A1:H1"/>
    <mergeCell ref="A2:H2"/>
    <mergeCell ref="A3:A4"/>
    <mergeCell ref="F3:H3"/>
    <mergeCell ref="C10:C11"/>
    <mergeCell ref="D10:D11"/>
    <mergeCell ref="A21:H21"/>
    <mergeCell ref="B10:B11"/>
    <mergeCell ref="B17:B18"/>
    <mergeCell ref="C17:C18"/>
    <mergeCell ref="D17:D18"/>
  </mergeCells>
  <pageMargins left="0.7" right="0.7" top="0.75" bottom="0.75" header="0.3" footer="0.3"/>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16" zoomScaleNormal="100" workbookViewId="0">
      <selection activeCell="A26" sqref="A26:XFD26"/>
    </sheetView>
  </sheetViews>
  <sheetFormatPr defaultColWidth="9.109375" defaultRowHeight="13.2" x14ac:dyDescent="0.25"/>
  <cols>
    <col min="1" max="1" width="56.6640625" style="402" customWidth="1"/>
    <col min="2" max="5" width="15.6640625" style="402" customWidth="1"/>
    <col min="6" max="8" width="16.44140625" style="402" customWidth="1"/>
    <col min="9" max="16384" width="9.109375" style="402"/>
  </cols>
  <sheetData>
    <row r="1" spans="1:8" s="401" customFormat="1" ht="28.65" customHeight="1" x14ac:dyDescent="0.15">
      <c r="A1" s="921" t="s">
        <v>300</v>
      </c>
      <c r="B1" s="922"/>
      <c r="C1" s="922"/>
      <c r="D1" s="922"/>
      <c r="E1" s="922"/>
      <c r="F1" s="922"/>
      <c r="G1" s="922"/>
      <c r="H1" s="923"/>
    </row>
    <row r="2" spans="1:8" s="401" customFormat="1" ht="51" customHeight="1" thickBot="1" x14ac:dyDescent="0.2">
      <c r="A2" s="950" t="s">
        <v>1833</v>
      </c>
      <c r="B2" s="951"/>
      <c r="C2" s="951"/>
      <c r="D2" s="951"/>
      <c r="E2" s="951"/>
      <c r="F2" s="951"/>
      <c r="G2" s="951"/>
      <c r="H2" s="952"/>
    </row>
    <row r="3" spans="1:8" s="401" customFormat="1" ht="35.25" customHeight="1" x14ac:dyDescent="0.15">
      <c r="A3" s="933" t="s">
        <v>518</v>
      </c>
      <c r="B3" s="607" t="s">
        <v>607</v>
      </c>
      <c r="C3" s="632" t="s">
        <v>623</v>
      </c>
      <c r="D3" s="632" t="s">
        <v>1749</v>
      </c>
      <c r="E3" s="713" t="s">
        <v>1750</v>
      </c>
      <c r="F3" s="935" t="s">
        <v>1791</v>
      </c>
      <c r="G3" s="936"/>
      <c r="H3" s="937"/>
    </row>
    <row r="4" spans="1:8" s="401" customFormat="1" ht="89.25" customHeight="1" x14ac:dyDescent="0.15">
      <c r="A4" s="934"/>
      <c r="B4" s="502" t="s">
        <v>617</v>
      </c>
      <c r="C4" s="502" t="s">
        <v>617</v>
      </c>
      <c r="D4" s="502" t="s">
        <v>617</v>
      </c>
      <c r="E4" s="500" t="s">
        <v>618</v>
      </c>
      <c r="F4" s="501" t="s">
        <v>1819</v>
      </c>
      <c r="G4" s="501" t="s">
        <v>1813</v>
      </c>
      <c r="H4" s="501" t="s">
        <v>1814</v>
      </c>
    </row>
    <row r="5" spans="1:8" ht="14.4" x14ac:dyDescent="0.25">
      <c r="A5" s="451" t="s">
        <v>519</v>
      </c>
      <c r="B5" s="404">
        <v>536971.01788046001</v>
      </c>
      <c r="C5" s="404">
        <v>564880.10179840971</v>
      </c>
      <c r="D5" s="404">
        <v>651297.26673892001</v>
      </c>
      <c r="E5" s="404">
        <v>779282.83473100001</v>
      </c>
      <c r="F5" s="404">
        <v>770595.03305700002</v>
      </c>
      <c r="G5" s="404">
        <v>789213.967267</v>
      </c>
      <c r="H5" s="404">
        <v>738672.18324100005</v>
      </c>
    </row>
    <row r="6" spans="1:8" ht="14.4" x14ac:dyDescent="0.25">
      <c r="A6" s="447" t="s">
        <v>520</v>
      </c>
      <c r="B6" s="405">
        <v>5923.4420140699976</v>
      </c>
      <c r="C6" s="405">
        <v>5825.3672690300018</v>
      </c>
      <c r="D6" s="405">
        <v>15175.491050299999</v>
      </c>
      <c r="E6" s="405">
        <v>11979.675491</v>
      </c>
      <c r="F6" s="405">
        <v>13286.727096000001</v>
      </c>
      <c r="G6" s="405">
        <v>14350.964031</v>
      </c>
      <c r="H6" s="405">
        <v>14442.106007</v>
      </c>
    </row>
    <row r="7" spans="1:8" ht="14.4" x14ac:dyDescent="0.25">
      <c r="A7" s="447" t="s">
        <v>521</v>
      </c>
      <c r="B7" s="405">
        <v>113882.50202351999</v>
      </c>
      <c r="C7" s="405">
        <v>121442.96995580998</v>
      </c>
      <c r="D7" s="405">
        <v>157686.89490658007</v>
      </c>
      <c r="E7" s="405">
        <v>178525.32989200001</v>
      </c>
      <c r="F7" s="405">
        <v>163006.90015599999</v>
      </c>
      <c r="G7" s="405">
        <v>162461.19384299999</v>
      </c>
      <c r="H7" s="405">
        <v>163071.27016399999</v>
      </c>
    </row>
    <row r="8" spans="1:8" ht="14.4" x14ac:dyDescent="0.25">
      <c r="A8" s="447" t="s">
        <v>522</v>
      </c>
      <c r="B8" s="405">
        <v>8288.5700023600002</v>
      </c>
      <c r="C8" s="405">
        <v>8379.0302147099992</v>
      </c>
      <c r="D8" s="405">
        <v>8272.4248313799999</v>
      </c>
      <c r="E8" s="405">
        <v>9459.1308231799994</v>
      </c>
      <c r="F8" s="405">
        <v>10208.878328999999</v>
      </c>
      <c r="G8" s="405">
        <v>10219.263338999999</v>
      </c>
      <c r="H8" s="405">
        <v>10157.639469</v>
      </c>
    </row>
    <row r="9" spans="1:8" ht="28.8" x14ac:dyDescent="0.25">
      <c r="A9" s="447" t="s">
        <v>622</v>
      </c>
      <c r="B9" s="405">
        <v>2865.7063304200001</v>
      </c>
      <c r="C9" s="405">
        <v>2832.4174883200003</v>
      </c>
      <c r="D9" s="405">
        <v>3796.3672345599985</v>
      </c>
      <c r="E9" s="405">
        <v>4193.6911860000009</v>
      </c>
      <c r="F9" s="405">
        <v>3304.664534</v>
      </c>
      <c r="G9" s="405">
        <v>3238.8235610000002</v>
      </c>
      <c r="H9" s="405">
        <v>3214.0375829999998</v>
      </c>
    </row>
    <row r="10" spans="1:8" ht="16.2" x14ac:dyDescent="0.25">
      <c r="A10" s="505" t="s">
        <v>1946</v>
      </c>
      <c r="B10" s="960">
        <v>59442.922754700005</v>
      </c>
      <c r="C10" s="960">
        <v>60250.33097874996</v>
      </c>
      <c r="D10" s="960">
        <v>62357.714141450015</v>
      </c>
      <c r="E10" s="868">
        <v>53217.924575999998</v>
      </c>
      <c r="F10" s="405">
        <v>51369.675353999999</v>
      </c>
      <c r="G10" s="405">
        <v>49653.491238000002</v>
      </c>
      <c r="H10" s="405">
        <v>47272.371040999999</v>
      </c>
    </row>
    <row r="11" spans="1:8" ht="16.2" x14ac:dyDescent="0.25">
      <c r="A11" s="505" t="s">
        <v>1788</v>
      </c>
      <c r="B11" s="961"/>
      <c r="C11" s="961">
        <v>0</v>
      </c>
      <c r="D11" s="961">
        <v>0</v>
      </c>
      <c r="E11" s="869">
        <v>13219.507539</v>
      </c>
      <c r="F11" s="405">
        <v>13681.595304</v>
      </c>
      <c r="G11" s="405">
        <v>13839.356215</v>
      </c>
      <c r="H11" s="405">
        <v>13933.200178999999</v>
      </c>
    </row>
    <row r="12" spans="1:8" ht="14.4" x14ac:dyDescent="0.25">
      <c r="A12" s="447" t="s">
        <v>523</v>
      </c>
      <c r="B12" s="405">
        <v>27273.23898781</v>
      </c>
      <c r="C12" s="405">
        <v>26304.059917219991</v>
      </c>
      <c r="D12" s="405">
        <v>33958.436483459998</v>
      </c>
      <c r="E12" s="405">
        <v>33308.680400000005</v>
      </c>
      <c r="F12" s="405">
        <v>31303.819028000002</v>
      </c>
      <c r="G12" s="405">
        <v>28816.358213</v>
      </c>
      <c r="H12" s="405">
        <v>28862.448934</v>
      </c>
    </row>
    <row r="13" spans="1:8" ht="16.2" x14ac:dyDescent="0.25">
      <c r="A13" s="447" t="s">
        <v>1942</v>
      </c>
      <c r="B13" s="405">
        <v>938.76878543000032</v>
      </c>
      <c r="C13" s="405">
        <v>937.09388504000037</v>
      </c>
      <c r="D13" s="405">
        <v>1428.7850463199993</v>
      </c>
      <c r="E13" s="405">
        <v>2250.9062009999998</v>
      </c>
      <c r="F13" s="405">
        <v>6390.527677</v>
      </c>
      <c r="G13" s="405">
        <v>2952.74674</v>
      </c>
      <c r="H13" s="405">
        <v>2755.9592870000001</v>
      </c>
    </row>
    <row r="14" spans="1:8" ht="30.6" x14ac:dyDescent="0.25">
      <c r="A14" s="447" t="s">
        <v>1943</v>
      </c>
      <c r="B14" s="405">
        <v>10693.106274469998</v>
      </c>
      <c r="C14" s="405">
        <v>10768.778518809995</v>
      </c>
      <c r="D14" s="405">
        <v>12944.131601900004</v>
      </c>
      <c r="E14" s="405">
        <v>17901.627654</v>
      </c>
      <c r="F14" s="405">
        <v>17811.897084</v>
      </c>
      <c r="G14" s="405">
        <v>16152.410265</v>
      </c>
      <c r="H14" s="405">
        <v>16860.425302</v>
      </c>
    </row>
    <row r="15" spans="1:8" ht="14.4" x14ac:dyDescent="0.25">
      <c r="A15" s="447" t="s">
        <v>524</v>
      </c>
      <c r="B15" s="405">
        <v>23358.933716729993</v>
      </c>
      <c r="C15" s="405">
        <v>23802.541830039994</v>
      </c>
      <c r="D15" s="405">
        <v>25620.001050580002</v>
      </c>
      <c r="E15" s="405">
        <v>25815.606640000002</v>
      </c>
      <c r="F15" s="405">
        <v>25998.349396000001</v>
      </c>
      <c r="G15" s="405">
        <v>25491.620665999999</v>
      </c>
      <c r="H15" s="405">
        <v>24991.652471000001</v>
      </c>
    </row>
    <row r="16" spans="1:8" ht="28.8" x14ac:dyDescent="0.25">
      <c r="A16" s="505" t="s">
        <v>1944</v>
      </c>
      <c r="B16" s="405">
        <v>961.09801807000008</v>
      </c>
      <c r="C16" s="405">
        <v>949.14955318000011</v>
      </c>
      <c r="D16" s="405">
        <v>1891.4866792699995</v>
      </c>
      <c r="E16" s="405">
        <v>1951.270935</v>
      </c>
      <c r="F16" s="405">
        <v>1961.497349</v>
      </c>
      <c r="G16" s="405">
        <v>1730.9019049999999</v>
      </c>
      <c r="H16" s="405">
        <v>1434.238926</v>
      </c>
    </row>
    <row r="17" spans="1:19" ht="16.2" x14ac:dyDescent="0.25">
      <c r="A17" s="505" t="s">
        <v>1947</v>
      </c>
      <c r="B17" s="960">
        <v>2454.7681621800011</v>
      </c>
      <c r="C17" s="960">
        <v>2169.9657956200003</v>
      </c>
      <c r="D17" s="960">
        <v>2845.5676398000005</v>
      </c>
      <c r="E17" s="405">
        <v>4551.7772510000004</v>
      </c>
      <c r="F17" s="405">
        <v>4335.958259</v>
      </c>
      <c r="G17" s="405">
        <v>3715.8903110000001</v>
      </c>
      <c r="H17" s="405">
        <v>3453.6061289999998</v>
      </c>
    </row>
    <row r="18" spans="1:19" ht="16.2" x14ac:dyDescent="0.25">
      <c r="A18" s="505" t="s">
        <v>1945</v>
      </c>
      <c r="B18" s="961"/>
      <c r="C18" s="961">
        <v>0</v>
      </c>
      <c r="D18" s="961">
        <v>0</v>
      </c>
      <c r="E18" s="865">
        <v>1524.1691510000001</v>
      </c>
      <c r="F18" s="865">
        <v>275.29036500000001</v>
      </c>
      <c r="G18" s="865">
        <v>311.28302200000002</v>
      </c>
      <c r="H18" s="865">
        <v>183.54135500000001</v>
      </c>
    </row>
    <row r="19" spans="1:19" ht="14.4" x14ac:dyDescent="0.25">
      <c r="A19" s="457" t="s">
        <v>525</v>
      </c>
      <c r="B19" s="865">
        <v>3655.4452685699998</v>
      </c>
      <c r="C19" s="865">
        <v>1735.6125307700004</v>
      </c>
      <c r="D19" s="865">
        <v>3310.40980472</v>
      </c>
      <c r="E19" s="865">
        <v>6141.4997719999983</v>
      </c>
      <c r="F19" s="865">
        <v>2847.9627559999999</v>
      </c>
      <c r="G19" s="865">
        <v>2609.8593759999999</v>
      </c>
      <c r="H19" s="865">
        <v>2306.0855069999998</v>
      </c>
    </row>
    <row r="20" spans="1:19" ht="14.4" x14ac:dyDescent="0.25">
      <c r="A20" s="630" t="s">
        <v>0</v>
      </c>
      <c r="B20" s="631">
        <v>796709.52021878993</v>
      </c>
      <c r="C20" s="631">
        <v>830277.41973570955</v>
      </c>
      <c r="D20" s="631">
        <v>980584.97720924008</v>
      </c>
      <c r="E20" s="631">
        <v>1143323.6322421802</v>
      </c>
      <c r="F20" s="631">
        <v>1116378.775744</v>
      </c>
      <c r="G20" s="631">
        <v>1124758.1299920001</v>
      </c>
      <c r="H20" s="631">
        <v>1071610.765595</v>
      </c>
    </row>
    <row r="21" spans="1:19" ht="40.950000000000003" customHeight="1" x14ac:dyDescent="0.25">
      <c r="A21" s="910" t="s">
        <v>1744</v>
      </c>
      <c r="B21" s="911"/>
      <c r="C21" s="911"/>
      <c r="D21" s="911"/>
      <c r="E21" s="911"/>
      <c r="F21" s="911"/>
      <c r="G21" s="911"/>
      <c r="H21" s="912"/>
    </row>
    <row r="22" spans="1:19" ht="40.950000000000003" customHeight="1" x14ac:dyDescent="0.25">
      <c r="A22" s="955" t="s">
        <v>1953</v>
      </c>
      <c r="B22" s="956"/>
      <c r="C22" s="956"/>
      <c r="D22" s="956"/>
      <c r="E22" s="956"/>
      <c r="F22" s="956"/>
      <c r="G22" s="956"/>
      <c r="H22" s="957"/>
      <c r="R22"/>
      <c r="S22"/>
    </row>
    <row r="23" spans="1:19" ht="48" customHeight="1" x14ac:dyDescent="0.25">
      <c r="A23" s="955" t="s">
        <v>1954</v>
      </c>
      <c r="B23" s="956"/>
      <c r="C23" s="956"/>
      <c r="D23" s="956"/>
      <c r="E23" s="956"/>
      <c r="F23" s="956"/>
      <c r="G23" s="956"/>
      <c r="H23" s="957"/>
    </row>
    <row r="24" spans="1:19" ht="48" customHeight="1" x14ac:dyDescent="0.25">
      <c r="A24" s="955" t="s">
        <v>1955</v>
      </c>
      <c r="B24" s="956"/>
      <c r="C24" s="956"/>
      <c r="D24" s="956"/>
      <c r="E24" s="956"/>
      <c r="F24" s="956"/>
      <c r="G24" s="956"/>
      <c r="H24" s="957"/>
    </row>
    <row r="25" spans="1:19" ht="48" customHeight="1" x14ac:dyDescent="0.25">
      <c r="A25" s="907" t="s">
        <v>1956</v>
      </c>
      <c r="B25" s="908"/>
      <c r="C25" s="908"/>
      <c r="D25" s="908"/>
      <c r="E25" s="908"/>
      <c r="F25" s="908"/>
      <c r="G25" s="908"/>
      <c r="H25" s="909"/>
    </row>
    <row r="26" spans="1:19" x14ac:dyDescent="0.25">
      <c r="B26" s="652"/>
      <c r="C26" s="652"/>
    </row>
    <row r="27" spans="1:19" x14ac:dyDescent="0.25">
      <c r="B27" s="652"/>
      <c r="C27" s="652"/>
    </row>
    <row r="28" spans="1:19" x14ac:dyDescent="0.25">
      <c r="B28" s="652"/>
      <c r="C28" s="652"/>
    </row>
    <row r="29" spans="1:19" x14ac:dyDescent="0.25">
      <c r="B29" s="652"/>
      <c r="C29" s="652"/>
    </row>
    <row r="30" spans="1:19" x14ac:dyDescent="0.25">
      <c r="B30" s="652"/>
      <c r="C30" s="652"/>
    </row>
    <row r="31" spans="1:19" x14ac:dyDescent="0.25">
      <c r="B31" s="652"/>
      <c r="C31" s="652"/>
    </row>
    <row r="32" spans="1:19" x14ac:dyDescent="0.25">
      <c r="B32" s="652"/>
      <c r="C32" s="652"/>
    </row>
    <row r="33" spans="2:3" x14ac:dyDescent="0.25">
      <c r="B33" s="652"/>
      <c r="C33" s="652"/>
    </row>
    <row r="34" spans="2:3" x14ac:dyDescent="0.25">
      <c r="B34" s="652"/>
      <c r="C34" s="652"/>
    </row>
  </sheetData>
  <mergeCells count="15">
    <mergeCell ref="A22:H22"/>
    <mergeCell ref="A23:H23"/>
    <mergeCell ref="A24:H24"/>
    <mergeCell ref="A25:H25"/>
    <mergeCell ref="A21:H21"/>
    <mergeCell ref="B17:B18"/>
    <mergeCell ref="C17:C18"/>
    <mergeCell ref="D17:D18"/>
    <mergeCell ref="A1:H1"/>
    <mergeCell ref="A2:H2"/>
    <mergeCell ref="A3:A4"/>
    <mergeCell ref="F3:H3"/>
    <mergeCell ref="C10:C11"/>
    <mergeCell ref="D10:D11"/>
    <mergeCell ref="B10:B11"/>
  </mergeCell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76"/>
  <sheetViews>
    <sheetView topLeftCell="DT1" zoomScaleNormal="100" zoomScaleSheetLayoutView="41" workbookViewId="0">
      <selection activeCell="DS2" sqref="DS2:DZ2"/>
    </sheetView>
  </sheetViews>
  <sheetFormatPr defaultColWidth="9.109375" defaultRowHeight="13.2" x14ac:dyDescent="0.25"/>
  <cols>
    <col min="1" max="1" width="45.5546875" style="17" customWidth="1"/>
    <col min="2" max="3" width="14.5546875" style="3" customWidth="1"/>
    <col min="4" max="4" width="14.5546875" style="4" customWidth="1"/>
    <col min="5" max="5" width="14.5546875" style="3" customWidth="1"/>
    <col min="6" max="7" width="15.44140625" style="3" customWidth="1"/>
    <col min="8" max="8" width="15.44140625" style="4" customWidth="1"/>
    <col min="9" max="9" width="15.44140625" style="3" customWidth="1"/>
    <col min="10" max="10" width="16.6640625" style="3" customWidth="1"/>
    <col min="11" max="11" width="13.6640625" style="3" customWidth="1"/>
    <col min="12" max="12" width="13" style="3" customWidth="1"/>
    <col min="13" max="13" width="45.5546875" style="17" customWidth="1"/>
    <col min="14" max="15" width="14.5546875" style="3" customWidth="1"/>
    <col min="16" max="16" width="14.5546875" style="4" customWidth="1"/>
    <col min="17" max="17" width="14.5546875" style="3" customWidth="1"/>
    <col min="18" max="19" width="15.44140625" style="3" customWidth="1"/>
    <col min="20" max="20" width="15.44140625" style="4" customWidth="1"/>
    <col min="21" max="21" width="15.44140625" style="3" customWidth="1"/>
    <col min="22" max="22" width="16.6640625" style="3" customWidth="1"/>
    <col min="23" max="24" width="13.6640625" style="3" customWidth="1"/>
    <col min="25" max="25" width="45.5546875" style="17" customWidth="1"/>
    <col min="26" max="31" width="16.6640625" style="3" customWidth="1"/>
    <col min="32" max="33" width="13.6640625" style="3" customWidth="1"/>
    <col min="34" max="34" width="45.5546875" style="17" customWidth="1"/>
    <col min="35" max="40" width="16.6640625" style="3" customWidth="1"/>
    <col min="41" max="42" width="13.6640625" style="3" customWidth="1"/>
    <col min="43" max="43" width="45.5546875" style="17" customWidth="1"/>
    <col min="44" max="51" width="13.33203125" style="3" customWidth="1"/>
    <col min="52" max="52" width="16.6640625" style="3" customWidth="1"/>
    <col min="53" max="54" width="13.6640625" style="3" customWidth="1"/>
    <col min="55" max="55" width="45.5546875" style="17" customWidth="1"/>
    <col min="56" max="63" width="13.33203125" style="3" customWidth="1"/>
    <col min="64" max="64" width="16.6640625" style="3" customWidth="1"/>
    <col min="65" max="66" width="13.6640625" style="3" customWidth="1"/>
    <col min="67" max="67" width="45.5546875" style="17" customWidth="1"/>
    <col min="68" max="75" width="13.33203125" style="3" customWidth="1"/>
    <col min="76" max="76" width="16.6640625" style="3" customWidth="1"/>
    <col min="77" max="78" width="13.6640625" style="3" customWidth="1"/>
    <col min="79" max="79" width="45.5546875" style="17" customWidth="1"/>
    <col min="80" max="87" width="13.33203125" style="3" customWidth="1"/>
    <col min="88" max="88" width="16.6640625" style="3" customWidth="1"/>
    <col min="89" max="90" width="13.6640625" style="3" customWidth="1"/>
    <col min="91" max="91" width="45.5546875" style="17" customWidth="1"/>
    <col min="92" max="95" width="13.33203125" style="3" customWidth="1"/>
    <col min="96" max="98" width="13.6640625" style="3" customWidth="1"/>
    <col min="99" max="99" width="45.5546875" style="17" customWidth="1"/>
    <col min="100" max="103" width="13.33203125" style="3" customWidth="1"/>
    <col min="104" max="106" width="13.6640625" style="3" customWidth="1"/>
    <col min="107" max="107" width="45.5546875" style="17" customWidth="1"/>
    <col min="108" max="111" width="13.33203125" style="3" customWidth="1"/>
    <col min="112" max="114" width="13.6640625" style="3" customWidth="1"/>
    <col min="115" max="115" width="45.5546875" style="17" customWidth="1"/>
    <col min="116" max="119" width="13.33203125" style="3" customWidth="1"/>
    <col min="120" max="122" width="13.6640625" style="3" customWidth="1"/>
    <col min="123" max="123" width="45.5546875" style="17" customWidth="1"/>
    <col min="124" max="127" width="13.33203125" style="3" customWidth="1"/>
    <col min="128" max="130" width="13.6640625" style="3" customWidth="1"/>
    <col min="131" max="131" width="45.5546875" style="17" customWidth="1"/>
    <col min="132" max="135" width="13.33203125" style="3" customWidth="1"/>
    <col min="136" max="138" width="13.6640625" style="3" customWidth="1"/>
    <col min="139" max="16384" width="9.109375" style="3"/>
  </cols>
  <sheetData>
    <row r="1" spans="1:138" ht="21" customHeight="1" x14ac:dyDescent="0.25">
      <c r="A1" s="989" t="s">
        <v>300</v>
      </c>
      <c r="B1" s="989"/>
      <c r="C1" s="989"/>
      <c r="D1" s="989"/>
      <c r="E1" s="989"/>
      <c r="F1" s="989"/>
      <c r="G1" s="989"/>
      <c r="H1" s="989"/>
      <c r="I1" s="989"/>
      <c r="J1" s="989"/>
      <c r="K1" s="468"/>
      <c r="L1" s="468"/>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89"/>
      <c r="AO1" s="989"/>
      <c r="AP1" s="989"/>
      <c r="AQ1" s="989"/>
      <c r="AR1" s="989"/>
      <c r="AS1" s="989"/>
      <c r="AT1" s="989"/>
      <c r="AU1" s="989"/>
      <c r="AV1" s="989"/>
      <c r="AW1" s="989"/>
      <c r="AX1" s="989"/>
      <c r="AY1" s="989"/>
      <c r="AZ1" s="989"/>
      <c r="BA1" s="989"/>
      <c r="BB1" s="989"/>
      <c r="BC1" s="989"/>
      <c r="BD1" s="989"/>
      <c r="BE1" s="989"/>
      <c r="BF1" s="989"/>
      <c r="BG1" s="989"/>
      <c r="BH1" s="989"/>
      <c r="BI1" s="989"/>
      <c r="BJ1" s="989"/>
      <c r="BK1" s="989"/>
      <c r="BL1" s="989"/>
      <c r="BM1" s="989"/>
      <c r="BN1" s="989"/>
      <c r="BO1" s="972"/>
      <c r="BP1" s="972"/>
      <c r="BQ1" s="972"/>
      <c r="BR1" s="972"/>
      <c r="BS1" s="972"/>
      <c r="BT1" s="972"/>
      <c r="BU1" s="972"/>
      <c r="BV1" s="972"/>
      <c r="BW1" s="972"/>
      <c r="BX1" s="972"/>
      <c r="BY1" s="972"/>
      <c r="BZ1" s="972"/>
      <c r="CA1" s="972"/>
      <c r="CB1" s="972"/>
      <c r="CC1" s="972"/>
      <c r="CD1" s="972"/>
      <c r="CE1" s="972"/>
      <c r="CF1" s="972"/>
      <c r="CG1" s="972"/>
      <c r="CH1" s="972"/>
      <c r="CI1" s="972"/>
      <c r="CJ1" s="972"/>
      <c r="CK1" s="972"/>
      <c r="CL1" s="972"/>
      <c r="CM1" s="972"/>
      <c r="CN1" s="972"/>
      <c r="CO1" s="972"/>
      <c r="CP1" s="972"/>
      <c r="CQ1" s="972"/>
      <c r="CR1" s="972"/>
      <c r="CS1" s="972"/>
      <c r="CT1" s="972"/>
      <c r="CU1" s="972"/>
      <c r="CV1" s="972"/>
      <c r="CW1" s="972"/>
      <c r="CX1" s="972"/>
      <c r="CY1" s="972"/>
      <c r="CZ1" s="972"/>
      <c r="DA1" s="972"/>
      <c r="DB1" s="972"/>
      <c r="DC1" s="972"/>
      <c r="DD1" s="972"/>
      <c r="DE1" s="972"/>
      <c r="DF1" s="972"/>
      <c r="DG1" s="972"/>
      <c r="DH1" s="972"/>
      <c r="DI1" s="972"/>
      <c r="DJ1" s="972"/>
      <c r="DK1" s="972"/>
      <c r="DL1" s="972"/>
      <c r="DM1" s="972"/>
      <c r="DN1" s="972"/>
      <c r="DO1" s="972"/>
      <c r="DP1" s="972"/>
      <c r="DQ1" s="972"/>
      <c r="DR1" s="972"/>
      <c r="DS1" s="972"/>
      <c r="DT1" s="972"/>
      <c r="DU1" s="972"/>
      <c r="DV1" s="972"/>
      <c r="DW1" s="972"/>
      <c r="DX1" s="972"/>
      <c r="DY1" s="972"/>
      <c r="DZ1" s="972"/>
      <c r="EA1" s="972"/>
      <c r="EB1" s="972"/>
      <c r="EC1" s="972"/>
      <c r="ED1" s="972"/>
      <c r="EE1" s="972"/>
      <c r="EF1" s="972"/>
      <c r="EG1" s="972"/>
      <c r="EH1" s="972"/>
    </row>
    <row r="2" spans="1:138" ht="63.75" customHeight="1" thickBot="1" x14ac:dyDescent="0.3">
      <c r="A2" s="988" t="s">
        <v>1829</v>
      </c>
      <c r="B2" s="988"/>
      <c r="C2" s="988"/>
      <c r="D2" s="988"/>
      <c r="E2" s="988"/>
      <c r="F2" s="988"/>
      <c r="G2" s="988"/>
      <c r="H2" s="988"/>
      <c r="I2" s="988"/>
      <c r="J2" s="988"/>
      <c r="K2" s="988"/>
      <c r="L2" s="988"/>
      <c r="M2" s="973" t="s">
        <v>1830</v>
      </c>
      <c r="N2" s="973"/>
      <c r="O2" s="973"/>
      <c r="P2" s="973"/>
      <c r="Q2" s="973"/>
      <c r="R2" s="973"/>
      <c r="S2" s="973"/>
      <c r="T2" s="973"/>
      <c r="U2" s="973"/>
      <c r="V2" s="973"/>
      <c r="W2" s="973"/>
      <c r="X2" s="973"/>
      <c r="Y2" s="973" t="s">
        <v>1830</v>
      </c>
      <c r="Z2" s="973"/>
      <c r="AA2" s="973"/>
      <c r="AB2" s="973"/>
      <c r="AC2" s="973"/>
      <c r="AD2" s="973"/>
      <c r="AE2" s="973"/>
      <c r="AF2" s="973"/>
      <c r="AG2" s="973"/>
      <c r="AH2" s="973" t="s">
        <v>1830</v>
      </c>
      <c r="AI2" s="973"/>
      <c r="AJ2" s="973"/>
      <c r="AK2" s="973"/>
      <c r="AL2" s="973"/>
      <c r="AM2" s="973"/>
      <c r="AN2" s="973"/>
      <c r="AO2" s="973"/>
      <c r="AP2" s="973"/>
      <c r="AQ2" s="973" t="s">
        <v>1830</v>
      </c>
      <c r="AR2" s="973"/>
      <c r="AS2" s="973"/>
      <c r="AT2" s="973"/>
      <c r="AU2" s="973"/>
      <c r="AV2" s="973"/>
      <c r="AW2" s="973"/>
      <c r="AX2" s="973"/>
      <c r="AY2" s="973"/>
      <c r="AZ2" s="973"/>
      <c r="BA2" s="973"/>
      <c r="BB2" s="973"/>
      <c r="BC2" s="973" t="s">
        <v>1830</v>
      </c>
      <c r="BD2" s="973"/>
      <c r="BE2" s="973"/>
      <c r="BF2" s="973"/>
      <c r="BG2" s="973"/>
      <c r="BH2" s="973"/>
      <c r="BI2" s="973"/>
      <c r="BJ2" s="973"/>
      <c r="BK2" s="973"/>
      <c r="BL2" s="973"/>
      <c r="BM2" s="973"/>
      <c r="BN2" s="973"/>
      <c r="BO2" s="973" t="s">
        <v>1830</v>
      </c>
      <c r="BP2" s="973"/>
      <c r="BQ2" s="973"/>
      <c r="BR2" s="973"/>
      <c r="BS2" s="973"/>
      <c r="BT2" s="973"/>
      <c r="BU2" s="973"/>
      <c r="BV2" s="973"/>
      <c r="BW2" s="973"/>
      <c r="BX2" s="973"/>
      <c r="BY2" s="973"/>
      <c r="BZ2" s="973"/>
      <c r="CA2" s="973" t="s">
        <v>1830</v>
      </c>
      <c r="CB2" s="973"/>
      <c r="CC2" s="973"/>
      <c r="CD2" s="973"/>
      <c r="CE2" s="973"/>
      <c r="CF2" s="973"/>
      <c r="CG2" s="973"/>
      <c r="CH2" s="973"/>
      <c r="CI2" s="973"/>
      <c r="CJ2" s="973"/>
      <c r="CK2" s="973"/>
      <c r="CL2" s="973"/>
      <c r="CM2" s="973" t="s">
        <v>1830</v>
      </c>
      <c r="CN2" s="973"/>
      <c r="CO2" s="973"/>
      <c r="CP2" s="973"/>
      <c r="CQ2" s="973"/>
      <c r="CR2" s="973"/>
      <c r="CS2" s="973"/>
      <c r="CT2" s="973"/>
      <c r="CU2" s="973" t="s">
        <v>1830</v>
      </c>
      <c r="CV2" s="973"/>
      <c r="CW2" s="973"/>
      <c r="CX2" s="973"/>
      <c r="CY2" s="973"/>
      <c r="CZ2" s="973"/>
      <c r="DA2" s="973"/>
      <c r="DB2" s="973"/>
      <c r="DC2" s="973" t="s">
        <v>1830</v>
      </c>
      <c r="DD2" s="973"/>
      <c r="DE2" s="973"/>
      <c r="DF2" s="973"/>
      <c r="DG2" s="973"/>
      <c r="DH2" s="973"/>
      <c r="DI2" s="973"/>
      <c r="DJ2" s="973"/>
      <c r="DK2" s="973" t="s">
        <v>1758</v>
      </c>
      <c r="DL2" s="973"/>
      <c r="DM2" s="973"/>
      <c r="DN2" s="973"/>
      <c r="DO2" s="973"/>
      <c r="DP2" s="973"/>
      <c r="DQ2" s="973"/>
      <c r="DR2" s="973"/>
      <c r="DS2" s="973" t="s">
        <v>1830</v>
      </c>
      <c r="DT2" s="973"/>
      <c r="DU2" s="973"/>
      <c r="DV2" s="973"/>
      <c r="DW2" s="973"/>
      <c r="DX2" s="973"/>
      <c r="DY2" s="973"/>
      <c r="DZ2" s="973"/>
      <c r="EA2" s="973" t="s">
        <v>1830</v>
      </c>
      <c r="EB2" s="973"/>
      <c r="EC2" s="973"/>
      <c r="ED2" s="973"/>
      <c r="EE2" s="973"/>
      <c r="EF2" s="973"/>
      <c r="EG2" s="973"/>
      <c r="EH2" s="973"/>
    </row>
    <row r="3" spans="1:138" s="361" customFormat="1" ht="28.5" customHeight="1" thickBot="1" x14ac:dyDescent="0.35">
      <c r="A3" s="974" t="s">
        <v>33</v>
      </c>
      <c r="B3" s="990">
        <v>2009</v>
      </c>
      <c r="C3" s="991"/>
      <c r="D3" s="991"/>
      <c r="E3" s="991"/>
      <c r="F3" s="991"/>
      <c r="G3" s="991"/>
      <c r="H3" s="991"/>
      <c r="I3" s="991"/>
      <c r="J3" s="991"/>
      <c r="K3" s="991"/>
      <c r="L3" s="992"/>
      <c r="M3" s="974" t="s">
        <v>33</v>
      </c>
      <c r="N3" s="990">
        <v>2010</v>
      </c>
      <c r="O3" s="991"/>
      <c r="P3" s="991"/>
      <c r="Q3" s="991"/>
      <c r="R3" s="991"/>
      <c r="S3" s="991"/>
      <c r="T3" s="991"/>
      <c r="U3" s="991"/>
      <c r="V3" s="991"/>
      <c r="W3" s="991"/>
      <c r="X3" s="992"/>
      <c r="Y3" s="974" t="s">
        <v>33</v>
      </c>
      <c r="Z3" s="990">
        <v>2011</v>
      </c>
      <c r="AA3" s="991"/>
      <c r="AB3" s="991"/>
      <c r="AC3" s="991"/>
      <c r="AD3" s="991"/>
      <c r="AE3" s="991"/>
      <c r="AF3" s="991"/>
      <c r="AG3" s="992"/>
      <c r="AH3" s="974" t="s">
        <v>33</v>
      </c>
      <c r="AI3" s="990">
        <v>2012</v>
      </c>
      <c r="AJ3" s="991"/>
      <c r="AK3" s="991"/>
      <c r="AL3" s="991"/>
      <c r="AM3" s="991"/>
      <c r="AN3" s="991"/>
      <c r="AO3" s="991"/>
      <c r="AP3" s="992"/>
      <c r="AQ3" s="974" t="s">
        <v>33</v>
      </c>
      <c r="AR3" s="990">
        <v>2013</v>
      </c>
      <c r="AS3" s="991"/>
      <c r="AT3" s="991"/>
      <c r="AU3" s="991"/>
      <c r="AV3" s="991"/>
      <c r="AW3" s="991"/>
      <c r="AX3" s="991"/>
      <c r="AY3" s="991"/>
      <c r="AZ3" s="991"/>
      <c r="BA3" s="991"/>
      <c r="BB3" s="992"/>
      <c r="BC3" s="974" t="s">
        <v>33</v>
      </c>
      <c r="BD3" s="990">
        <v>2014</v>
      </c>
      <c r="BE3" s="991"/>
      <c r="BF3" s="991"/>
      <c r="BG3" s="991"/>
      <c r="BH3" s="991"/>
      <c r="BI3" s="991"/>
      <c r="BJ3" s="991"/>
      <c r="BK3" s="991"/>
      <c r="BL3" s="991"/>
      <c r="BM3" s="991"/>
      <c r="BN3" s="992"/>
      <c r="BO3" s="974" t="s">
        <v>33</v>
      </c>
      <c r="BP3" s="990">
        <v>2015</v>
      </c>
      <c r="BQ3" s="991"/>
      <c r="BR3" s="991"/>
      <c r="BS3" s="991"/>
      <c r="BT3" s="991"/>
      <c r="BU3" s="991"/>
      <c r="BV3" s="991"/>
      <c r="BW3" s="991"/>
      <c r="BX3" s="991"/>
      <c r="BY3" s="991"/>
      <c r="BZ3" s="992"/>
      <c r="CA3" s="974" t="s">
        <v>33</v>
      </c>
      <c r="CB3" s="990">
        <v>2016</v>
      </c>
      <c r="CC3" s="991"/>
      <c r="CD3" s="991"/>
      <c r="CE3" s="991"/>
      <c r="CF3" s="991"/>
      <c r="CG3" s="991"/>
      <c r="CH3" s="991"/>
      <c r="CI3" s="991"/>
      <c r="CJ3" s="991"/>
      <c r="CK3" s="991"/>
      <c r="CL3" s="992"/>
      <c r="CM3" s="974" t="s">
        <v>33</v>
      </c>
      <c r="CN3" s="974" t="s">
        <v>596</v>
      </c>
      <c r="CO3" s="977"/>
      <c r="CP3" s="977"/>
      <c r="CQ3" s="977"/>
      <c r="CR3" s="977"/>
      <c r="CS3" s="977"/>
      <c r="CT3" s="978"/>
      <c r="CU3" s="974" t="s">
        <v>33</v>
      </c>
      <c r="CV3" s="974">
        <v>2018</v>
      </c>
      <c r="CW3" s="977"/>
      <c r="CX3" s="977"/>
      <c r="CY3" s="977"/>
      <c r="CZ3" s="977"/>
      <c r="DA3" s="977"/>
      <c r="DB3" s="978"/>
      <c r="DC3" s="974" t="s">
        <v>33</v>
      </c>
      <c r="DD3" s="974">
        <v>2019</v>
      </c>
      <c r="DE3" s="977"/>
      <c r="DF3" s="977"/>
      <c r="DG3" s="977"/>
      <c r="DH3" s="977"/>
      <c r="DI3" s="977"/>
      <c r="DJ3" s="978"/>
      <c r="DK3" s="974" t="s">
        <v>33</v>
      </c>
      <c r="DL3" s="974" t="s">
        <v>1745</v>
      </c>
      <c r="DM3" s="977"/>
      <c r="DN3" s="977"/>
      <c r="DO3" s="977"/>
      <c r="DP3" s="977"/>
      <c r="DQ3" s="977"/>
      <c r="DR3" s="978"/>
      <c r="DS3" s="974" t="s">
        <v>33</v>
      </c>
      <c r="DT3" s="974">
        <v>2021</v>
      </c>
      <c r="DU3" s="977"/>
      <c r="DV3" s="977"/>
      <c r="DW3" s="977"/>
      <c r="DX3" s="977"/>
      <c r="DY3" s="977"/>
      <c r="DZ3" s="978"/>
      <c r="EA3" s="974" t="s">
        <v>33</v>
      </c>
      <c r="EB3" s="974">
        <v>2022</v>
      </c>
      <c r="EC3" s="977"/>
      <c r="ED3" s="977"/>
      <c r="EE3" s="977"/>
      <c r="EF3" s="977"/>
      <c r="EG3" s="977"/>
      <c r="EH3" s="978"/>
    </row>
    <row r="4" spans="1:138" s="361" customFormat="1" ht="30" customHeight="1" thickBot="1" x14ac:dyDescent="0.35">
      <c r="A4" s="975"/>
      <c r="B4" s="1002" t="s">
        <v>315</v>
      </c>
      <c r="C4" s="1003"/>
      <c r="D4" s="1003"/>
      <c r="E4" s="1004"/>
      <c r="F4" s="993" t="s">
        <v>316</v>
      </c>
      <c r="G4" s="994"/>
      <c r="H4" s="994"/>
      <c r="I4" s="995"/>
      <c r="J4" s="1005" t="s">
        <v>0</v>
      </c>
      <c r="K4" s="998" t="s">
        <v>319</v>
      </c>
      <c r="L4" s="998" t="s">
        <v>320</v>
      </c>
      <c r="M4" s="975"/>
      <c r="N4" s="993" t="s">
        <v>315</v>
      </c>
      <c r="O4" s="994"/>
      <c r="P4" s="994"/>
      <c r="Q4" s="995"/>
      <c r="R4" s="993" t="s">
        <v>316</v>
      </c>
      <c r="S4" s="994"/>
      <c r="T4" s="994"/>
      <c r="U4" s="995"/>
      <c r="V4" s="996" t="s">
        <v>0</v>
      </c>
      <c r="W4" s="998" t="s">
        <v>319</v>
      </c>
      <c r="X4" s="998" t="s">
        <v>320</v>
      </c>
      <c r="Y4" s="975"/>
      <c r="Z4" s="979" t="s">
        <v>315</v>
      </c>
      <c r="AA4" s="983"/>
      <c r="AB4" s="979" t="s">
        <v>316</v>
      </c>
      <c r="AC4" s="981"/>
      <c r="AD4" s="983"/>
      <c r="AE4" s="996" t="s">
        <v>0</v>
      </c>
      <c r="AF4" s="998" t="s">
        <v>319</v>
      </c>
      <c r="AG4" s="998" t="s">
        <v>320</v>
      </c>
      <c r="AH4" s="975"/>
      <c r="AI4" s="979" t="s">
        <v>315</v>
      </c>
      <c r="AJ4" s="983"/>
      <c r="AK4" s="979" t="s">
        <v>316</v>
      </c>
      <c r="AL4" s="981"/>
      <c r="AM4" s="983"/>
      <c r="AN4" s="1000" t="s">
        <v>0</v>
      </c>
      <c r="AO4" s="998" t="s">
        <v>319</v>
      </c>
      <c r="AP4" s="998" t="s">
        <v>320</v>
      </c>
      <c r="AQ4" s="975"/>
      <c r="AR4" s="993" t="s">
        <v>315</v>
      </c>
      <c r="AS4" s="994"/>
      <c r="AT4" s="994"/>
      <c r="AU4" s="995"/>
      <c r="AV4" s="993" t="s">
        <v>316</v>
      </c>
      <c r="AW4" s="994"/>
      <c r="AX4" s="994"/>
      <c r="AY4" s="995"/>
      <c r="AZ4" s="1000" t="s">
        <v>0</v>
      </c>
      <c r="BA4" s="998" t="s">
        <v>319</v>
      </c>
      <c r="BB4" s="998" t="s">
        <v>320</v>
      </c>
      <c r="BC4" s="975"/>
      <c r="BD4" s="993" t="s">
        <v>315</v>
      </c>
      <c r="BE4" s="994"/>
      <c r="BF4" s="994"/>
      <c r="BG4" s="995"/>
      <c r="BH4" s="993" t="s">
        <v>316</v>
      </c>
      <c r="BI4" s="994"/>
      <c r="BJ4" s="994"/>
      <c r="BK4" s="995"/>
      <c r="BL4" s="1000" t="s">
        <v>0</v>
      </c>
      <c r="BM4" s="998" t="s">
        <v>319</v>
      </c>
      <c r="BN4" s="998" t="s">
        <v>320</v>
      </c>
      <c r="BO4" s="975"/>
      <c r="BP4" s="993" t="s">
        <v>315</v>
      </c>
      <c r="BQ4" s="994"/>
      <c r="BR4" s="994"/>
      <c r="BS4" s="995"/>
      <c r="BT4" s="993" t="s">
        <v>316</v>
      </c>
      <c r="BU4" s="994"/>
      <c r="BV4" s="994"/>
      <c r="BW4" s="995"/>
      <c r="BX4" s="1000" t="s">
        <v>0</v>
      </c>
      <c r="BY4" s="998" t="s">
        <v>319</v>
      </c>
      <c r="BZ4" s="998" t="s">
        <v>320</v>
      </c>
      <c r="CA4" s="975"/>
      <c r="CB4" s="993" t="s">
        <v>315</v>
      </c>
      <c r="CC4" s="994"/>
      <c r="CD4" s="994"/>
      <c r="CE4" s="995"/>
      <c r="CF4" s="993" t="s">
        <v>316</v>
      </c>
      <c r="CG4" s="994"/>
      <c r="CH4" s="994"/>
      <c r="CI4" s="995"/>
      <c r="CJ4" s="1000" t="s">
        <v>0</v>
      </c>
      <c r="CK4" s="998" t="s">
        <v>319</v>
      </c>
      <c r="CL4" s="998" t="s">
        <v>320</v>
      </c>
      <c r="CM4" s="975"/>
      <c r="CN4" s="979" t="s">
        <v>317</v>
      </c>
      <c r="CO4" s="981" t="s">
        <v>321</v>
      </c>
      <c r="CP4" s="981" t="s">
        <v>322</v>
      </c>
      <c r="CQ4" s="983" t="s">
        <v>318</v>
      </c>
      <c r="CR4" s="979" t="s">
        <v>1649</v>
      </c>
      <c r="CS4" s="981" t="s">
        <v>1650</v>
      </c>
      <c r="CT4" s="983" t="s">
        <v>1651</v>
      </c>
      <c r="CU4" s="975"/>
      <c r="CV4" s="979" t="s">
        <v>317</v>
      </c>
      <c r="CW4" s="981" t="s">
        <v>321</v>
      </c>
      <c r="CX4" s="981" t="s">
        <v>322</v>
      </c>
      <c r="CY4" s="983" t="s">
        <v>318</v>
      </c>
      <c r="CZ4" s="979" t="s">
        <v>1649</v>
      </c>
      <c r="DA4" s="981" t="s">
        <v>1650</v>
      </c>
      <c r="DB4" s="983" t="s">
        <v>1651</v>
      </c>
      <c r="DC4" s="975"/>
      <c r="DD4" s="979" t="s">
        <v>317</v>
      </c>
      <c r="DE4" s="981" t="s">
        <v>321</v>
      </c>
      <c r="DF4" s="981" t="s">
        <v>322</v>
      </c>
      <c r="DG4" s="983" t="s">
        <v>318</v>
      </c>
      <c r="DH4" s="979" t="s">
        <v>1649</v>
      </c>
      <c r="DI4" s="981" t="s">
        <v>1650</v>
      </c>
      <c r="DJ4" s="983" t="s">
        <v>1651</v>
      </c>
      <c r="DK4" s="975"/>
      <c r="DL4" s="979" t="s">
        <v>317</v>
      </c>
      <c r="DM4" s="981" t="s">
        <v>321</v>
      </c>
      <c r="DN4" s="981" t="s">
        <v>322</v>
      </c>
      <c r="DO4" s="983" t="s">
        <v>318</v>
      </c>
      <c r="DP4" s="979" t="s">
        <v>1649</v>
      </c>
      <c r="DQ4" s="981" t="s">
        <v>1652</v>
      </c>
      <c r="DR4" s="983" t="s">
        <v>1653</v>
      </c>
      <c r="DS4" s="975"/>
      <c r="DT4" s="979" t="s">
        <v>317</v>
      </c>
      <c r="DU4" s="981" t="s">
        <v>321</v>
      </c>
      <c r="DV4" s="981" t="s">
        <v>322</v>
      </c>
      <c r="DW4" s="983" t="s">
        <v>318</v>
      </c>
      <c r="DX4" s="979" t="s">
        <v>1649</v>
      </c>
      <c r="DY4" s="981" t="s">
        <v>1652</v>
      </c>
      <c r="DZ4" s="983" t="s">
        <v>1653</v>
      </c>
      <c r="EA4" s="975"/>
      <c r="EB4" s="979" t="s">
        <v>317</v>
      </c>
      <c r="EC4" s="981" t="s">
        <v>321</v>
      </c>
      <c r="ED4" s="981" t="s">
        <v>322</v>
      </c>
      <c r="EE4" s="983" t="s">
        <v>318</v>
      </c>
      <c r="EF4" s="979" t="s">
        <v>1649</v>
      </c>
      <c r="EG4" s="981" t="s">
        <v>1652</v>
      </c>
      <c r="EH4" s="983" t="s">
        <v>1653</v>
      </c>
    </row>
    <row r="5" spans="1:138" s="361" customFormat="1" ht="63" customHeight="1" thickBot="1" x14ac:dyDescent="0.35">
      <c r="A5" s="976"/>
      <c r="B5" s="465" t="s">
        <v>317</v>
      </c>
      <c r="C5" s="466" t="s">
        <v>321</v>
      </c>
      <c r="D5" s="466" t="s">
        <v>322</v>
      </c>
      <c r="E5" s="467" t="s">
        <v>318</v>
      </c>
      <c r="F5" s="462" t="s">
        <v>317</v>
      </c>
      <c r="G5" s="463" t="s">
        <v>321</v>
      </c>
      <c r="H5" s="463" t="s">
        <v>322</v>
      </c>
      <c r="I5" s="464" t="s">
        <v>318</v>
      </c>
      <c r="J5" s="1006"/>
      <c r="K5" s="999"/>
      <c r="L5" s="999"/>
      <c r="M5" s="976"/>
      <c r="N5" s="465" t="s">
        <v>317</v>
      </c>
      <c r="O5" s="466" t="s">
        <v>321</v>
      </c>
      <c r="P5" s="466" t="s">
        <v>322</v>
      </c>
      <c r="Q5" s="467" t="s">
        <v>318</v>
      </c>
      <c r="R5" s="465" t="s">
        <v>317</v>
      </c>
      <c r="S5" s="466" t="s">
        <v>321</v>
      </c>
      <c r="T5" s="466" t="s">
        <v>322</v>
      </c>
      <c r="U5" s="467" t="s">
        <v>318</v>
      </c>
      <c r="V5" s="997"/>
      <c r="W5" s="999"/>
      <c r="X5" s="999"/>
      <c r="Y5" s="976"/>
      <c r="Z5" s="362" t="s">
        <v>322</v>
      </c>
      <c r="AA5" s="363" t="s">
        <v>318</v>
      </c>
      <c r="AB5" s="362" t="s">
        <v>317</v>
      </c>
      <c r="AC5" s="364" t="s">
        <v>321</v>
      </c>
      <c r="AD5" s="363" t="s">
        <v>318</v>
      </c>
      <c r="AE5" s="997"/>
      <c r="AF5" s="999"/>
      <c r="AG5" s="999"/>
      <c r="AH5" s="976"/>
      <c r="AI5" s="362" t="s">
        <v>322</v>
      </c>
      <c r="AJ5" s="363" t="s">
        <v>318</v>
      </c>
      <c r="AK5" s="362" t="s">
        <v>317</v>
      </c>
      <c r="AL5" s="364" t="s">
        <v>321</v>
      </c>
      <c r="AM5" s="363" t="s">
        <v>318</v>
      </c>
      <c r="AN5" s="1001"/>
      <c r="AO5" s="999"/>
      <c r="AP5" s="999"/>
      <c r="AQ5" s="976"/>
      <c r="AR5" s="465" t="s">
        <v>317</v>
      </c>
      <c r="AS5" s="466" t="s">
        <v>321</v>
      </c>
      <c r="AT5" s="466" t="s">
        <v>322</v>
      </c>
      <c r="AU5" s="467" t="s">
        <v>318</v>
      </c>
      <c r="AV5" s="465" t="s">
        <v>317</v>
      </c>
      <c r="AW5" s="466" t="s">
        <v>321</v>
      </c>
      <c r="AX5" s="466" t="s">
        <v>322</v>
      </c>
      <c r="AY5" s="467" t="s">
        <v>318</v>
      </c>
      <c r="AZ5" s="1001"/>
      <c r="BA5" s="999"/>
      <c r="BB5" s="999"/>
      <c r="BC5" s="976"/>
      <c r="BD5" s="462" t="s">
        <v>317</v>
      </c>
      <c r="BE5" s="463" t="s">
        <v>321</v>
      </c>
      <c r="BF5" s="463" t="s">
        <v>322</v>
      </c>
      <c r="BG5" s="464" t="s">
        <v>318</v>
      </c>
      <c r="BH5" s="462" t="s">
        <v>317</v>
      </c>
      <c r="BI5" s="463" t="s">
        <v>321</v>
      </c>
      <c r="BJ5" s="463" t="s">
        <v>322</v>
      </c>
      <c r="BK5" s="464" t="s">
        <v>318</v>
      </c>
      <c r="BL5" s="1001"/>
      <c r="BM5" s="999"/>
      <c r="BN5" s="999"/>
      <c r="BO5" s="976"/>
      <c r="BP5" s="462" t="s">
        <v>317</v>
      </c>
      <c r="BQ5" s="463" t="s">
        <v>321</v>
      </c>
      <c r="BR5" s="463" t="s">
        <v>322</v>
      </c>
      <c r="BS5" s="464" t="s">
        <v>318</v>
      </c>
      <c r="BT5" s="462" t="s">
        <v>317</v>
      </c>
      <c r="BU5" s="463" t="s">
        <v>321</v>
      </c>
      <c r="BV5" s="463" t="s">
        <v>322</v>
      </c>
      <c r="BW5" s="464" t="s">
        <v>318</v>
      </c>
      <c r="BX5" s="1001"/>
      <c r="BY5" s="999"/>
      <c r="BZ5" s="999"/>
      <c r="CA5" s="976"/>
      <c r="CB5" s="462" t="s">
        <v>317</v>
      </c>
      <c r="CC5" s="463" t="s">
        <v>321</v>
      </c>
      <c r="CD5" s="463" t="s">
        <v>322</v>
      </c>
      <c r="CE5" s="464" t="s">
        <v>318</v>
      </c>
      <c r="CF5" s="462" t="s">
        <v>317</v>
      </c>
      <c r="CG5" s="463" t="s">
        <v>321</v>
      </c>
      <c r="CH5" s="463" t="s">
        <v>322</v>
      </c>
      <c r="CI5" s="464" t="s">
        <v>318</v>
      </c>
      <c r="CJ5" s="1001"/>
      <c r="CK5" s="999"/>
      <c r="CL5" s="999"/>
      <c r="CM5" s="976"/>
      <c r="CN5" s="980"/>
      <c r="CO5" s="982" t="s">
        <v>321</v>
      </c>
      <c r="CP5" s="982" t="s">
        <v>322</v>
      </c>
      <c r="CQ5" s="984" t="s">
        <v>318</v>
      </c>
      <c r="CR5" s="980"/>
      <c r="CS5" s="982"/>
      <c r="CT5" s="984"/>
      <c r="CU5" s="976"/>
      <c r="CV5" s="980"/>
      <c r="CW5" s="982" t="s">
        <v>321</v>
      </c>
      <c r="CX5" s="982" t="s">
        <v>322</v>
      </c>
      <c r="CY5" s="984" t="s">
        <v>318</v>
      </c>
      <c r="CZ5" s="980"/>
      <c r="DA5" s="982"/>
      <c r="DB5" s="984"/>
      <c r="DC5" s="976"/>
      <c r="DD5" s="980"/>
      <c r="DE5" s="982" t="s">
        <v>321</v>
      </c>
      <c r="DF5" s="982" t="s">
        <v>322</v>
      </c>
      <c r="DG5" s="984" t="s">
        <v>318</v>
      </c>
      <c r="DH5" s="980"/>
      <c r="DI5" s="982"/>
      <c r="DJ5" s="984"/>
      <c r="DK5" s="976"/>
      <c r="DL5" s="980"/>
      <c r="DM5" s="982" t="s">
        <v>321</v>
      </c>
      <c r="DN5" s="982" t="s">
        <v>322</v>
      </c>
      <c r="DO5" s="984" t="s">
        <v>318</v>
      </c>
      <c r="DP5" s="980"/>
      <c r="DQ5" s="982"/>
      <c r="DR5" s="984"/>
      <c r="DS5" s="976"/>
      <c r="DT5" s="980"/>
      <c r="DU5" s="982" t="s">
        <v>321</v>
      </c>
      <c r="DV5" s="982" t="s">
        <v>322</v>
      </c>
      <c r="DW5" s="984" t="s">
        <v>318</v>
      </c>
      <c r="DX5" s="980"/>
      <c r="DY5" s="982"/>
      <c r="DZ5" s="984"/>
      <c r="EA5" s="976"/>
      <c r="EB5" s="980"/>
      <c r="EC5" s="982" t="s">
        <v>321</v>
      </c>
      <c r="ED5" s="982" t="s">
        <v>322</v>
      </c>
      <c r="EE5" s="984" t="s">
        <v>318</v>
      </c>
      <c r="EF5" s="980"/>
      <c r="EG5" s="982"/>
      <c r="EH5" s="984"/>
    </row>
    <row r="6" spans="1:138" ht="27.6" x14ac:dyDescent="0.3">
      <c r="A6" s="375" t="s">
        <v>32</v>
      </c>
      <c r="B6" s="356">
        <v>1.80602</v>
      </c>
      <c r="C6" s="357">
        <v>897.74586299999999</v>
      </c>
      <c r="D6" s="357">
        <v>2157.7574669999999</v>
      </c>
      <c r="E6" s="358">
        <v>3057.30935</v>
      </c>
      <c r="F6" s="356">
        <v>0</v>
      </c>
      <c r="G6" s="357">
        <v>0.92697600000000002</v>
      </c>
      <c r="H6" s="357">
        <v>0</v>
      </c>
      <c r="I6" s="358">
        <v>0.92697600000000002</v>
      </c>
      <c r="J6" s="358">
        <v>3058.2363260000002</v>
      </c>
      <c r="K6" s="380">
        <f>E6*100/J6</f>
        <v>99.969689196609195</v>
      </c>
      <c r="L6" s="381">
        <f>I6*100/J6</f>
        <v>3.0310803390803751E-2</v>
      </c>
      <c r="M6" s="375" t="s">
        <v>32</v>
      </c>
      <c r="N6" s="356">
        <v>1.9815290000000001</v>
      </c>
      <c r="O6" s="357">
        <v>0</v>
      </c>
      <c r="P6" s="357">
        <v>2989.243453</v>
      </c>
      <c r="Q6" s="358">
        <v>2991.2249820000002</v>
      </c>
      <c r="R6" s="356">
        <v>0</v>
      </c>
      <c r="S6" s="357">
        <v>170.261</v>
      </c>
      <c r="T6" s="357">
        <v>0</v>
      </c>
      <c r="U6" s="358">
        <v>170.261</v>
      </c>
      <c r="V6" s="358">
        <v>3161.4859820000001</v>
      </c>
      <c r="W6" s="27">
        <v>94.614526176317554</v>
      </c>
      <c r="X6" s="27">
        <v>5.385473823682446</v>
      </c>
      <c r="Y6" s="382" t="s">
        <v>32</v>
      </c>
      <c r="Z6" s="383">
        <v>2705.3898220000001</v>
      </c>
      <c r="AA6" s="358">
        <v>2705.3898220000001</v>
      </c>
      <c r="AB6" s="359">
        <v>130.980017</v>
      </c>
      <c r="AC6" s="357">
        <v>150.31834699999999</v>
      </c>
      <c r="AD6" s="358">
        <v>281.29836399999999</v>
      </c>
      <c r="AE6" s="358">
        <v>2986.6881859999999</v>
      </c>
      <c r="AF6" s="360">
        <v>90.581595851934722</v>
      </c>
      <c r="AG6" s="360">
        <v>9.4184041480652922</v>
      </c>
      <c r="AH6" s="382" t="s">
        <v>32</v>
      </c>
      <c r="AI6" s="383">
        <v>2722.9729000000002</v>
      </c>
      <c r="AJ6" s="358">
        <v>2722.9729000000002</v>
      </c>
      <c r="AK6" s="359">
        <v>82.188131999999996</v>
      </c>
      <c r="AL6" s="357">
        <v>89.624574999999993</v>
      </c>
      <c r="AM6" s="358">
        <v>171.81270699999999</v>
      </c>
      <c r="AN6" s="358">
        <f>+SUM(AJ6:AL6)</f>
        <v>2894.7856069999998</v>
      </c>
      <c r="AO6" s="27">
        <f>+AJ6/AN6*100</f>
        <v>94.064751925512809</v>
      </c>
      <c r="AP6" s="27">
        <f>+AM6/AN6*100</f>
        <v>5.9352480744871965</v>
      </c>
      <c r="AQ6" s="382" t="s">
        <v>32</v>
      </c>
      <c r="AR6" s="383">
        <v>0</v>
      </c>
      <c r="AS6" s="357">
        <v>1</v>
      </c>
      <c r="AT6" s="357">
        <v>2560.028268</v>
      </c>
      <c r="AU6" s="358">
        <v>2561.028268</v>
      </c>
      <c r="AV6" s="359">
        <v>80.138649999999998</v>
      </c>
      <c r="AW6" s="357">
        <v>91.977552000000003</v>
      </c>
      <c r="AX6" s="357">
        <v>0</v>
      </c>
      <c r="AY6" s="358">
        <v>172.11620199999999</v>
      </c>
      <c r="AZ6" s="358">
        <v>2733.1444700000002</v>
      </c>
      <c r="BA6" s="27">
        <f>AU6/AZ6*100</f>
        <v>93.702630655305242</v>
      </c>
      <c r="BB6" s="27">
        <f>AY6/AZ6*100</f>
        <v>6.2973693446947561</v>
      </c>
      <c r="BC6" s="382" t="s">
        <v>32</v>
      </c>
      <c r="BD6" s="383"/>
      <c r="BE6" s="357">
        <v>8</v>
      </c>
      <c r="BF6" s="357">
        <v>2592.9511969999999</v>
      </c>
      <c r="BG6" s="358">
        <v>2600.9511969999999</v>
      </c>
      <c r="BH6" s="359">
        <v>95.067325999999994</v>
      </c>
      <c r="BI6" s="357">
        <v>136.864858</v>
      </c>
      <c r="BJ6" s="357">
        <v>0</v>
      </c>
      <c r="BK6" s="358">
        <v>231.93218400000001</v>
      </c>
      <c r="BL6" s="358">
        <v>2832.8833809999996</v>
      </c>
      <c r="BM6" s="27">
        <f>(BG6*100)/BL6</f>
        <v>91.812858038719241</v>
      </c>
      <c r="BN6" s="27">
        <f>(BK6*100)/BL6</f>
        <v>8.1871419612807586</v>
      </c>
      <c r="BO6" s="382" t="s">
        <v>32</v>
      </c>
      <c r="BP6" s="383">
        <v>0</v>
      </c>
      <c r="BQ6" s="357">
        <v>0</v>
      </c>
      <c r="BR6" s="357">
        <v>2554.4179009999998</v>
      </c>
      <c r="BS6" s="358">
        <v>2554.4179009999998</v>
      </c>
      <c r="BT6" s="359">
        <v>82.97672</v>
      </c>
      <c r="BU6" s="357">
        <v>30.079488999999999</v>
      </c>
      <c r="BV6" s="357">
        <v>0</v>
      </c>
      <c r="BW6" s="358">
        <v>113.056209</v>
      </c>
      <c r="BX6" s="358">
        <v>2667.4741100000001</v>
      </c>
      <c r="BY6" s="27">
        <f>(BS6*100)/BX6</f>
        <v>95.761675490076257</v>
      </c>
      <c r="BZ6" s="27">
        <f>(BW6*100)/BX6</f>
        <v>4.2383245099237348</v>
      </c>
      <c r="CA6" s="382" t="s">
        <v>32</v>
      </c>
      <c r="CB6" s="383">
        <v>0</v>
      </c>
      <c r="CC6" s="357">
        <v>0</v>
      </c>
      <c r="CD6" s="357">
        <v>2536.2370299999998</v>
      </c>
      <c r="CE6" s="358">
        <v>2536.2370299999998</v>
      </c>
      <c r="CF6" s="359">
        <v>133.608214</v>
      </c>
      <c r="CG6" s="357">
        <v>32.785688</v>
      </c>
      <c r="CH6" s="357">
        <v>0</v>
      </c>
      <c r="CI6" s="358">
        <v>166.393902</v>
      </c>
      <c r="CJ6" s="358">
        <v>2702.630932</v>
      </c>
      <c r="CK6" s="27">
        <f>(CE6*100)/CJ6</f>
        <v>93.843262132840849</v>
      </c>
      <c r="CL6" s="27">
        <f>(CI6*100)/CJ6</f>
        <v>6.1567378671591397</v>
      </c>
      <c r="CM6" s="382" t="s">
        <v>32</v>
      </c>
      <c r="CN6" s="589">
        <v>391.75645300000002</v>
      </c>
      <c r="CO6" s="590">
        <v>100.57232</v>
      </c>
      <c r="CP6" s="590">
        <v>1879.053782</v>
      </c>
      <c r="CQ6" s="591">
        <v>2371.3825550000001</v>
      </c>
      <c r="CR6" s="592">
        <v>16.520170993667445</v>
      </c>
      <c r="CS6" s="592">
        <v>4.2410837419692493</v>
      </c>
      <c r="CT6" s="592">
        <v>79.238745264363303</v>
      </c>
      <c r="CU6" s="382" t="s">
        <v>32</v>
      </c>
      <c r="CV6" s="589">
        <v>384.43728599999997</v>
      </c>
      <c r="CW6" s="590">
        <v>33.671222</v>
      </c>
      <c r="CX6" s="590">
        <v>1820.1683820000001</v>
      </c>
      <c r="CY6" s="591">
        <v>2238.2768900000001</v>
      </c>
      <c r="CZ6" s="592">
        <v>17.175591086051899</v>
      </c>
      <c r="DA6" s="592">
        <v>1.50433675790666</v>
      </c>
      <c r="DB6" s="592">
        <v>81.320072156041405</v>
      </c>
      <c r="DC6" s="382" t="s">
        <v>32</v>
      </c>
      <c r="DD6" s="589">
        <v>424.24869100000001</v>
      </c>
      <c r="DE6" s="590">
        <v>10.481113000000001</v>
      </c>
      <c r="DF6" s="590">
        <v>1851.4093949999999</v>
      </c>
      <c r="DG6" s="591">
        <v>2286.1391990000002</v>
      </c>
      <c r="DH6" s="592">
        <v>18.557430413055087</v>
      </c>
      <c r="DI6" s="592">
        <v>0.45846346559232415</v>
      </c>
      <c r="DJ6" s="592">
        <v>80.984106121352568</v>
      </c>
      <c r="DK6" s="382" t="s">
        <v>32</v>
      </c>
      <c r="DL6" s="589">
        <v>420.36260399999998</v>
      </c>
      <c r="DM6" s="590">
        <v>77.741996999999998</v>
      </c>
      <c r="DN6" s="590">
        <v>1851.9057029999999</v>
      </c>
      <c r="DO6" s="591">
        <v>2350.0103039999999</v>
      </c>
      <c r="DP6" s="592">
        <v>17.887691951158356</v>
      </c>
      <c r="DQ6" s="592">
        <v>3.3081555798999593</v>
      </c>
      <c r="DR6" s="592">
        <v>78.80415246894168</v>
      </c>
      <c r="DS6" s="382" t="s">
        <v>32</v>
      </c>
      <c r="DT6" s="589">
        <v>437.80100399999998</v>
      </c>
      <c r="DU6" s="590">
        <v>162.77985000000001</v>
      </c>
      <c r="DV6" s="590">
        <v>1825.9070489999999</v>
      </c>
      <c r="DW6" s="591">
        <v>2426.4879030000002</v>
      </c>
      <c r="DX6" s="592">
        <v>18.042579295727069</v>
      </c>
      <c r="DY6" s="592">
        <v>6.7084550390194133</v>
      </c>
      <c r="DZ6" s="592">
        <v>75.248965665253507</v>
      </c>
      <c r="EA6" s="382" t="s">
        <v>32</v>
      </c>
      <c r="EB6" s="589">
        <v>859.86654899999996</v>
      </c>
      <c r="EC6" s="590">
        <v>242.26360500000001</v>
      </c>
      <c r="ED6" s="590">
        <v>1830.2130970000001</v>
      </c>
      <c r="EE6" s="591">
        <v>2932.3432509999998</v>
      </c>
      <c r="EF6" s="592">
        <f>EB6/$EE6*100</f>
        <v>29.323529866660898</v>
      </c>
      <c r="EG6" s="592">
        <f t="shared" ref="EG6:EH6" si="0">EC6/$EE6*100</f>
        <v>8.261775115085257</v>
      </c>
      <c r="EH6" s="592">
        <f t="shared" si="0"/>
        <v>62.414695018253852</v>
      </c>
    </row>
    <row r="7" spans="1:138" ht="41.4" x14ac:dyDescent="0.3">
      <c r="A7" s="376" t="s">
        <v>31</v>
      </c>
      <c r="B7" s="18">
        <v>2.526437</v>
      </c>
      <c r="C7" s="31">
        <v>0</v>
      </c>
      <c r="D7" s="31">
        <v>396.18790200000001</v>
      </c>
      <c r="E7" s="19">
        <v>398.714339</v>
      </c>
      <c r="F7" s="18">
        <v>21.725075</v>
      </c>
      <c r="G7" s="31">
        <v>0</v>
      </c>
      <c r="H7" s="31">
        <v>3.2347329999999999</v>
      </c>
      <c r="I7" s="19">
        <v>24.959807999999999</v>
      </c>
      <c r="J7" s="19">
        <v>423.674147</v>
      </c>
      <c r="K7" s="384">
        <f t="shared" ref="K7:K40" si="1">E7*100/J7</f>
        <v>94.108725260500719</v>
      </c>
      <c r="L7" s="385">
        <f t="shared" ref="L7:L40" si="2">I7*100/J7</f>
        <v>5.8912747394992682</v>
      </c>
      <c r="M7" s="376" t="s">
        <v>31</v>
      </c>
      <c r="N7" s="18">
        <v>0</v>
      </c>
      <c r="O7" s="31">
        <v>0</v>
      </c>
      <c r="P7" s="31">
        <v>433.82692500000002</v>
      </c>
      <c r="Q7" s="19">
        <v>433.82692500000002</v>
      </c>
      <c r="R7" s="18">
        <v>30.979683999999999</v>
      </c>
      <c r="S7" s="31">
        <v>0</v>
      </c>
      <c r="T7" s="31">
        <v>0</v>
      </c>
      <c r="U7" s="19">
        <v>30.979683999999999</v>
      </c>
      <c r="V7" s="19">
        <v>464.80660899999998</v>
      </c>
      <c r="W7" s="28">
        <v>93.334930398978045</v>
      </c>
      <c r="X7" s="28">
        <v>6.6650696010219548</v>
      </c>
      <c r="Y7" s="376" t="s">
        <v>31</v>
      </c>
      <c r="Z7" s="386">
        <v>469.55859700000002</v>
      </c>
      <c r="AA7" s="19">
        <v>469.55859700000002</v>
      </c>
      <c r="AB7" s="34">
        <v>15.113232999999999</v>
      </c>
      <c r="AC7" s="31">
        <v>0</v>
      </c>
      <c r="AD7" s="19">
        <v>15.113232999999999</v>
      </c>
      <c r="AE7" s="19">
        <v>484.67183</v>
      </c>
      <c r="AF7" s="28">
        <v>96.881759560897109</v>
      </c>
      <c r="AG7" s="28">
        <v>3.1182404391028875</v>
      </c>
      <c r="AH7" s="376" t="s">
        <v>31</v>
      </c>
      <c r="AI7" s="386">
        <v>471.43400200000002</v>
      </c>
      <c r="AJ7" s="19">
        <v>471.43400200000002</v>
      </c>
      <c r="AK7" s="34">
        <v>25.919156999999998</v>
      </c>
      <c r="AL7" s="31">
        <v>0</v>
      </c>
      <c r="AM7" s="19">
        <v>25.919156999999998</v>
      </c>
      <c r="AN7" s="19">
        <f t="shared" ref="AN7:AN40" si="3">+SUM(AJ7:AL7)</f>
        <v>497.35315900000001</v>
      </c>
      <c r="AO7" s="28">
        <f t="shared" ref="AO7:AO40" si="4">+AJ7/AN7*100</f>
        <v>94.788581005072089</v>
      </c>
      <c r="AP7" s="28">
        <f t="shared" ref="AP7:AP40" si="5">+AM7/AN7*100</f>
        <v>5.2114189949279073</v>
      </c>
      <c r="AQ7" s="376" t="s">
        <v>31</v>
      </c>
      <c r="AR7" s="386">
        <v>0</v>
      </c>
      <c r="AS7" s="31">
        <v>0</v>
      </c>
      <c r="AT7" s="31">
        <v>487.79285800000002</v>
      </c>
      <c r="AU7" s="19">
        <v>487.79285800000002</v>
      </c>
      <c r="AV7" s="34">
        <v>34.693019</v>
      </c>
      <c r="AW7" s="31">
        <v>0</v>
      </c>
      <c r="AX7" s="31">
        <v>0</v>
      </c>
      <c r="AY7" s="19">
        <v>34.693019</v>
      </c>
      <c r="AZ7" s="19">
        <v>522.48587699999996</v>
      </c>
      <c r="BA7" s="28">
        <f t="shared" ref="BA7:BA40" si="6">AU7/AZ7*100</f>
        <v>93.360008274443757</v>
      </c>
      <c r="BB7" s="28">
        <f t="shared" ref="BB7:BB40" si="7">AY7/AZ7*100</f>
        <v>6.6399917255562491</v>
      </c>
      <c r="BC7" s="376" t="s">
        <v>31</v>
      </c>
      <c r="BD7" s="386">
        <v>0</v>
      </c>
      <c r="BE7" s="31"/>
      <c r="BF7" s="31">
        <v>443.90691500000003</v>
      </c>
      <c r="BG7" s="19">
        <v>443.90691500000003</v>
      </c>
      <c r="BH7" s="34">
        <v>30.707599999999999</v>
      </c>
      <c r="BI7" s="31">
        <v>0</v>
      </c>
      <c r="BJ7" s="31">
        <v>0</v>
      </c>
      <c r="BK7" s="19">
        <v>30.707599999999999</v>
      </c>
      <c r="BL7" s="19">
        <v>474.61451500000004</v>
      </c>
      <c r="BM7" s="28">
        <f t="shared" ref="BM7:BM40" si="8">(BG7*100)/BL7</f>
        <v>93.529991386799452</v>
      </c>
      <c r="BN7" s="28">
        <f t="shared" ref="BN7:BN40" si="9">(BK7*100)/BL7</f>
        <v>6.4700086132005454</v>
      </c>
      <c r="BO7" s="376" t="s">
        <v>31</v>
      </c>
      <c r="BP7" s="386">
        <v>0</v>
      </c>
      <c r="BQ7" s="31">
        <v>0</v>
      </c>
      <c r="BR7" s="31">
        <v>468.01891799999999</v>
      </c>
      <c r="BS7" s="19">
        <v>468.01891799999999</v>
      </c>
      <c r="BT7" s="34">
        <v>52.619889999999998</v>
      </c>
      <c r="BU7" s="31">
        <v>0</v>
      </c>
      <c r="BV7" s="31">
        <v>0</v>
      </c>
      <c r="BW7" s="19">
        <v>52.619889999999998</v>
      </c>
      <c r="BX7" s="19">
        <v>520.63880800000004</v>
      </c>
      <c r="BY7" s="28">
        <f t="shared" ref="BY7:BY38" si="10">(BS7*100)/BX7</f>
        <v>89.893206347383909</v>
      </c>
      <c r="BZ7" s="28">
        <f t="shared" ref="BZ7:BZ38" si="11">(BW7*100)/BX7</f>
        <v>10.106793652616075</v>
      </c>
      <c r="CA7" s="376" t="s">
        <v>31</v>
      </c>
      <c r="CB7" s="386">
        <v>0</v>
      </c>
      <c r="CC7" s="31">
        <v>0</v>
      </c>
      <c r="CD7" s="31">
        <v>528.61085600000001</v>
      </c>
      <c r="CE7" s="19">
        <v>528.61085600000001</v>
      </c>
      <c r="CF7" s="34">
        <v>90.359710000000007</v>
      </c>
      <c r="CG7" s="31">
        <v>495</v>
      </c>
      <c r="CH7" s="31">
        <v>0</v>
      </c>
      <c r="CI7" s="19">
        <v>585.35970999999995</v>
      </c>
      <c r="CJ7" s="19">
        <v>1113.970566</v>
      </c>
      <c r="CK7" s="28">
        <f t="shared" ref="CK7:CK38" si="12">(CE7*100)/CJ7</f>
        <v>47.452856667309824</v>
      </c>
      <c r="CL7" s="28">
        <f t="shared" ref="CL7:CL38" si="13">(CI7*100)/CJ7</f>
        <v>52.547143332690176</v>
      </c>
      <c r="CM7" s="376" t="s">
        <v>31</v>
      </c>
      <c r="CN7" s="593">
        <v>108.308778</v>
      </c>
      <c r="CO7" s="594">
        <v>7.5</v>
      </c>
      <c r="CP7" s="594">
        <v>455.00789700000001</v>
      </c>
      <c r="CQ7" s="595">
        <v>570.81667500000003</v>
      </c>
      <c r="CR7" s="596">
        <v>18.974354244293931</v>
      </c>
      <c r="CS7" s="596">
        <v>1.3139069562044592</v>
      </c>
      <c r="CT7" s="596">
        <v>79.711738799501603</v>
      </c>
      <c r="CU7" s="376" t="s">
        <v>31</v>
      </c>
      <c r="CV7" s="593">
        <v>96.388465999999994</v>
      </c>
      <c r="CW7" s="594">
        <v>0</v>
      </c>
      <c r="CX7" s="594">
        <v>476.42441200000002</v>
      </c>
      <c r="CY7" s="595">
        <v>572.81287799999996</v>
      </c>
      <c r="CZ7" s="596">
        <v>16.827217002617701</v>
      </c>
      <c r="DA7" s="596">
        <v>0</v>
      </c>
      <c r="DB7" s="596">
        <v>83.172782997382299</v>
      </c>
      <c r="DC7" s="376" t="s">
        <v>31</v>
      </c>
      <c r="DD7" s="593">
        <v>105.221603</v>
      </c>
      <c r="DE7" s="594">
        <v>2.8424930000000002</v>
      </c>
      <c r="DF7" s="594">
        <v>501.522424</v>
      </c>
      <c r="DG7" s="595">
        <v>609.58651999999995</v>
      </c>
      <c r="DH7" s="596">
        <v>17.261143340243155</v>
      </c>
      <c r="DI7" s="596">
        <v>0.46629853297937102</v>
      </c>
      <c r="DJ7" s="596">
        <v>82.272558126777483</v>
      </c>
      <c r="DK7" s="376" t="s">
        <v>31</v>
      </c>
      <c r="DL7" s="593">
        <v>113.544456</v>
      </c>
      <c r="DM7" s="594">
        <v>40.777385000000002</v>
      </c>
      <c r="DN7" s="594">
        <v>506.84388200000001</v>
      </c>
      <c r="DO7" s="595">
        <v>661.16572299999996</v>
      </c>
      <c r="DP7" s="596">
        <v>17.173373036460333</v>
      </c>
      <c r="DQ7" s="596">
        <v>6.16749834141054</v>
      </c>
      <c r="DR7" s="596">
        <v>76.659128622129131</v>
      </c>
      <c r="DS7" s="376" t="s">
        <v>31</v>
      </c>
      <c r="DT7" s="593">
        <v>128.68877900000001</v>
      </c>
      <c r="DU7" s="594">
        <v>38.427385000000001</v>
      </c>
      <c r="DV7" s="594">
        <v>694.05402300000003</v>
      </c>
      <c r="DW7" s="595">
        <v>861.17018700000006</v>
      </c>
      <c r="DX7" s="596">
        <v>14.943478181508391</v>
      </c>
      <c r="DY7" s="596">
        <v>4.4622289043547667</v>
      </c>
      <c r="DZ7" s="596">
        <v>80.594292914136844</v>
      </c>
      <c r="EA7" s="376" t="s">
        <v>31</v>
      </c>
      <c r="EB7" s="593">
        <v>129.850101</v>
      </c>
      <c r="EC7" s="594">
        <v>58.577385</v>
      </c>
      <c r="ED7" s="594">
        <v>527.24068299999999</v>
      </c>
      <c r="EE7" s="595">
        <v>715.66816900000003</v>
      </c>
      <c r="EF7" s="596">
        <f t="shared" ref="EF7:EF40" si="14">EB7/$EE7*100</f>
        <v>18.143897776177326</v>
      </c>
      <c r="EG7" s="596">
        <f t="shared" ref="EG7:EG40" si="15">EC7/$EE7*100</f>
        <v>8.1849923662037281</v>
      </c>
      <c r="EH7" s="596">
        <f t="shared" ref="EH7:EH40" si="16">ED7/$EE7*100</f>
        <v>73.671109857618944</v>
      </c>
    </row>
    <row r="8" spans="1:138" ht="15.6" x14ac:dyDescent="0.3">
      <c r="A8" s="377" t="s">
        <v>30</v>
      </c>
      <c r="B8" s="18">
        <v>20200.512694000001</v>
      </c>
      <c r="C8" s="31">
        <v>71427.469996999993</v>
      </c>
      <c r="D8" s="31">
        <v>19354.630598</v>
      </c>
      <c r="E8" s="19">
        <v>110982.613289</v>
      </c>
      <c r="F8" s="18">
        <v>4.7994380000000003</v>
      </c>
      <c r="G8" s="31">
        <v>57.756777</v>
      </c>
      <c r="H8" s="31">
        <v>11.369673000000001</v>
      </c>
      <c r="I8" s="19">
        <v>73.925888</v>
      </c>
      <c r="J8" s="19">
        <v>111056.539177</v>
      </c>
      <c r="K8" s="384">
        <f t="shared" si="1"/>
        <v>99.933434007085182</v>
      </c>
      <c r="L8" s="385">
        <f t="shared" si="2"/>
        <v>6.6565992914814492E-2</v>
      </c>
      <c r="M8" s="377" t="s">
        <v>30</v>
      </c>
      <c r="N8" s="18">
        <v>0</v>
      </c>
      <c r="O8" s="31">
        <v>0</v>
      </c>
      <c r="P8" s="31">
        <v>118498.043277</v>
      </c>
      <c r="Q8" s="19">
        <v>118498.043277</v>
      </c>
      <c r="R8" s="18">
        <v>14.307078000000001</v>
      </c>
      <c r="S8" s="31">
        <v>40.867679000000003</v>
      </c>
      <c r="T8" s="31">
        <v>0</v>
      </c>
      <c r="U8" s="19">
        <v>55.174757</v>
      </c>
      <c r="V8" s="19">
        <v>118553.218034</v>
      </c>
      <c r="W8" s="28">
        <v>99.953459924652421</v>
      </c>
      <c r="X8" s="28">
        <v>4.6540075347579091E-2</v>
      </c>
      <c r="Y8" s="377" t="s">
        <v>30</v>
      </c>
      <c r="Z8" s="386">
        <v>108667.303088</v>
      </c>
      <c r="AA8" s="19">
        <v>108667.303088</v>
      </c>
      <c r="AB8" s="34">
        <v>14.075161</v>
      </c>
      <c r="AC8" s="31">
        <v>60.640822999999997</v>
      </c>
      <c r="AD8" s="19">
        <v>74.715984000000006</v>
      </c>
      <c r="AE8" s="19">
        <v>108742.019072</v>
      </c>
      <c r="AF8" s="28">
        <v>99.931290604462177</v>
      </c>
      <c r="AG8" s="28">
        <v>6.8709395537827234E-2</v>
      </c>
      <c r="AH8" s="377" t="s">
        <v>30</v>
      </c>
      <c r="AI8" s="386">
        <v>108077.538533</v>
      </c>
      <c r="AJ8" s="19">
        <v>108077.538533</v>
      </c>
      <c r="AK8" s="34">
        <v>3193.6056870000002</v>
      </c>
      <c r="AL8" s="31">
        <v>690.75721899999996</v>
      </c>
      <c r="AM8" s="19">
        <v>3884.3629060000003</v>
      </c>
      <c r="AN8" s="19">
        <f t="shared" si="3"/>
        <v>111961.90143900001</v>
      </c>
      <c r="AO8" s="28">
        <f t="shared" si="4"/>
        <v>96.530638676124738</v>
      </c>
      <c r="AP8" s="28">
        <f t="shared" si="5"/>
        <v>3.4693613238752565</v>
      </c>
      <c r="AQ8" s="377" t="s">
        <v>30</v>
      </c>
      <c r="AR8" s="386">
        <v>6.2574649999999998</v>
      </c>
      <c r="AS8" s="31">
        <v>10</v>
      </c>
      <c r="AT8" s="31">
        <v>101263.479328</v>
      </c>
      <c r="AU8" s="19">
        <v>101279.736793</v>
      </c>
      <c r="AV8" s="34">
        <v>19.096931999999999</v>
      </c>
      <c r="AW8" s="31">
        <v>524.46648700000003</v>
      </c>
      <c r="AX8" s="31">
        <v>0</v>
      </c>
      <c r="AY8" s="19">
        <v>543.56341899999995</v>
      </c>
      <c r="AZ8" s="19">
        <v>101823.300212</v>
      </c>
      <c r="BA8" s="28">
        <f t="shared" si="6"/>
        <v>99.4661699062314</v>
      </c>
      <c r="BB8" s="28">
        <f t="shared" si="7"/>
        <v>0.53383009376859725</v>
      </c>
      <c r="BC8" s="377" t="s">
        <v>30</v>
      </c>
      <c r="BD8" s="386">
        <v>0</v>
      </c>
      <c r="BE8" s="31">
        <v>0</v>
      </c>
      <c r="BF8" s="31">
        <v>106227.706059</v>
      </c>
      <c r="BG8" s="19">
        <v>106227.706059</v>
      </c>
      <c r="BH8" s="34">
        <v>28.168364</v>
      </c>
      <c r="BI8" s="31">
        <v>15467.687211</v>
      </c>
      <c r="BJ8" s="31">
        <v>0</v>
      </c>
      <c r="BK8" s="19">
        <v>15495.855575</v>
      </c>
      <c r="BL8" s="19">
        <v>121723.561634</v>
      </c>
      <c r="BM8" s="28">
        <f t="shared" si="8"/>
        <v>87.269633448951211</v>
      </c>
      <c r="BN8" s="28">
        <f t="shared" si="9"/>
        <v>12.730366551048794</v>
      </c>
      <c r="BO8" s="377" t="s">
        <v>30</v>
      </c>
      <c r="BP8" s="386">
        <v>10216.291109</v>
      </c>
      <c r="BQ8" s="31">
        <v>0</v>
      </c>
      <c r="BR8" s="31">
        <v>120312.91664700001</v>
      </c>
      <c r="BS8" s="19">
        <v>130529.207756</v>
      </c>
      <c r="BT8" s="34">
        <v>20.498604</v>
      </c>
      <c r="BU8" s="31">
        <v>607.59127100000001</v>
      </c>
      <c r="BV8" s="31">
        <v>0</v>
      </c>
      <c r="BW8" s="19">
        <v>628.08987500000001</v>
      </c>
      <c r="BX8" s="19">
        <v>131157.29763099999</v>
      </c>
      <c r="BY8" s="28">
        <f t="shared" si="10"/>
        <v>99.521117096536202</v>
      </c>
      <c r="BZ8" s="28">
        <f t="shared" si="11"/>
        <v>0.47888290346380724</v>
      </c>
      <c r="CA8" s="377" t="s">
        <v>30</v>
      </c>
      <c r="CB8" s="386">
        <v>434.60000300000002</v>
      </c>
      <c r="CC8" s="31">
        <v>390</v>
      </c>
      <c r="CD8" s="31">
        <v>107411.20119199999</v>
      </c>
      <c r="CE8" s="19">
        <v>108235.80119499999</v>
      </c>
      <c r="CF8" s="34">
        <v>18.645171999999999</v>
      </c>
      <c r="CG8" s="31">
        <v>1003.711257</v>
      </c>
      <c r="CH8" s="31">
        <v>0</v>
      </c>
      <c r="CI8" s="19">
        <v>1022.356429</v>
      </c>
      <c r="CJ8" s="19">
        <v>109258.157624</v>
      </c>
      <c r="CK8" s="28">
        <f t="shared" si="12"/>
        <v>99.064274511640292</v>
      </c>
      <c r="CL8" s="28">
        <f t="shared" si="13"/>
        <v>0.93572548835971392</v>
      </c>
      <c r="CM8" s="377" t="s">
        <v>30</v>
      </c>
      <c r="CN8" s="593">
        <v>25.361567999999998</v>
      </c>
      <c r="CO8" s="594">
        <v>3253.2032319999998</v>
      </c>
      <c r="CP8" s="594">
        <v>113669.862083</v>
      </c>
      <c r="CQ8" s="595">
        <v>116948.42688299999</v>
      </c>
      <c r="CR8" s="596">
        <v>2.1686112995237424E-2</v>
      </c>
      <c r="CS8" s="596">
        <v>2.7817417631915973</v>
      </c>
      <c r="CT8" s="596">
        <v>97.196572123813169</v>
      </c>
      <c r="CU8" s="377" t="s">
        <v>30</v>
      </c>
      <c r="CV8" s="593">
        <v>1005.984631</v>
      </c>
      <c r="CW8" s="594">
        <v>2459.7071919999998</v>
      </c>
      <c r="CX8" s="594">
        <v>114615.133768</v>
      </c>
      <c r="CY8" s="595">
        <v>118080.825591</v>
      </c>
      <c r="CZ8" s="596">
        <v>0.85194579726640696</v>
      </c>
      <c r="DA8" s="596">
        <v>2.0830707946773299</v>
      </c>
      <c r="DB8" s="596">
        <v>97.064983408056307</v>
      </c>
      <c r="DC8" s="377" t="s">
        <v>30</v>
      </c>
      <c r="DD8" s="593">
        <v>2018.054167</v>
      </c>
      <c r="DE8" s="594">
        <v>2734.8967950000001</v>
      </c>
      <c r="DF8" s="594">
        <v>115240.195675</v>
      </c>
      <c r="DG8" s="595">
        <v>119993.146637</v>
      </c>
      <c r="DH8" s="596">
        <v>1.6818078561644547</v>
      </c>
      <c r="DI8" s="596">
        <v>2.2792108313265049</v>
      </c>
      <c r="DJ8" s="596">
        <v>96.038981312509037</v>
      </c>
      <c r="DK8" s="377" t="s">
        <v>30</v>
      </c>
      <c r="DL8" s="593">
        <v>1400.780272</v>
      </c>
      <c r="DM8" s="594">
        <v>4445.6155879999997</v>
      </c>
      <c r="DN8" s="594">
        <v>117995.716715</v>
      </c>
      <c r="DO8" s="595">
        <v>123842.11257500001</v>
      </c>
      <c r="DP8" s="596">
        <v>1.1311017253130864</v>
      </c>
      <c r="DQ8" s="596">
        <v>3.5897446317444648</v>
      </c>
      <c r="DR8" s="596">
        <v>95.279153642942447</v>
      </c>
      <c r="DS8" s="377" t="s">
        <v>30</v>
      </c>
      <c r="DT8" s="593">
        <v>1767.9020909999999</v>
      </c>
      <c r="DU8" s="594">
        <v>8186.7905309999996</v>
      </c>
      <c r="DV8" s="594">
        <v>122626.393713</v>
      </c>
      <c r="DW8" s="595">
        <v>132581.086335</v>
      </c>
      <c r="DX8" s="596">
        <v>1.3334496947271524</v>
      </c>
      <c r="DY8" s="596">
        <v>6.1749309477778613</v>
      </c>
      <c r="DZ8" s="596">
        <v>92.491619357494983</v>
      </c>
      <c r="EA8" s="377" t="s">
        <v>30</v>
      </c>
      <c r="EB8" s="593">
        <v>2940.1283039999998</v>
      </c>
      <c r="EC8" s="594">
        <v>8522.5442980000007</v>
      </c>
      <c r="ED8" s="594">
        <v>129599.83442299999</v>
      </c>
      <c r="EE8" s="595">
        <v>141062.507025</v>
      </c>
      <c r="EF8" s="596">
        <f t="shared" si="14"/>
        <v>2.0842733948283874</v>
      </c>
      <c r="EG8" s="596">
        <f t="shared" si="15"/>
        <v>6.041679307804718</v>
      </c>
      <c r="EH8" s="596">
        <f t="shared" si="16"/>
        <v>91.874047297366886</v>
      </c>
    </row>
    <row r="9" spans="1:138" ht="15.6" x14ac:dyDescent="0.3">
      <c r="A9" s="377" t="s">
        <v>29</v>
      </c>
      <c r="B9" s="18">
        <v>67.717294999999993</v>
      </c>
      <c r="C9" s="31">
        <v>7163.0411190000004</v>
      </c>
      <c r="D9" s="31">
        <v>18568.843236000001</v>
      </c>
      <c r="E9" s="19">
        <v>25799.601650000001</v>
      </c>
      <c r="F9" s="18">
        <v>142.87765300000001</v>
      </c>
      <c r="G9" s="31">
        <v>348.74902200000002</v>
      </c>
      <c r="H9" s="31">
        <v>5.9868589999999999</v>
      </c>
      <c r="I9" s="19">
        <v>497.61353400000002</v>
      </c>
      <c r="J9" s="19">
        <v>26297.215184000001</v>
      </c>
      <c r="K9" s="384">
        <f t="shared" si="1"/>
        <v>98.107732965189555</v>
      </c>
      <c r="L9" s="385">
        <f t="shared" si="2"/>
        <v>1.8922670348104491</v>
      </c>
      <c r="M9" s="377" t="s">
        <v>29</v>
      </c>
      <c r="N9" s="18">
        <v>0</v>
      </c>
      <c r="O9" s="31">
        <v>0</v>
      </c>
      <c r="P9" s="31">
        <v>24699.094004999999</v>
      </c>
      <c r="Q9" s="19">
        <v>24699.094004999999</v>
      </c>
      <c r="R9" s="18">
        <v>157.51634899999999</v>
      </c>
      <c r="S9" s="31">
        <v>395.55121600000001</v>
      </c>
      <c r="T9" s="31">
        <v>9.8000000000000007</v>
      </c>
      <c r="U9" s="19">
        <v>562.86756500000001</v>
      </c>
      <c r="V9" s="19">
        <v>25261.961569999999</v>
      </c>
      <c r="W9" s="28">
        <v>97.771877043513371</v>
      </c>
      <c r="X9" s="28">
        <v>2.2281229564866294</v>
      </c>
      <c r="Y9" s="377" t="s">
        <v>29</v>
      </c>
      <c r="Z9" s="386">
        <v>25896.431114999999</v>
      </c>
      <c r="AA9" s="19">
        <v>25896.431114999999</v>
      </c>
      <c r="AB9" s="34">
        <v>182.05942400000001</v>
      </c>
      <c r="AC9" s="31">
        <v>185.75069400000001</v>
      </c>
      <c r="AD9" s="19">
        <v>367.81011799999999</v>
      </c>
      <c r="AE9" s="19">
        <v>26264.241233000001</v>
      </c>
      <c r="AF9" s="28">
        <v>98.599578359271774</v>
      </c>
      <c r="AG9" s="28">
        <v>1.4004216407282342</v>
      </c>
      <c r="AH9" s="377" t="s">
        <v>29</v>
      </c>
      <c r="AI9" s="386">
        <v>25992.567513000002</v>
      </c>
      <c r="AJ9" s="19">
        <v>25992.567513000002</v>
      </c>
      <c r="AK9" s="34">
        <v>151.97882799999999</v>
      </c>
      <c r="AL9" s="31">
        <v>106.809541</v>
      </c>
      <c r="AM9" s="19">
        <v>258.78836899999999</v>
      </c>
      <c r="AN9" s="19">
        <f t="shared" si="3"/>
        <v>26251.355882</v>
      </c>
      <c r="AO9" s="28">
        <f t="shared" si="4"/>
        <v>99.01419046633913</v>
      </c>
      <c r="AP9" s="28">
        <f t="shared" si="5"/>
        <v>0.98580953366087154</v>
      </c>
      <c r="AQ9" s="377" t="s">
        <v>29</v>
      </c>
      <c r="AR9" s="386">
        <v>0</v>
      </c>
      <c r="AS9" s="31">
        <v>1617.0029999999999</v>
      </c>
      <c r="AT9" s="31">
        <v>26611.955533</v>
      </c>
      <c r="AU9" s="19">
        <v>28228.958533000001</v>
      </c>
      <c r="AV9" s="34">
        <v>150.14855700000001</v>
      </c>
      <c r="AW9" s="31">
        <v>421.99847</v>
      </c>
      <c r="AX9" s="31">
        <v>0</v>
      </c>
      <c r="AY9" s="19">
        <v>572.14702699999998</v>
      </c>
      <c r="AZ9" s="19">
        <v>28801.10556</v>
      </c>
      <c r="BA9" s="28">
        <f t="shared" si="6"/>
        <v>98.013454636982345</v>
      </c>
      <c r="BB9" s="28">
        <f t="shared" si="7"/>
        <v>1.9865453630176548</v>
      </c>
      <c r="BC9" s="377" t="s">
        <v>29</v>
      </c>
      <c r="BD9" s="386">
        <v>0</v>
      </c>
      <c r="BE9" s="31">
        <v>0</v>
      </c>
      <c r="BF9" s="31">
        <v>25571.989803</v>
      </c>
      <c r="BG9" s="19">
        <v>25571.989803</v>
      </c>
      <c r="BH9" s="34">
        <v>148.02722299999999</v>
      </c>
      <c r="BI9" s="31">
        <v>216.38593599999999</v>
      </c>
      <c r="BJ9" s="31">
        <v>0</v>
      </c>
      <c r="BK9" s="19">
        <v>364.41315899999995</v>
      </c>
      <c r="BL9" s="19">
        <v>25936.402962</v>
      </c>
      <c r="BM9" s="28">
        <f t="shared" si="8"/>
        <v>98.594974177668703</v>
      </c>
      <c r="BN9" s="28">
        <f t="shared" si="9"/>
        <v>1.4050258223312992</v>
      </c>
      <c r="BO9" s="377" t="s">
        <v>29</v>
      </c>
      <c r="BP9" s="386">
        <v>0</v>
      </c>
      <c r="BQ9" s="31">
        <v>0</v>
      </c>
      <c r="BR9" s="31">
        <v>26002.926351999999</v>
      </c>
      <c r="BS9" s="19">
        <v>26002.926351999999</v>
      </c>
      <c r="BT9" s="34">
        <v>140.14225400000001</v>
      </c>
      <c r="BU9" s="31">
        <v>233.0788</v>
      </c>
      <c r="BV9" s="31">
        <v>0</v>
      </c>
      <c r="BW9" s="19">
        <v>373.22105399999998</v>
      </c>
      <c r="BX9" s="19">
        <v>26376.147406</v>
      </c>
      <c r="BY9" s="28">
        <f t="shared" si="10"/>
        <v>98.585005428370096</v>
      </c>
      <c r="BZ9" s="28">
        <f t="shared" si="11"/>
        <v>1.4149945716298975</v>
      </c>
      <c r="CA9" s="377" t="s">
        <v>29</v>
      </c>
      <c r="CB9" s="386">
        <v>0</v>
      </c>
      <c r="CC9" s="31">
        <v>0</v>
      </c>
      <c r="CD9" s="31">
        <v>25830.861446999999</v>
      </c>
      <c r="CE9" s="19">
        <v>25830.861446999999</v>
      </c>
      <c r="CF9" s="34">
        <v>167.722015</v>
      </c>
      <c r="CG9" s="31">
        <v>290.76930599999997</v>
      </c>
      <c r="CH9" s="31">
        <v>0</v>
      </c>
      <c r="CI9" s="19">
        <v>458.49132100000003</v>
      </c>
      <c r="CJ9" s="19">
        <v>26289.352768000001</v>
      </c>
      <c r="CK9" s="28">
        <f t="shared" si="12"/>
        <v>98.255980947701062</v>
      </c>
      <c r="CL9" s="28">
        <f t="shared" si="13"/>
        <v>1.7440190522989447</v>
      </c>
      <c r="CM9" s="377" t="s">
        <v>29</v>
      </c>
      <c r="CN9" s="593">
        <v>163.460148</v>
      </c>
      <c r="CO9" s="594">
        <v>5677.1216940000004</v>
      </c>
      <c r="CP9" s="594">
        <v>20242.765755</v>
      </c>
      <c r="CQ9" s="595">
        <v>26083.347597</v>
      </c>
      <c r="CR9" s="596">
        <v>0.62668393078042073</v>
      </c>
      <c r="CS9" s="596">
        <v>21.765310886141624</v>
      </c>
      <c r="CT9" s="596">
        <v>77.60800518307795</v>
      </c>
      <c r="CU9" s="377" t="s">
        <v>29</v>
      </c>
      <c r="CV9" s="593">
        <v>190.93338800000001</v>
      </c>
      <c r="CW9" s="594">
        <v>5434.7326430000003</v>
      </c>
      <c r="CX9" s="594">
        <v>20252.284697999999</v>
      </c>
      <c r="CY9" s="595">
        <v>25877.950729</v>
      </c>
      <c r="CZ9" s="596">
        <v>0.73782267382568101</v>
      </c>
      <c r="DA9" s="596">
        <v>21.001402699594699</v>
      </c>
      <c r="DB9" s="596">
        <v>78.260774626579604</v>
      </c>
      <c r="DC9" s="377" t="s">
        <v>29</v>
      </c>
      <c r="DD9" s="593">
        <v>203.65776</v>
      </c>
      <c r="DE9" s="594">
        <v>2572.5355169999998</v>
      </c>
      <c r="DF9" s="594">
        <v>22510.414399000001</v>
      </c>
      <c r="DG9" s="595">
        <v>25286.607676</v>
      </c>
      <c r="DH9" s="596">
        <v>0.80539771332512677</v>
      </c>
      <c r="DI9" s="596">
        <v>10.173509827661235</v>
      </c>
      <c r="DJ9" s="596">
        <v>89.021092459013644</v>
      </c>
      <c r="DK9" s="377" t="s">
        <v>29</v>
      </c>
      <c r="DL9" s="593">
        <v>320.12585200000001</v>
      </c>
      <c r="DM9" s="594">
        <v>2894.4612269999998</v>
      </c>
      <c r="DN9" s="594">
        <v>22276.512536999999</v>
      </c>
      <c r="DO9" s="595">
        <v>25491.099616</v>
      </c>
      <c r="DP9" s="596">
        <v>1.255833827580614</v>
      </c>
      <c r="DQ9" s="596">
        <v>11.354791557062658</v>
      </c>
      <c r="DR9" s="596">
        <v>87.389374615356715</v>
      </c>
      <c r="DS9" s="377" t="s">
        <v>29</v>
      </c>
      <c r="DT9" s="593">
        <v>35030.335416000002</v>
      </c>
      <c r="DU9" s="594">
        <v>5049.509693</v>
      </c>
      <c r="DV9" s="594">
        <v>23699.753655</v>
      </c>
      <c r="DW9" s="595">
        <v>63779.598764000002</v>
      </c>
      <c r="DX9" s="596">
        <v>54.924044827595651</v>
      </c>
      <c r="DY9" s="596">
        <v>7.9171236427566933</v>
      </c>
      <c r="DZ9" s="596">
        <v>37.158831529647657</v>
      </c>
      <c r="EA9" s="377" t="s">
        <v>29</v>
      </c>
      <c r="EB9" s="593">
        <v>414.15221100000002</v>
      </c>
      <c r="EC9" s="594">
        <v>59114.993649999997</v>
      </c>
      <c r="ED9" s="594">
        <v>26364.656156000001</v>
      </c>
      <c r="EE9" s="595">
        <v>85893.802016999995</v>
      </c>
      <c r="EF9" s="596">
        <f t="shared" si="14"/>
        <v>0.48216774816654584</v>
      </c>
      <c r="EG9" s="596">
        <f t="shared" si="15"/>
        <v>68.823351932075411</v>
      </c>
      <c r="EH9" s="596">
        <f t="shared" si="16"/>
        <v>30.694480319758043</v>
      </c>
    </row>
    <row r="10" spans="1:138" ht="15.6" x14ac:dyDescent="0.3">
      <c r="A10" s="377" t="s">
        <v>28</v>
      </c>
      <c r="B10" s="18">
        <v>2194.360956</v>
      </c>
      <c r="C10" s="31">
        <v>1185.315781</v>
      </c>
      <c r="D10" s="31">
        <v>15086.200167999999</v>
      </c>
      <c r="E10" s="19">
        <v>18465.876905000001</v>
      </c>
      <c r="F10" s="18">
        <v>731.71586400000001</v>
      </c>
      <c r="G10" s="31">
        <v>22.409472999999998</v>
      </c>
      <c r="H10" s="31">
        <v>24.339655</v>
      </c>
      <c r="I10" s="19">
        <v>778.46499200000005</v>
      </c>
      <c r="J10" s="19">
        <v>19244.341896999998</v>
      </c>
      <c r="K10" s="384">
        <f t="shared" si="1"/>
        <v>95.95483703123486</v>
      </c>
      <c r="L10" s="385">
        <f t="shared" si="2"/>
        <v>4.0451629687651467</v>
      </c>
      <c r="M10" s="377" t="s">
        <v>28</v>
      </c>
      <c r="N10" s="18">
        <v>0.82007600000000003</v>
      </c>
      <c r="O10" s="31">
        <v>33.6</v>
      </c>
      <c r="P10" s="31">
        <v>17695.828890000001</v>
      </c>
      <c r="Q10" s="19">
        <v>17730.248965999999</v>
      </c>
      <c r="R10" s="18">
        <v>812.06605400000001</v>
      </c>
      <c r="S10" s="31">
        <v>33.397502000000003</v>
      </c>
      <c r="T10" s="31">
        <v>0</v>
      </c>
      <c r="U10" s="19">
        <v>845.46355600000004</v>
      </c>
      <c r="V10" s="19">
        <v>18575.712522000002</v>
      </c>
      <c r="W10" s="28">
        <v>95.448553830714786</v>
      </c>
      <c r="X10" s="28">
        <v>4.5514461692852137</v>
      </c>
      <c r="Y10" s="377" t="s">
        <v>28</v>
      </c>
      <c r="Z10" s="386">
        <v>18749.538266</v>
      </c>
      <c r="AA10" s="19">
        <v>18749.538266</v>
      </c>
      <c r="AB10" s="34">
        <v>589.60992099999999</v>
      </c>
      <c r="AC10" s="31">
        <v>27.227473</v>
      </c>
      <c r="AD10" s="19">
        <v>616.83739400000002</v>
      </c>
      <c r="AE10" s="19">
        <v>19366.375660000002</v>
      </c>
      <c r="AF10" s="28">
        <v>96.814905355398849</v>
      </c>
      <c r="AG10" s="28">
        <v>3.1850946446011466</v>
      </c>
      <c r="AH10" s="377" t="s">
        <v>28</v>
      </c>
      <c r="AI10" s="386">
        <v>16368.900927000001</v>
      </c>
      <c r="AJ10" s="19">
        <v>16368.900927000001</v>
      </c>
      <c r="AK10" s="34">
        <v>2612.8018069999998</v>
      </c>
      <c r="AL10" s="31">
        <v>731.20562500000005</v>
      </c>
      <c r="AM10" s="19">
        <v>3344.0074319999999</v>
      </c>
      <c r="AN10" s="19">
        <f t="shared" si="3"/>
        <v>19712.908358999997</v>
      </c>
      <c r="AO10" s="28">
        <f t="shared" si="4"/>
        <v>83.03645828864579</v>
      </c>
      <c r="AP10" s="28">
        <f t="shared" si="5"/>
        <v>16.963541711354232</v>
      </c>
      <c r="AQ10" s="377" t="s">
        <v>28</v>
      </c>
      <c r="AR10" s="386">
        <v>0</v>
      </c>
      <c r="AS10" s="31">
        <v>0</v>
      </c>
      <c r="AT10" s="31">
        <v>16290.952829</v>
      </c>
      <c r="AU10" s="19">
        <v>16290.952829</v>
      </c>
      <c r="AV10" s="34">
        <v>2555.5405609999998</v>
      </c>
      <c r="AW10" s="31">
        <v>1020.831801</v>
      </c>
      <c r="AX10" s="31">
        <v>3.7759999999999998</v>
      </c>
      <c r="AY10" s="19">
        <v>3580.1483619999999</v>
      </c>
      <c r="AZ10" s="19">
        <v>19871.101191000002</v>
      </c>
      <c r="BA10" s="28">
        <f t="shared" si="6"/>
        <v>81.983140604097386</v>
      </c>
      <c r="BB10" s="28">
        <f t="shared" si="7"/>
        <v>18.016859395902614</v>
      </c>
      <c r="BC10" s="377" t="s">
        <v>28</v>
      </c>
      <c r="BD10" s="386">
        <v>0</v>
      </c>
      <c r="BE10" s="31">
        <v>0</v>
      </c>
      <c r="BF10" s="31">
        <v>16111.804679999999</v>
      </c>
      <c r="BG10" s="19">
        <v>16111.804679999999</v>
      </c>
      <c r="BH10" s="34">
        <v>3589.7431350000002</v>
      </c>
      <c r="BI10" s="31">
        <v>651.37346500000001</v>
      </c>
      <c r="BJ10" s="31">
        <v>0</v>
      </c>
      <c r="BK10" s="19">
        <v>4241.1166000000003</v>
      </c>
      <c r="BL10" s="19">
        <v>20352.921279999999</v>
      </c>
      <c r="BM10" s="28">
        <f t="shared" si="8"/>
        <v>79.162123502302464</v>
      </c>
      <c r="BN10" s="28">
        <f t="shared" si="9"/>
        <v>20.837876497697536</v>
      </c>
      <c r="BO10" s="377" t="s">
        <v>28</v>
      </c>
      <c r="BP10" s="386">
        <v>0</v>
      </c>
      <c r="BQ10" s="31">
        <v>0</v>
      </c>
      <c r="BR10" s="31">
        <v>16052.447909</v>
      </c>
      <c r="BS10" s="19">
        <v>16052.447909</v>
      </c>
      <c r="BT10" s="34">
        <v>2742.9456220000002</v>
      </c>
      <c r="BU10" s="31">
        <v>910.64644799999996</v>
      </c>
      <c r="BV10" s="31">
        <v>0</v>
      </c>
      <c r="BW10" s="19">
        <v>3653.5920700000001</v>
      </c>
      <c r="BX10" s="19">
        <v>19706.039979000001</v>
      </c>
      <c r="BY10" s="28">
        <f t="shared" si="10"/>
        <v>81.459531829360458</v>
      </c>
      <c r="BZ10" s="28">
        <f t="shared" si="11"/>
        <v>18.540468170639549</v>
      </c>
      <c r="CA10" s="377" t="s">
        <v>28</v>
      </c>
      <c r="CB10" s="386">
        <v>0</v>
      </c>
      <c r="CC10" s="31">
        <v>0.55018599999999995</v>
      </c>
      <c r="CD10" s="31">
        <v>16481.132300000001</v>
      </c>
      <c r="CE10" s="19">
        <v>16481.682486000002</v>
      </c>
      <c r="CF10" s="34">
        <v>2479.0024579999999</v>
      </c>
      <c r="CG10" s="31">
        <v>980.61192300000005</v>
      </c>
      <c r="CH10" s="31">
        <v>0</v>
      </c>
      <c r="CI10" s="19">
        <v>3459.6143809999999</v>
      </c>
      <c r="CJ10" s="19">
        <v>19941.296867000001</v>
      </c>
      <c r="CK10" s="28">
        <f t="shared" si="12"/>
        <v>82.651006080125271</v>
      </c>
      <c r="CL10" s="28">
        <f t="shared" si="13"/>
        <v>17.348993919874726</v>
      </c>
      <c r="CM10" s="377" t="s">
        <v>28</v>
      </c>
      <c r="CN10" s="593">
        <v>2958.5856680000002</v>
      </c>
      <c r="CO10" s="594">
        <v>1046.4489129999999</v>
      </c>
      <c r="CP10" s="594">
        <v>15819.721437</v>
      </c>
      <c r="CQ10" s="595">
        <v>19824.756018</v>
      </c>
      <c r="CR10" s="596">
        <v>14.923692706804237</v>
      </c>
      <c r="CS10" s="596">
        <v>5.2784957961140639</v>
      </c>
      <c r="CT10" s="596">
        <v>79.797811497081696</v>
      </c>
      <c r="CU10" s="377" t="s">
        <v>28</v>
      </c>
      <c r="CV10" s="593">
        <v>3245.6117330000002</v>
      </c>
      <c r="CW10" s="594">
        <v>1206.270612</v>
      </c>
      <c r="CX10" s="594">
        <v>15994.409234999999</v>
      </c>
      <c r="CY10" s="595">
        <v>20446.291580000001</v>
      </c>
      <c r="CZ10" s="596">
        <v>15.8738405950093</v>
      </c>
      <c r="DA10" s="596">
        <v>5.8997036566765004</v>
      </c>
      <c r="DB10" s="596">
        <v>78.226455748314294</v>
      </c>
      <c r="DC10" s="377" t="s">
        <v>28</v>
      </c>
      <c r="DD10" s="593">
        <v>3063.3360990000001</v>
      </c>
      <c r="DE10" s="594">
        <v>1136.232788</v>
      </c>
      <c r="DF10" s="594">
        <v>16564.162928999998</v>
      </c>
      <c r="DG10" s="595">
        <v>20763.731816</v>
      </c>
      <c r="DH10" s="596">
        <v>14.753302181640931</v>
      </c>
      <c r="DI10" s="596">
        <v>5.4721993043873169</v>
      </c>
      <c r="DJ10" s="596">
        <v>79.77449851397175</v>
      </c>
      <c r="DK10" s="377" t="s">
        <v>28</v>
      </c>
      <c r="DL10" s="593">
        <v>3849.878909</v>
      </c>
      <c r="DM10" s="594">
        <v>2073.5036960000002</v>
      </c>
      <c r="DN10" s="594">
        <v>16663.432601</v>
      </c>
      <c r="DO10" s="595">
        <v>22586.815205999999</v>
      </c>
      <c r="DP10" s="596">
        <v>17.044806334526132</v>
      </c>
      <c r="DQ10" s="596">
        <v>9.1801507963335673</v>
      </c>
      <c r="DR10" s="596">
        <v>73.775042869140307</v>
      </c>
      <c r="DS10" s="377" t="s">
        <v>28</v>
      </c>
      <c r="DT10" s="593">
        <v>5049.9628670000002</v>
      </c>
      <c r="DU10" s="594">
        <v>2613.5020629999999</v>
      </c>
      <c r="DV10" s="594">
        <v>16672.683538000001</v>
      </c>
      <c r="DW10" s="595">
        <v>24336.148467999999</v>
      </c>
      <c r="DX10" s="596">
        <v>20.750871378189853</v>
      </c>
      <c r="DY10" s="596">
        <v>10.739177016595443</v>
      </c>
      <c r="DZ10" s="596">
        <v>68.50995160521471</v>
      </c>
      <c r="EA10" s="377" t="s">
        <v>28</v>
      </c>
      <c r="EB10" s="593">
        <v>5903.7085880000004</v>
      </c>
      <c r="EC10" s="594">
        <v>2819.827722</v>
      </c>
      <c r="ED10" s="594">
        <v>16875.143258</v>
      </c>
      <c r="EE10" s="595">
        <v>25598.679568</v>
      </c>
      <c r="EF10" s="596">
        <f t="shared" si="14"/>
        <v>23.062551223853035</v>
      </c>
      <c r="EG10" s="596">
        <f t="shared" si="15"/>
        <v>11.015520212710371</v>
      </c>
      <c r="EH10" s="596">
        <f t="shared" si="16"/>
        <v>65.921928563436595</v>
      </c>
    </row>
    <row r="11" spans="1:138" ht="15.6" x14ac:dyDescent="0.3">
      <c r="A11" s="377" t="s">
        <v>27</v>
      </c>
      <c r="B11" s="18">
        <v>596.78515200000004</v>
      </c>
      <c r="C11" s="31">
        <v>4.2178380000000004</v>
      </c>
      <c r="D11" s="31">
        <v>6133.6636399999998</v>
      </c>
      <c r="E11" s="19">
        <v>6734.6666299999997</v>
      </c>
      <c r="F11" s="18">
        <v>416.02996100000001</v>
      </c>
      <c r="G11" s="31">
        <v>4.1395600000000004</v>
      </c>
      <c r="H11" s="31">
        <v>153.37582</v>
      </c>
      <c r="I11" s="19">
        <v>573.54534100000001</v>
      </c>
      <c r="J11" s="19">
        <v>7308.2119709999997</v>
      </c>
      <c r="K11" s="384">
        <f t="shared" si="1"/>
        <v>92.152042889890055</v>
      </c>
      <c r="L11" s="385">
        <f t="shared" si="2"/>
        <v>7.8479571101099372</v>
      </c>
      <c r="M11" s="377" t="s">
        <v>27</v>
      </c>
      <c r="N11" s="18">
        <v>84.565049000000002</v>
      </c>
      <c r="O11" s="31">
        <v>0</v>
      </c>
      <c r="P11" s="31">
        <v>6525.5498820000003</v>
      </c>
      <c r="Q11" s="19">
        <v>6610.1149310000001</v>
      </c>
      <c r="R11" s="18">
        <v>654.46548197000004</v>
      </c>
      <c r="S11" s="31">
        <v>8.7775040000000004</v>
      </c>
      <c r="T11" s="31">
        <v>0</v>
      </c>
      <c r="U11" s="19">
        <v>663.24298597000006</v>
      </c>
      <c r="V11" s="19">
        <v>7273.3579169700006</v>
      </c>
      <c r="W11" s="28">
        <v>90.881199666765468</v>
      </c>
      <c r="X11" s="28">
        <v>9.1188003332345318</v>
      </c>
      <c r="Y11" s="377" t="s">
        <v>27</v>
      </c>
      <c r="Z11" s="386">
        <v>6540.1185649999998</v>
      </c>
      <c r="AA11" s="19">
        <v>6540.1185649999998</v>
      </c>
      <c r="AB11" s="34">
        <v>513.81195400000001</v>
      </c>
      <c r="AC11" s="31">
        <v>10.393164000000001</v>
      </c>
      <c r="AD11" s="19">
        <v>524.20511799999997</v>
      </c>
      <c r="AE11" s="19">
        <v>7064.3236829999996</v>
      </c>
      <c r="AF11" s="28">
        <v>92.579542762720834</v>
      </c>
      <c r="AG11" s="28">
        <v>7.4204572372791713</v>
      </c>
      <c r="AH11" s="377" t="s">
        <v>27</v>
      </c>
      <c r="AI11" s="386">
        <v>6607.8476289999999</v>
      </c>
      <c r="AJ11" s="19">
        <v>6607.8476289999999</v>
      </c>
      <c r="AK11" s="34">
        <v>703.34402999999998</v>
      </c>
      <c r="AL11" s="31">
        <v>4.8035069999999997</v>
      </c>
      <c r="AM11" s="19">
        <v>708.14753699999994</v>
      </c>
      <c r="AN11" s="19">
        <f t="shared" si="3"/>
        <v>7315.9951659999997</v>
      </c>
      <c r="AO11" s="28">
        <f t="shared" si="4"/>
        <v>90.320557614758826</v>
      </c>
      <c r="AP11" s="28">
        <f t="shared" si="5"/>
        <v>9.6794423852411828</v>
      </c>
      <c r="AQ11" s="377" t="s">
        <v>27</v>
      </c>
      <c r="AR11" s="386">
        <v>0</v>
      </c>
      <c r="AS11" s="31">
        <v>0</v>
      </c>
      <c r="AT11" s="31">
        <v>6518.0437590000001</v>
      </c>
      <c r="AU11" s="19">
        <v>6518.0437590000001</v>
      </c>
      <c r="AV11" s="34">
        <v>824.92865700000004</v>
      </c>
      <c r="AW11" s="31">
        <v>92.970860000000002</v>
      </c>
      <c r="AX11" s="31">
        <v>0</v>
      </c>
      <c r="AY11" s="19">
        <v>917.89951699999995</v>
      </c>
      <c r="AZ11" s="19">
        <v>7435.943276</v>
      </c>
      <c r="BA11" s="28">
        <f t="shared" si="6"/>
        <v>87.65591017937723</v>
      </c>
      <c r="BB11" s="28">
        <f t="shared" si="7"/>
        <v>12.344089820622777</v>
      </c>
      <c r="BC11" s="377" t="s">
        <v>27</v>
      </c>
      <c r="BD11" s="386">
        <v>1.57362</v>
      </c>
      <c r="BE11" s="31">
        <v>0</v>
      </c>
      <c r="BF11" s="31">
        <v>6706.9061089999996</v>
      </c>
      <c r="BG11" s="19">
        <v>6708.4797289999997</v>
      </c>
      <c r="BH11" s="34">
        <v>934.76040499999999</v>
      </c>
      <c r="BI11" s="31">
        <v>30.224743</v>
      </c>
      <c r="BJ11" s="31">
        <v>0</v>
      </c>
      <c r="BK11" s="19">
        <v>964.98514799999998</v>
      </c>
      <c r="BL11" s="19">
        <v>7673.4648769999994</v>
      </c>
      <c r="BM11" s="28">
        <f t="shared" si="8"/>
        <v>87.42438828524007</v>
      </c>
      <c r="BN11" s="28">
        <f t="shared" si="9"/>
        <v>12.575611714759923</v>
      </c>
      <c r="BO11" s="377" t="s">
        <v>27</v>
      </c>
      <c r="BP11" s="386">
        <v>0</v>
      </c>
      <c r="BQ11" s="31">
        <v>0</v>
      </c>
      <c r="BR11" s="31">
        <v>6773.9446959999996</v>
      </c>
      <c r="BS11" s="19">
        <v>6773.9446959999996</v>
      </c>
      <c r="BT11" s="34">
        <v>1005.3469260000001</v>
      </c>
      <c r="BU11" s="31">
        <v>20.200012999999998</v>
      </c>
      <c r="BV11" s="31">
        <v>0</v>
      </c>
      <c r="BW11" s="19">
        <v>1025.5469390000001</v>
      </c>
      <c r="BX11" s="19">
        <v>7799.4916350000003</v>
      </c>
      <c r="BY11" s="28">
        <f t="shared" si="10"/>
        <v>86.851105341303438</v>
      </c>
      <c r="BZ11" s="28">
        <f t="shared" si="11"/>
        <v>13.148894658696561</v>
      </c>
      <c r="CA11" s="377" t="s">
        <v>27</v>
      </c>
      <c r="CB11" s="386">
        <v>0</v>
      </c>
      <c r="CC11" s="31">
        <v>0</v>
      </c>
      <c r="CD11" s="31">
        <v>6718.931732</v>
      </c>
      <c r="CE11" s="19">
        <v>6718.931732</v>
      </c>
      <c r="CF11" s="34">
        <v>1049.42617</v>
      </c>
      <c r="CG11" s="31">
        <v>20.333473999999999</v>
      </c>
      <c r="CH11" s="31">
        <v>0</v>
      </c>
      <c r="CI11" s="19">
        <v>1069.759644</v>
      </c>
      <c r="CJ11" s="19">
        <v>7788.6913759999998</v>
      </c>
      <c r="CK11" s="28">
        <f t="shared" si="12"/>
        <v>86.265219760840083</v>
      </c>
      <c r="CL11" s="28">
        <f t="shared" si="13"/>
        <v>13.734780239159909</v>
      </c>
      <c r="CM11" s="377" t="s">
        <v>27</v>
      </c>
      <c r="CN11" s="593">
        <v>1243.5863469999999</v>
      </c>
      <c r="CO11" s="594">
        <v>20.577466999999999</v>
      </c>
      <c r="CP11" s="594">
        <v>6943.0706</v>
      </c>
      <c r="CQ11" s="595">
        <v>8207.2344140000005</v>
      </c>
      <c r="CR11" s="596">
        <v>15.152319091540448</v>
      </c>
      <c r="CS11" s="596">
        <v>0.25072351978759988</v>
      </c>
      <c r="CT11" s="596">
        <v>84.596957388671939</v>
      </c>
      <c r="CU11" s="377" t="s">
        <v>27</v>
      </c>
      <c r="CV11" s="593">
        <v>1320.887418</v>
      </c>
      <c r="CW11" s="594">
        <v>226.28069500000001</v>
      </c>
      <c r="CX11" s="594">
        <v>6919.7783769999996</v>
      </c>
      <c r="CY11" s="595">
        <v>8466.9464900000003</v>
      </c>
      <c r="CZ11" s="596">
        <v>15.6005168989795</v>
      </c>
      <c r="DA11" s="596">
        <v>2.6725183071282199</v>
      </c>
      <c r="DB11" s="596">
        <v>81.726964793892293</v>
      </c>
      <c r="DC11" s="377" t="s">
        <v>27</v>
      </c>
      <c r="DD11" s="593">
        <v>1336.309945</v>
      </c>
      <c r="DE11" s="594">
        <v>313.78624400000001</v>
      </c>
      <c r="DF11" s="594">
        <v>7116.7024339999998</v>
      </c>
      <c r="DG11" s="595">
        <v>8766.7986230000006</v>
      </c>
      <c r="DH11" s="596">
        <v>15.242849784345957</v>
      </c>
      <c r="DI11" s="596">
        <v>3.5792568928955535</v>
      </c>
      <c r="DJ11" s="596">
        <v>81.177893322758479</v>
      </c>
      <c r="DK11" s="377" t="s">
        <v>27</v>
      </c>
      <c r="DL11" s="593">
        <v>1337.3570749999999</v>
      </c>
      <c r="DM11" s="594">
        <v>433.65220299999999</v>
      </c>
      <c r="DN11" s="594">
        <v>7382.4278089999998</v>
      </c>
      <c r="DO11" s="595">
        <v>9153.4370870000002</v>
      </c>
      <c r="DP11" s="596">
        <v>14.610436083068256</v>
      </c>
      <c r="DQ11" s="596">
        <v>4.7375887208083451</v>
      </c>
      <c r="DR11" s="596">
        <v>80.651975196123388</v>
      </c>
      <c r="DS11" s="377" t="s">
        <v>27</v>
      </c>
      <c r="DT11" s="593">
        <v>1447.0782830000001</v>
      </c>
      <c r="DU11" s="594">
        <v>440.155055</v>
      </c>
      <c r="DV11" s="594">
        <v>7355.1320180000002</v>
      </c>
      <c r="DW11" s="595">
        <v>9242.3653560000002</v>
      </c>
      <c r="DX11" s="596">
        <v>15.657012325968905</v>
      </c>
      <c r="DY11" s="596">
        <v>4.7623637245010899</v>
      </c>
      <c r="DZ11" s="596">
        <v>79.580623949530008</v>
      </c>
      <c r="EA11" s="377" t="s">
        <v>27</v>
      </c>
      <c r="EB11" s="593">
        <v>1492.8999389999999</v>
      </c>
      <c r="EC11" s="594">
        <v>684.916293</v>
      </c>
      <c r="ED11" s="594">
        <v>8264.0714090000001</v>
      </c>
      <c r="EE11" s="595">
        <v>10441.887640999999</v>
      </c>
      <c r="EF11" s="596">
        <f t="shared" si="14"/>
        <v>14.297222785065591</v>
      </c>
      <c r="EG11" s="596">
        <f t="shared" si="15"/>
        <v>6.559314910751203</v>
      </c>
      <c r="EH11" s="596">
        <f t="shared" si="16"/>
        <v>79.143462304183203</v>
      </c>
    </row>
    <row r="12" spans="1:138" ht="15.6" x14ac:dyDescent="0.3">
      <c r="A12" s="377" t="s">
        <v>26</v>
      </c>
      <c r="B12" s="18">
        <v>861.76275699999997</v>
      </c>
      <c r="C12" s="31">
        <v>492.50738699999999</v>
      </c>
      <c r="D12" s="31">
        <v>8285.1346680000006</v>
      </c>
      <c r="E12" s="19">
        <v>9639.4048120000007</v>
      </c>
      <c r="F12" s="18">
        <v>949.61277299999995</v>
      </c>
      <c r="G12" s="31">
        <v>32.481903000000003</v>
      </c>
      <c r="H12" s="31">
        <v>17.573864</v>
      </c>
      <c r="I12" s="19">
        <v>999.66854000000001</v>
      </c>
      <c r="J12" s="19">
        <v>10639.073351999999</v>
      </c>
      <c r="K12" s="384">
        <f t="shared" si="1"/>
        <v>90.603800660777708</v>
      </c>
      <c r="L12" s="385">
        <f t="shared" si="2"/>
        <v>9.3961993392223029</v>
      </c>
      <c r="M12" s="377" t="s">
        <v>26</v>
      </c>
      <c r="N12" s="18">
        <v>2.800011</v>
      </c>
      <c r="O12" s="31">
        <v>0</v>
      </c>
      <c r="P12" s="31">
        <v>9417.6242440000005</v>
      </c>
      <c r="Q12" s="19">
        <v>9420.4242549999999</v>
      </c>
      <c r="R12" s="18">
        <v>992.28985999999998</v>
      </c>
      <c r="S12" s="31">
        <v>36.179096999999999</v>
      </c>
      <c r="T12" s="31">
        <v>0</v>
      </c>
      <c r="U12" s="19">
        <v>1028.468957</v>
      </c>
      <c r="V12" s="19">
        <v>10448.893212000001</v>
      </c>
      <c r="W12" s="28">
        <v>90.157149315882961</v>
      </c>
      <c r="X12" s="28">
        <v>9.8428506841170389</v>
      </c>
      <c r="Y12" s="377" t="s">
        <v>26</v>
      </c>
      <c r="Z12" s="386">
        <v>9702.4035430000004</v>
      </c>
      <c r="AA12" s="19">
        <v>9702.4035430000004</v>
      </c>
      <c r="AB12" s="34">
        <v>625.72323100000006</v>
      </c>
      <c r="AC12" s="31">
        <v>45.927948000000001</v>
      </c>
      <c r="AD12" s="19">
        <v>671.65117899999996</v>
      </c>
      <c r="AE12" s="19">
        <v>10374.054722000001</v>
      </c>
      <c r="AF12" s="28">
        <v>93.525663812283099</v>
      </c>
      <c r="AG12" s="28">
        <v>6.4743361877169008</v>
      </c>
      <c r="AH12" s="377" t="s">
        <v>26</v>
      </c>
      <c r="AI12" s="386">
        <v>9017.5190399999992</v>
      </c>
      <c r="AJ12" s="19">
        <v>9017.5190399999992</v>
      </c>
      <c r="AK12" s="34">
        <v>1308.401353</v>
      </c>
      <c r="AL12" s="31">
        <v>35.452067</v>
      </c>
      <c r="AM12" s="19">
        <v>1343.8534199999999</v>
      </c>
      <c r="AN12" s="19">
        <f t="shared" si="3"/>
        <v>10361.372459999999</v>
      </c>
      <c r="AO12" s="28">
        <f t="shared" si="4"/>
        <v>87.030160095219671</v>
      </c>
      <c r="AP12" s="28">
        <f t="shared" si="5"/>
        <v>12.969839904780336</v>
      </c>
      <c r="AQ12" s="377" t="s">
        <v>26</v>
      </c>
      <c r="AR12" s="386">
        <v>0</v>
      </c>
      <c r="AS12" s="31">
        <v>0</v>
      </c>
      <c r="AT12" s="31">
        <v>8933.5872949999994</v>
      </c>
      <c r="AU12" s="19">
        <v>8933.5872949999994</v>
      </c>
      <c r="AV12" s="34">
        <v>1385.091032</v>
      </c>
      <c r="AW12" s="31">
        <v>41.586503999999998</v>
      </c>
      <c r="AX12" s="31">
        <v>0</v>
      </c>
      <c r="AY12" s="19">
        <v>1426.6775359999999</v>
      </c>
      <c r="AZ12" s="19">
        <v>10360.264831</v>
      </c>
      <c r="BA12" s="28">
        <f t="shared" si="6"/>
        <v>86.229333330060314</v>
      </c>
      <c r="BB12" s="28">
        <f t="shared" si="7"/>
        <v>13.770666669939683</v>
      </c>
      <c r="BC12" s="377" t="s">
        <v>26</v>
      </c>
      <c r="BD12" s="386">
        <v>0</v>
      </c>
      <c r="BE12" s="31">
        <v>6.1360000000000001</v>
      </c>
      <c r="BF12" s="31">
        <v>8906.7987009999997</v>
      </c>
      <c r="BG12" s="19">
        <v>8912.9347010000001</v>
      </c>
      <c r="BH12" s="34">
        <v>1671.7131280000001</v>
      </c>
      <c r="BI12" s="31">
        <v>104.356701</v>
      </c>
      <c r="BJ12" s="31">
        <v>0</v>
      </c>
      <c r="BK12" s="19">
        <v>1776.069829</v>
      </c>
      <c r="BL12" s="19">
        <v>10689.00453</v>
      </c>
      <c r="BM12" s="28">
        <f t="shared" si="8"/>
        <v>83.38414186264734</v>
      </c>
      <c r="BN12" s="28">
        <f t="shared" si="9"/>
        <v>16.615858137352664</v>
      </c>
      <c r="BO12" s="377" t="s">
        <v>26</v>
      </c>
      <c r="BP12" s="386">
        <v>4.7395250000000004</v>
      </c>
      <c r="BQ12" s="31">
        <v>0</v>
      </c>
      <c r="BR12" s="31">
        <v>8883.6006340000004</v>
      </c>
      <c r="BS12" s="19">
        <v>8888.3401589999994</v>
      </c>
      <c r="BT12" s="34">
        <v>1724.946688</v>
      </c>
      <c r="BU12" s="31">
        <v>110.404763</v>
      </c>
      <c r="BV12" s="31">
        <v>0</v>
      </c>
      <c r="BW12" s="19">
        <v>1835.351451</v>
      </c>
      <c r="BX12" s="19">
        <v>10723.69161</v>
      </c>
      <c r="BY12" s="28">
        <f t="shared" si="10"/>
        <v>82.885078033309838</v>
      </c>
      <c r="BZ12" s="28">
        <f t="shared" si="11"/>
        <v>17.114921966690162</v>
      </c>
      <c r="CA12" s="377" t="s">
        <v>26</v>
      </c>
      <c r="CB12" s="386">
        <v>0</v>
      </c>
      <c r="CC12" s="31">
        <v>0</v>
      </c>
      <c r="CD12" s="31">
        <v>8593.8068029999995</v>
      </c>
      <c r="CE12" s="19">
        <v>8593.8068029999995</v>
      </c>
      <c r="CF12" s="34">
        <v>1808.236482</v>
      </c>
      <c r="CG12" s="31">
        <v>136.521636</v>
      </c>
      <c r="CH12" s="31">
        <v>0</v>
      </c>
      <c r="CI12" s="19">
        <v>1944.758118</v>
      </c>
      <c r="CJ12" s="19">
        <v>10538.564920999999</v>
      </c>
      <c r="CK12" s="28">
        <f t="shared" si="12"/>
        <v>81.546271882571816</v>
      </c>
      <c r="CL12" s="28">
        <f t="shared" si="13"/>
        <v>18.453728117428181</v>
      </c>
      <c r="CM12" s="377" t="s">
        <v>26</v>
      </c>
      <c r="CN12" s="593">
        <v>1951.800465</v>
      </c>
      <c r="CO12" s="594">
        <v>181.21173999999999</v>
      </c>
      <c r="CP12" s="594">
        <v>8119.9044409999997</v>
      </c>
      <c r="CQ12" s="595">
        <v>10252.916646</v>
      </c>
      <c r="CR12" s="596">
        <v>19.036538893169112</v>
      </c>
      <c r="CS12" s="596">
        <v>1.7674164948048872</v>
      </c>
      <c r="CT12" s="596">
        <v>79.196044612026</v>
      </c>
      <c r="CU12" s="377" t="s">
        <v>26</v>
      </c>
      <c r="CV12" s="593">
        <v>2120.817067</v>
      </c>
      <c r="CW12" s="594">
        <v>240.10918599999999</v>
      </c>
      <c r="CX12" s="594">
        <v>8396.6140240000004</v>
      </c>
      <c r="CY12" s="595">
        <v>10757.540277</v>
      </c>
      <c r="CZ12" s="596">
        <v>19.714702547146199</v>
      </c>
      <c r="DA12" s="596">
        <v>2.2320082455406798</v>
      </c>
      <c r="DB12" s="596">
        <v>78.053289207313099</v>
      </c>
      <c r="DC12" s="377" t="s">
        <v>26</v>
      </c>
      <c r="DD12" s="593">
        <v>2178.7313709999999</v>
      </c>
      <c r="DE12" s="594">
        <v>377.15486299999998</v>
      </c>
      <c r="DF12" s="594">
        <v>8666.8473589999994</v>
      </c>
      <c r="DG12" s="595">
        <v>11222.733593000001</v>
      </c>
      <c r="DH12" s="596">
        <v>19.413553328566476</v>
      </c>
      <c r="DI12" s="596">
        <v>3.360632771638135</v>
      </c>
      <c r="DJ12" s="596">
        <v>77.225813899795369</v>
      </c>
      <c r="DK12" s="377" t="s">
        <v>26</v>
      </c>
      <c r="DL12" s="593">
        <v>2237.5583999999999</v>
      </c>
      <c r="DM12" s="594">
        <v>815.95317399999999</v>
      </c>
      <c r="DN12" s="594">
        <v>8513.5013130000007</v>
      </c>
      <c r="DO12" s="595">
        <v>11567.012887000001</v>
      </c>
      <c r="DP12" s="596">
        <v>19.344306277334226</v>
      </c>
      <c r="DQ12" s="596">
        <v>7.0541390588147266</v>
      </c>
      <c r="DR12" s="596">
        <v>73.601554663851047</v>
      </c>
      <c r="DS12" s="377" t="s">
        <v>26</v>
      </c>
      <c r="DT12" s="593">
        <v>2415.928512</v>
      </c>
      <c r="DU12" s="594">
        <v>884.07377399999996</v>
      </c>
      <c r="DV12" s="594">
        <v>8847.3461690000004</v>
      </c>
      <c r="DW12" s="595">
        <v>12147.348454999999</v>
      </c>
      <c r="DX12" s="596">
        <v>19.888525639565184</v>
      </c>
      <c r="DY12" s="596">
        <v>7.2779156478062852</v>
      </c>
      <c r="DZ12" s="596">
        <v>72.833558712628545</v>
      </c>
      <c r="EA12" s="377" t="s">
        <v>26</v>
      </c>
      <c r="EB12" s="593">
        <v>2386.4263420000002</v>
      </c>
      <c r="EC12" s="594">
        <v>996.78317000000004</v>
      </c>
      <c r="ED12" s="594">
        <v>8754.8193250000004</v>
      </c>
      <c r="EE12" s="595">
        <v>12138.028837</v>
      </c>
      <c r="EF12" s="596">
        <f t="shared" si="14"/>
        <v>19.660740422081766</v>
      </c>
      <c r="EG12" s="596">
        <f t="shared" si="15"/>
        <v>8.212067901515729</v>
      </c>
      <c r="EH12" s="596">
        <f t="shared" si="16"/>
        <v>72.127191676402518</v>
      </c>
    </row>
    <row r="13" spans="1:138" ht="15.6" x14ac:dyDescent="0.3">
      <c r="A13" s="377" t="s">
        <v>25</v>
      </c>
      <c r="B13" s="18">
        <v>108.099299</v>
      </c>
      <c r="C13" s="31">
        <v>1641.014897</v>
      </c>
      <c r="D13" s="31">
        <v>1594.200918</v>
      </c>
      <c r="E13" s="19">
        <v>3343.315114</v>
      </c>
      <c r="F13" s="18">
        <v>149.65837200000001</v>
      </c>
      <c r="G13" s="31">
        <v>6.8760450000000004</v>
      </c>
      <c r="H13" s="31">
        <v>5.0066389999999998</v>
      </c>
      <c r="I13" s="19">
        <v>161.541056</v>
      </c>
      <c r="J13" s="19">
        <v>3504.85617</v>
      </c>
      <c r="K13" s="384">
        <f t="shared" si="1"/>
        <v>95.390936227776791</v>
      </c>
      <c r="L13" s="385">
        <f t="shared" si="2"/>
        <v>4.6090637722232115</v>
      </c>
      <c r="M13" s="377" t="s">
        <v>25</v>
      </c>
      <c r="N13" s="18">
        <v>1.4107499999999999</v>
      </c>
      <c r="O13" s="31">
        <v>0</v>
      </c>
      <c r="P13" s="31">
        <v>3298.895164</v>
      </c>
      <c r="Q13" s="19">
        <v>3300.305914</v>
      </c>
      <c r="R13" s="18">
        <v>238.734498</v>
      </c>
      <c r="S13" s="31">
        <v>611.02690399999994</v>
      </c>
      <c r="T13" s="31">
        <v>0</v>
      </c>
      <c r="U13" s="19">
        <v>849.76140199999998</v>
      </c>
      <c r="V13" s="19">
        <v>4150.0673159999997</v>
      </c>
      <c r="W13" s="28">
        <v>79.524153771581865</v>
      </c>
      <c r="X13" s="28">
        <v>20.475846228418135</v>
      </c>
      <c r="Y13" s="377" t="s">
        <v>25</v>
      </c>
      <c r="Z13" s="386">
        <v>3596.6609279999998</v>
      </c>
      <c r="AA13" s="19">
        <v>3596.6609279999998</v>
      </c>
      <c r="AB13" s="34">
        <v>173.04826299999999</v>
      </c>
      <c r="AC13" s="31">
        <v>169.975076</v>
      </c>
      <c r="AD13" s="19">
        <v>343.02333900000002</v>
      </c>
      <c r="AE13" s="19">
        <v>3939.6842670000001</v>
      </c>
      <c r="AF13" s="28">
        <v>91.293126155482341</v>
      </c>
      <c r="AG13" s="28">
        <v>8.7068738445176539</v>
      </c>
      <c r="AH13" s="377" t="s">
        <v>25</v>
      </c>
      <c r="AI13" s="386">
        <v>3242.6859180000001</v>
      </c>
      <c r="AJ13" s="19">
        <v>3242.6859180000001</v>
      </c>
      <c r="AK13" s="34">
        <v>187.85029</v>
      </c>
      <c r="AL13" s="31">
        <v>227.937453</v>
      </c>
      <c r="AM13" s="19">
        <v>415.78774299999998</v>
      </c>
      <c r="AN13" s="19">
        <f t="shared" si="3"/>
        <v>3658.473661</v>
      </c>
      <c r="AO13" s="28">
        <f t="shared" si="4"/>
        <v>88.634939553279452</v>
      </c>
      <c r="AP13" s="28">
        <f t="shared" si="5"/>
        <v>11.365060446720543</v>
      </c>
      <c r="AQ13" s="377" t="s">
        <v>25</v>
      </c>
      <c r="AR13" s="386">
        <v>0</v>
      </c>
      <c r="AS13" s="31">
        <v>0</v>
      </c>
      <c r="AT13" s="31">
        <v>3246.1982069999999</v>
      </c>
      <c r="AU13" s="19">
        <v>3246.1982069999999</v>
      </c>
      <c r="AV13" s="34">
        <v>186.38488799999999</v>
      </c>
      <c r="AW13" s="31">
        <v>1050.1204230000001</v>
      </c>
      <c r="AX13" s="31">
        <v>0</v>
      </c>
      <c r="AY13" s="19">
        <v>1236.5053109999999</v>
      </c>
      <c r="AZ13" s="19">
        <v>4482.7035180000003</v>
      </c>
      <c r="BA13" s="28">
        <f t="shared" si="6"/>
        <v>72.416080920031973</v>
      </c>
      <c r="BB13" s="28">
        <f t="shared" si="7"/>
        <v>27.583919079968023</v>
      </c>
      <c r="BC13" s="377" t="s">
        <v>25</v>
      </c>
      <c r="BD13" s="386">
        <v>0</v>
      </c>
      <c r="BE13" s="31">
        <v>0</v>
      </c>
      <c r="BF13" s="31">
        <v>3229.5141480000002</v>
      </c>
      <c r="BG13" s="19">
        <v>3229.5141480000002</v>
      </c>
      <c r="BH13" s="34">
        <v>205.53776199999999</v>
      </c>
      <c r="BI13" s="31">
        <v>885.40741300000002</v>
      </c>
      <c r="BJ13" s="31">
        <v>0</v>
      </c>
      <c r="BK13" s="19">
        <v>1090.9451750000001</v>
      </c>
      <c r="BL13" s="19">
        <v>4320.459323</v>
      </c>
      <c r="BM13" s="28">
        <f t="shared" si="8"/>
        <v>74.749324239847738</v>
      </c>
      <c r="BN13" s="28">
        <f t="shared" si="9"/>
        <v>25.250675760152273</v>
      </c>
      <c r="BO13" s="377" t="s">
        <v>25</v>
      </c>
      <c r="BP13" s="386">
        <v>0</v>
      </c>
      <c r="BQ13" s="31">
        <v>0</v>
      </c>
      <c r="BR13" s="31">
        <v>3159.9952539999999</v>
      </c>
      <c r="BS13" s="19">
        <v>3159.9952539999999</v>
      </c>
      <c r="BT13" s="34">
        <v>299.51588199999998</v>
      </c>
      <c r="BU13" s="31">
        <v>304.19198599999999</v>
      </c>
      <c r="BV13" s="31">
        <v>0</v>
      </c>
      <c r="BW13" s="19">
        <v>603.70786799999996</v>
      </c>
      <c r="BX13" s="19">
        <v>3763.7031219999999</v>
      </c>
      <c r="BY13" s="28">
        <f t="shared" si="10"/>
        <v>83.959737300449063</v>
      </c>
      <c r="BZ13" s="28">
        <f t="shared" si="11"/>
        <v>16.040262699550933</v>
      </c>
      <c r="CA13" s="377" t="s">
        <v>25</v>
      </c>
      <c r="CB13" s="386">
        <v>0</v>
      </c>
      <c r="CC13" s="31">
        <v>0</v>
      </c>
      <c r="CD13" s="31">
        <v>3020.0060050000002</v>
      </c>
      <c r="CE13" s="19">
        <v>3020.0060050000002</v>
      </c>
      <c r="CF13" s="34">
        <v>350.180609</v>
      </c>
      <c r="CG13" s="31">
        <v>622.46930799999996</v>
      </c>
      <c r="CH13" s="31">
        <v>0</v>
      </c>
      <c r="CI13" s="19">
        <v>972.64991699999996</v>
      </c>
      <c r="CJ13" s="19">
        <v>3992.6559219999999</v>
      </c>
      <c r="CK13" s="28">
        <f t="shared" si="12"/>
        <v>75.639024849584828</v>
      </c>
      <c r="CL13" s="28">
        <f t="shared" si="13"/>
        <v>24.360975150415179</v>
      </c>
      <c r="CM13" s="377" t="s">
        <v>25</v>
      </c>
      <c r="CN13" s="593">
        <v>408.21364599999998</v>
      </c>
      <c r="CO13" s="594">
        <v>1949.642587</v>
      </c>
      <c r="CP13" s="594">
        <v>2479.6686410000002</v>
      </c>
      <c r="CQ13" s="595">
        <v>4837.5248739999997</v>
      </c>
      <c r="CR13" s="596">
        <v>8.438481591981164</v>
      </c>
      <c r="CS13" s="596">
        <v>40.302481905129738</v>
      </c>
      <c r="CT13" s="596">
        <v>51.25903650288911</v>
      </c>
      <c r="CU13" s="377" t="s">
        <v>25</v>
      </c>
      <c r="CV13" s="593">
        <v>475.039987</v>
      </c>
      <c r="CW13" s="594">
        <v>3044.1749479999999</v>
      </c>
      <c r="CX13" s="594">
        <v>2278.3933430000002</v>
      </c>
      <c r="CY13" s="595">
        <v>5797.6082779999997</v>
      </c>
      <c r="CZ13" s="596">
        <v>8.1937234152679697</v>
      </c>
      <c r="DA13" s="596">
        <v>52.507427236014401</v>
      </c>
      <c r="DB13" s="596">
        <v>39.298849348717603</v>
      </c>
      <c r="DC13" s="377" t="s">
        <v>25</v>
      </c>
      <c r="DD13" s="593">
        <v>1701.454894</v>
      </c>
      <c r="DE13" s="594">
        <v>3596.9195030000001</v>
      </c>
      <c r="DF13" s="594">
        <v>2321.6931810000001</v>
      </c>
      <c r="DG13" s="595">
        <v>7620.0675780000001</v>
      </c>
      <c r="DH13" s="596">
        <v>22.328606361868673</v>
      </c>
      <c r="DI13" s="596">
        <v>47.203249396169596</v>
      </c>
      <c r="DJ13" s="596">
        <v>30.468144241961738</v>
      </c>
      <c r="DK13" s="377" t="s">
        <v>25</v>
      </c>
      <c r="DL13" s="593">
        <v>520.65875900000003</v>
      </c>
      <c r="DM13" s="594">
        <v>2752.0047730000001</v>
      </c>
      <c r="DN13" s="594">
        <v>2196.7486159999999</v>
      </c>
      <c r="DO13" s="595">
        <v>5469.4121480000003</v>
      </c>
      <c r="DP13" s="596">
        <v>9.519464705002882</v>
      </c>
      <c r="DQ13" s="596">
        <v>50.316280772629753</v>
      </c>
      <c r="DR13" s="596">
        <v>40.164254522367358</v>
      </c>
      <c r="DS13" s="377" t="s">
        <v>25</v>
      </c>
      <c r="DT13" s="593">
        <v>564.49080500000002</v>
      </c>
      <c r="DU13" s="594">
        <v>3646.6701480000002</v>
      </c>
      <c r="DV13" s="594">
        <v>2080.5139829999998</v>
      </c>
      <c r="DW13" s="595">
        <v>6291.6749360000003</v>
      </c>
      <c r="DX13" s="596">
        <v>8.9720274925532166</v>
      </c>
      <c r="DY13" s="596">
        <v>57.960244054159759</v>
      </c>
      <c r="DZ13" s="596">
        <v>33.067728453287017</v>
      </c>
      <c r="EA13" s="377" t="s">
        <v>25</v>
      </c>
      <c r="EB13" s="593">
        <v>689.38366499999995</v>
      </c>
      <c r="EC13" s="594">
        <v>3359.596305</v>
      </c>
      <c r="ED13" s="594">
        <v>2141.7752569999998</v>
      </c>
      <c r="EE13" s="595">
        <v>6190.7552269999996</v>
      </c>
      <c r="EF13" s="596">
        <f t="shared" si="14"/>
        <v>11.135695722443719</v>
      </c>
      <c r="EG13" s="596">
        <f t="shared" si="15"/>
        <v>54.267955714799577</v>
      </c>
      <c r="EH13" s="596">
        <f t="shared" si="16"/>
        <v>34.596348562756702</v>
      </c>
    </row>
    <row r="14" spans="1:138" ht="15.6" x14ac:dyDescent="0.3">
      <c r="A14" s="377" t="s">
        <v>24</v>
      </c>
      <c r="B14" s="18">
        <v>12.110761999999999</v>
      </c>
      <c r="C14" s="31">
        <v>530.63737100000003</v>
      </c>
      <c r="D14" s="31">
        <v>112.494387</v>
      </c>
      <c r="E14" s="19">
        <v>655.24252000000001</v>
      </c>
      <c r="F14" s="18">
        <v>36.922244999999997</v>
      </c>
      <c r="G14" s="31">
        <v>300.64035799999999</v>
      </c>
      <c r="H14" s="31">
        <v>10.850516000000001</v>
      </c>
      <c r="I14" s="19">
        <v>348.41311899999999</v>
      </c>
      <c r="J14" s="19">
        <v>1003.655639</v>
      </c>
      <c r="K14" s="384">
        <f t="shared" si="1"/>
        <v>65.285591445772766</v>
      </c>
      <c r="L14" s="385">
        <f t="shared" si="2"/>
        <v>34.714408554227234</v>
      </c>
      <c r="M14" s="377" t="s">
        <v>24</v>
      </c>
      <c r="N14" s="18">
        <v>4.0000000000000001E-3</v>
      </c>
      <c r="O14" s="31">
        <v>0</v>
      </c>
      <c r="P14" s="31">
        <v>731.392247</v>
      </c>
      <c r="Q14" s="19">
        <v>731.39624700000002</v>
      </c>
      <c r="R14" s="18">
        <v>37.684322000000002</v>
      </c>
      <c r="S14" s="31">
        <v>178.130043</v>
      </c>
      <c r="T14" s="31">
        <v>0</v>
      </c>
      <c r="U14" s="19">
        <v>215.81436500000001</v>
      </c>
      <c r="V14" s="19">
        <v>947.21061199999997</v>
      </c>
      <c r="W14" s="28">
        <v>77.215799499509828</v>
      </c>
      <c r="X14" s="28">
        <v>22.784200500490172</v>
      </c>
      <c r="Y14" s="377" t="s">
        <v>24</v>
      </c>
      <c r="Z14" s="386">
        <v>519.42821800000002</v>
      </c>
      <c r="AA14" s="19">
        <v>519.42821800000002</v>
      </c>
      <c r="AB14" s="34">
        <v>54.224125000000001</v>
      </c>
      <c r="AC14" s="31">
        <v>238.04879299999999</v>
      </c>
      <c r="AD14" s="19">
        <v>292.272918</v>
      </c>
      <c r="AE14" s="19">
        <v>811.70113600000002</v>
      </c>
      <c r="AF14" s="28">
        <v>63.992545404051285</v>
      </c>
      <c r="AG14" s="28">
        <v>36.007454595948722</v>
      </c>
      <c r="AH14" s="377" t="s">
        <v>24</v>
      </c>
      <c r="AI14" s="386">
        <v>329.26857799999999</v>
      </c>
      <c r="AJ14" s="19">
        <v>329.26857799999999</v>
      </c>
      <c r="AK14" s="34">
        <v>36.843491999999998</v>
      </c>
      <c r="AL14" s="31">
        <v>296.64602600000001</v>
      </c>
      <c r="AM14" s="19">
        <v>333.48951799999998</v>
      </c>
      <c r="AN14" s="19">
        <f t="shared" si="3"/>
        <v>662.75809600000002</v>
      </c>
      <c r="AO14" s="28">
        <f t="shared" si="4"/>
        <v>49.681562547068452</v>
      </c>
      <c r="AP14" s="28">
        <f t="shared" si="5"/>
        <v>50.318437452931541</v>
      </c>
      <c r="AQ14" s="377" t="s">
        <v>24</v>
      </c>
      <c r="AR14" s="386">
        <v>0</v>
      </c>
      <c r="AS14" s="31">
        <v>0.4</v>
      </c>
      <c r="AT14" s="31">
        <v>309.93029999999999</v>
      </c>
      <c r="AU14" s="19">
        <v>310.33030000000002</v>
      </c>
      <c r="AV14" s="34">
        <v>165.566866</v>
      </c>
      <c r="AW14" s="31">
        <v>415.81777099999999</v>
      </c>
      <c r="AX14" s="31">
        <v>0</v>
      </c>
      <c r="AY14" s="19">
        <v>581.384637</v>
      </c>
      <c r="AZ14" s="19">
        <v>891.71493699999996</v>
      </c>
      <c r="BA14" s="28">
        <f t="shared" si="6"/>
        <v>34.801514152498719</v>
      </c>
      <c r="BB14" s="28">
        <f t="shared" si="7"/>
        <v>65.198485847501289</v>
      </c>
      <c r="BC14" s="377" t="s">
        <v>24</v>
      </c>
      <c r="BD14" s="386">
        <v>0</v>
      </c>
      <c r="BE14" s="31">
        <v>0</v>
      </c>
      <c r="BF14" s="31">
        <v>320.41931399999999</v>
      </c>
      <c r="BG14" s="19">
        <v>320.41931399999999</v>
      </c>
      <c r="BH14" s="34">
        <v>220.682804</v>
      </c>
      <c r="BI14" s="31">
        <v>323.84012200000001</v>
      </c>
      <c r="BJ14" s="31">
        <v>0</v>
      </c>
      <c r="BK14" s="19">
        <v>544.52292599999998</v>
      </c>
      <c r="BL14" s="19">
        <v>864.94224000000008</v>
      </c>
      <c r="BM14" s="28">
        <f t="shared" si="8"/>
        <v>37.045168935211208</v>
      </c>
      <c r="BN14" s="28">
        <f t="shared" si="9"/>
        <v>62.954831064788785</v>
      </c>
      <c r="BO14" s="377" t="s">
        <v>24</v>
      </c>
      <c r="BP14" s="386">
        <v>0</v>
      </c>
      <c r="BQ14" s="31">
        <v>10</v>
      </c>
      <c r="BR14" s="31">
        <v>303.835373</v>
      </c>
      <c r="BS14" s="19">
        <v>313.835373</v>
      </c>
      <c r="BT14" s="34">
        <v>226.43318500000001</v>
      </c>
      <c r="BU14" s="31">
        <v>295.000157</v>
      </c>
      <c r="BV14" s="31">
        <v>0</v>
      </c>
      <c r="BW14" s="19">
        <v>521.43334200000004</v>
      </c>
      <c r="BX14" s="19">
        <v>835.26871500000004</v>
      </c>
      <c r="BY14" s="28">
        <f t="shared" si="10"/>
        <v>37.572983084850719</v>
      </c>
      <c r="BZ14" s="28">
        <f t="shared" si="11"/>
        <v>62.427016915149281</v>
      </c>
      <c r="CA14" s="377" t="s">
        <v>24</v>
      </c>
      <c r="CB14" s="386">
        <v>0</v>
      </c>
      <c r="CC14" s="31">
        <v>0</v>
      </c>
      <c r="CD14" s="31">
        <v>309.02577500000001</v>
      </c>
      <c r="CE14" s="19">
        <v>309.02577500000001</v>
      </c>
      <c r="CF14" s="34">
        <v>196.67378600000001</v>
      </c>
      <c r="CG14" s="31">
        <v>312.47750200000002</v>
      </c>
      <c r="CH14" s="31">
        <v>0</v>
      </c>
      <c r="CI14" s="19">
        <v>509.15128800000002</v>
      </c>
      <c r="CJ14" s="19">
        <v>818.17706299999998</v>
      </c>
      <c r="CK14" s="28">
        <f t="shared" si="12"/>
        <v>37.770036459699675</v>
      </c>
      <c r="CL14" s="28">
        <f t="shared" si="13"/>
        <v>62.229963540300332</v>
      </c>
      <c r="CM14" s="377" t="s">
        <v>24</v>
      </c>
      <c r="CN14" s="593">
        <v>451.81314700000001</v>
      </c>
      <c r="CO14" s="594">
        <v>244.43650700000001</v>
      </c>
      <c r="CP14" s="594">
        <v>146.29025100000001</v>
      </c>
      <c r="CQ14" s="595">
        <v>842.53990499999998</v>
      </c>
      <c r="CR14" s="596">
        <v>53.625133280779146</v>
      </c>
      <c r="CS14" s="596">
        <v>29.011861105854685</v>
      </c>
      <c r="CT14" s="596">
        <v>17.363005613366173</v>
      </c>
      <c r="CU14" s="377" t="s">
        <v>24</v>
      </c>
      <c r="CV14" s="593">
        <v>498.95298400000001</v>
      </c>
      <c r="CW14" s="594">
        <v>172.271627</v>
      </c>
      <c r="CX14" s="594">
        <v>133.333832</v>
      </c>
      <c r="CY14" s="595">
        <v>804.55844300000001</v>
      </c>
      <c r="CZ14" s="596">
        <v>62.015753900925802</v>
      </c>
      <c r="DA14" s="596">
        <v>21.4119469503846</v>
      </c>
      <c r="DB14" s="596">
        <v>16.572299148689702</v>
      </c>
      <c r="DC14" s="377" t="s">
        <v>24</v>
      </c>
      <c r="DD14" s="593">
        <v>486.21479299999999</v>
      </c>
      <c r="DE14" s="594">
        <v>259.58570300000002</v>
      </c>
      <c r="DF14" s="594">
        <v>98.105001000000001</v>
      </c>
      <c r="DG14" s="595">
        <v>843.90549699999997</v>
      </c>
      <c r="DH14" s="596">
        <v>57.614838951570427</v>
      </c>
      <c r="DI14" s="596">
        <v>30.76004409531652</v>
      </c>
      <c r="DJ14" s="596">
        <v>11.625116953113057</v>
      </c>
      <c r="DK14" s="377" t="s">
        <v>24</v>
      </c>
      <c r="DL14" s="593">
        <v>551.15680899999995</v>
      </c>
      <c r="DM14" s="594">
        <v>432.17978499999998</v>
      </c>
      <c r="DN14" s="594">
        <v>94.559072999999998</v>
      </c>
      <c r="DO14" s="595">
        <v>1077.895667</v>
      </c>
      <c r="DP14" s="596">
        <v>51.132667648064675</v>
      </c>
      <c r="DQ14" s="596">
        <v>40.09476967310232</v>
      </c>
      <c r="DR14" s="596">
        <v>8.7725626788329976</v>
      </c>
      <c r="DS14" s="377" t="s">
        <v>24</v>
      </c>
      <c r="DT14" s="593">
        <v>774.01013599999999</v>
      </c>
      <c r="DU14" s="594">
        <v>798.85667799999999</v>
      </c>
      <c r="DV14" s="594">
        <v>126.87819500000001</v>
      </c>
      <c r="DW14" s="595">
        <v>1699.745009</v>
      </c>
      <c r="DX14" s="596">
        <v>45.536838284665322</v>
      </c>
      <c r="DY14" s="596">
        <v>46.99861883812715</v>
      </c>
      <c r="DZ14" s="596">
        <v>7.4645428772075304</v>
      </c>
      <c r="EA14" s="377" t="s">
        <v>24</v>
      </c>
      <c r="EB14" s="593">
        <v>719.85939399999995</v>
      </c>
      <c r="EC14" s="594">
        <v>965.48195399999997</v>
      </c>
      <c r="ED14" s="594">
        <v>142.01370700000001</v>
      </c>
      <c r="EE14" s="595">
        <v>1827.355055</v>
      </c>
      <c r="EF14" s="596">
        <f t="shared" si="14"/>
        <v>39.39351534505154</v>
      </c>
      <c r="EG14" s="596">
        <f t="shared" si="15"/>
        <v>52.83494038874673</v>
      </c>
      <c r="EH14" s="596">
        <f t="shared" si="16"/>
        <v>7.7715442662017322</v>
      </c>
    </row>
    <row r="15" spans="1:138" ht="15.6" x14ac:dyDescent="0.3">
      <c r="A15" s="377" t="s">
        <v>23</v>
      </c>
      <c r="B15" s="18">
        <v>9.3209999999999994E-3</v>
      </c>
      <c r="C15" s="31">
        <v>0.26734999999999998</v>
      </c>
      <c r="D15" s="31">
        <v>8.4198149999999998</v>
      </c>
      <c r="E15" s="19">
        <v>8.6964860000000002</v>
      </c>
      <c r="F15" s="18">
        <v>0.38900000000000001</v>
      </c>
      <c r="G15" s="31">
        <v>38.624014000000003</v>
      </c>
      <c r="H15" s="31">
        <v>0</v>
      </c>
      <c r="I15" s="19">
        <v>39.013013999999998</v>
      </c>
      <c r="J15" s="19">
        <v>47.709499999999998</v>
      </c>
      <c r="K15" s="384">
        <f t="shared" si="1"/>
        <v>18.227996520609103</v>
      </c>
      <c r="L15" s="385">
        <f t="shared" si="2"/>
        <v>81.772003479390889</v>
      </c>
      <c r="M15" s="377" t="s">
        <v>23</v>
      </c>
      <c r="N15" s="18">
        <v>0</v>
      </c>
      <c r="O15" s="31">
        <v>0</v>
      </c>
      <c r="P15" s="31">
        <v>7.1680580000000003</v>
      </c>
      <c r="Q15" s="19">
        <v>7.1680580000000003</v>
      </c>
      <c r="R15" s="18">
        <v>0.66503400000000001</v>
      </c>
      <c r="S15" s="31">
        <v>0</v>
      </c>
      <c r="T15" s="31">
        <v>0</v>
      </c>
      <c r="U15" s="19">
        <v>0.66503400000000001</v>
      </c>
      <c r="V15" s="19">
        <v>7.8330919999999997</v>
      </c>
      <c r="W15" s="28">
        <v>91.509942689298171</v>
      </c>
      <c r="X15" s="28">
        <v>8.4900573107018289</v>
      </c>
      <c r="Y15" s="377" t="s">
        <v>23</v>
      </c>
      <c r="Z15" s="386">
        <v>7.4798229999999997</v>
      </c>
      <c r="AA15" s="19">
        <v>7.4798229999999997</v>
      </c>
      <c r="AB15" s="34">
        <v>0.35845199999999999</v>
      </c>
      <c r="AC15" s="31">
        <v>0</v>
      </c>
      <c r="AD15" s="19">
        <v>0.35845199999999999</v>
      </c>
      <c r="AE15" s="19">
        <v>7.8382750000000003</v>
      </c>
      <c r="AF15" s="28">
        <v>95.426901965036947</v>
      </c>
      <c r="AG15" s="28">
        <v>4.5730980349630492</v>
      </c>
      <c r="AH15" s="377" t="s">
        <v>23</v>
      </c>
      <c r="AI15" s="386">
        <v>5.7835979999999996</v>
      </c>
      <c r="AJ15" s="19">
        <v>5.7835979999999996</v>
      </c>
      <c r="AK15" s="34">
        <v>1.6660440000000001</v>
      </c>
      <c r="AL15" s="31">
        <v>0.30593500000000001</v>
      </c>
      <c r="AM15" s="19">
        <v>1.9719790000000001</v>
      </c>
      <c r="AN15" s="19">
        <f t="shared" si="3"/>
        <v>7.7555769999999997</v>
      </c>
      <c r="AO15" s="28">
        <f t="shared" si="4"/>
        <v>74.573406981840293</v>
      </c>
      <c r="AP15" s="28">
        <f t="shared" si="5"/>
        <v>25.426593018159711</v>
      </c>
      <c r="AQ15" s="377" t="s">
        <v>23</v>
      </c>
      <c r="AR15" s="386">
        <v>0</v>
      </c>
      <c r="AS15" s="31">
        <v>0</v>
      </c>
      <c r="AT15" s="31">
        <v>5.3265459999999996</v>
      </c>
      <c r="AU15" s="19">
        <v>5.3265459999999996</v>
      </c>
      <c r="AV15" s="34">
        <v>0.41491299999999998</v>
      </c>
      <c r="AW15" s="31">
        <v>0.27770299999999998</v>
      </c>
      <c r="AX15" s="31">
        <v>0</v>
      </c>
      <c r="AY15" s="19">
        <v>0.69261600000000001</v>
      </c>
      <c r="AZ15" s="19">
        <v>6.0191619999999997</v>
      </c>
      <c r="BA15" s="28">
        <f t="shared" si="6"/>
        <v>88.493149046329037</v>
      </c>
      <c r="BB15" s="28">
        <f t="shared" si="7"/>
        <v>11.506850953670961</v>
      </c>
      <c r="BC15" s="377" t="s">
        <v>23</v>
      </c>
      <c r="BD15" s="386">
        <v>0</v>
      </c>
      <c r="BE15" s="31"/>
      <c r="BF15" s="31">
        <v>5.6641269999999997</v>
      </c>
      <c r="BG15" s="19">
        <v>5.6641269999999997</v>
      </c>
      <c r="BH15" s="34">
        <v>0.48217700000000002</v>
      </c>
      <c r="BI15" s="31">
        <v>0.276333</v>
      </c>
      <c r="BJ15" s="31">
        <v>0</v>
      </c>
      <c r="BK15" s="19">
        <v>0.75851000000000002</v>
      </c>
      <c r="BL15" s="19">
        <v>6.4226369999999999</v>
      </c>
      <c r="BM15" s="28">
        <f t="shared" si="8"/>
        <v>88.190053400184382</v>
      </c>
      <c r="BN15" s="28">
        <f t="shared" si="9"/>
        <v>11.809946599815621</v>
      </c>
      <c r="BO15" s="377" t="s">
        <v>23</v>
      </c>
      <c r="BP15" s="386">
        <v>0</v>
      </c>
      <c r="BQ15" s="31">
        <v>0</v>
      </c>
      <c r="BR15" s="31">
        <v>113.787853</v>
      </c>
      <c r="BS15" s="19">
        <v>113.787853</v>
      </c>
      <c r="BT15" s="34">
        <v>6.1185109999999998</v>
      </c>
      <c r="BU15" s="31">
        <v>145.008422</v>
      </c>
      <c r="BV15" s="31">
        <v>0</v>
      </c>
      <c r="BW15" s="19">
        <v>151.12693300000001</v>
      </c>
      <c r="BX15" s="19">
        <v>264.91478599999999</v>
      </c>
      <c r="BY15" s="28">
        <f t="shared" si="10"/>
        <v>42.952624395982184</v>
      </c>
      <c r="BZ15" s="28">
        <f t="shared" si="11"/>
        <v>57.047375604017816</v>
      </c>
      <c r="CA15" s="377" t="s">
        <v>23</v>
      </c>
      <c r="CB15" s="386">
        <v>0</v>
      </c>
      <c r="CC15" s="31">
        <v>0</v>
      </c>
      <c r="CD15" s="31">
        <v>25.38897</v>
      </c>
      <c r="CE15" s="19">
        <v>25.38897</v>
      </c>
      <c r="CF15" s="34">
        <v>71.430026999999995</v>
      </c>
      <c r="CG15" s="31">
        <v>144.04978</v>
      </c>
      <c r="CH15" s="31">
        <v>0</v>
      </c>
      <c r="CI15" s="19">
        <v>215.47980699999999</v>
      </c>
      <c r="CJ15" s="19">
        <v>240.86877699999999</v>
      </c>
      <c r="CK15" s="28">
        <f t="shared" si="12"/>
        <v>10.540581604729947</v>
      </c>
      <c r="CL15" s="28">
        <f t="shared" si="13"/>
        <v>89.459418395270049</v>
      </c>
      <c r="CM15" s="377" t="s">
        <v>23</v>
      </c>
      <c r="CN15" s="593">
        <v>200.53232299999999</v>
      </c>
      <c r="CO15" s="594">
        <v>0.223993</v>
      </c>
      <c r="CP15" s="594">
        <v>25.436204</v>
      </c>
      <c r="CQ15" s="595">
        <v>226.19252</v>
      </c>
      <c r="CR15" s="596">
        <v>88.65559435829266</v>
      </c>
      <c r="CS15" s="596">
        <v>9.9027589418076253E-2</v>
      </c>
      <c r="CT15" s="596">
        <v>11.245378052289261</v>
      </c>
      <c r="CU15" s="377" t="s">
        <v>23</v>
      </c>
      <c r="CV15" s="593">
        <v>173.49150700000001</v>
      </c>
      <c r="CW15" s="594">
        <v>1.1204289999999999</v>
      </c>
      <c r="CX15" s="594">
        <v>25.646114000000001</v>
      </c>
      <c r="CY15" s="595">
        <v>200.25805</v>
      </c>
      <c r="CZ15" s="596">
        <v>86.633974015027107</v>
      </c>
      <c r="DA15" s="596">
        <v>0.55949261465394295</v>
      </c>
      <c r="DB15" s="596">
        <v>12.806533370318901</v>
      </c>
      <c r="DC15" s="377" t="s">
        <v>23</v>
      </c>
      <c r="DD15" s="593">
        <v>196.830769</v>
      </c>
      <c r="DE15" s="594">
        <v>11.123993</v>
      </c>
      <c r="DF15" s="594">
        <v>11.660164999999999</v>
      </c>
      <c r="DG15" s="595">
        <v>219.61492699999999</v>
      </c>
      <c r="DH15" s="596">
        <v>89.625405562710228</v>
      </c>
      <c r="DI15" s="596">
        <v>5.0652262812718556</v>
      </c>
      <c r="DJ15" s="596">
        <v>5.3093681560179196</v>
      </c>
      <c r="DK15" s="377" t="s">
        <v>23</v>
      </c>
      <c r="DL15" s="593">
        <v>171.98473799999999</v>
      </c>
      <c r="DM15" s="594">
        <v>173.25</v>
      </c>
      <c r="DN15" s="594">
        <v>10.880157000000001</v>
      </c>
      <c r="DO15" s="595">
        <v>356.11489499999999</v>
      </c>
      <c r="DP15" s="596">
        <v>48.294733080457078</v>
      </c>
      <c r="DQ15" s="596">
        <v>48.650029086820425</v>
      </c>
      <c r="DR15" s="596">
        <v>3.0552378327224985</v>
      </c>
      <c r="DS15" s="377" t="s">
        <v>23</v>
      </c>
      <c r="DT15" s="593">
        <v>179.40049300000001</v>
      </c>
      <c r="DU15" s="594">
        <v>137.02399299999999</v>
      </c>
      <c r="DV15" s="594">
        <v>10.254562</v>
      </c>
      <c r="DW15" s="595">
        <v>326.67904800000002</v>
      </c>
      <c r="DX15" s="596">
        <v>54.916436820276274</v>
      </c>
      <c r="DY15" s="596">
        <v>41.944530522814546</v>
      </c>
      <c r="DZ15" s="596">
        <v>3.1390326569091749</v>
      </c>
      <c r="EA15" s="377" t="s">
        <v>23</v>
      </c>
      <c r="EB15" s="593">
        <v>3474.976118</v>
      </c>
      <c r="EC15" s="594">
        <v>242.19098099999999</v>
      </c>
      <c r="ED15" s="594">
        <v>16.217048999999999</v>
      </c>
      <c r="EE15" s="595">
        <v>3733.3841480000001</v>
      </c>
      <c r="EF15" s="596">
        <f t="shared" si="14"/>
        <v>93.078450548989693</v>
      </c>
      <c r="EG15" s="596">
        <f t="shared" si="15"/>
        <v>6.4871701223069529</v>
      </c>
      <c r="EH15" s="596">
        <f t="shared" si="16"/>
        <v>0.43437932870335849</v>
      </c>
    </row>
    <row r="16" spans="1:138" ht="15.6" x14ac:dyDescent="0.3">
      <c r="A16" s="377" t="s">
        <v>22</v>
      </c>
      <c r="B16" s="18">
        <v>0.53290700000000002</v>
      </c>
      <c r="C16" s="31">
        <v>2939.2595209999999</v>
      </c>
      <c r="D16" s="31">
        <v>168.226485</v>
      </c>
      <c r="E16" s="19">
        <v>3108.0189129999999</v>
      </c>
      <c r="F16" s="18">
        <v>7.1686259999999997</v>
      </c>
      <c r="G16" s="31">
        <v>1472.6871940000001</v>
      </c>
      <c r="H16" s="31">
        <v>101.67545800000001</v>
      </c>
      <c r="I16" s="19">
        <v>1581.5312779999999</v>
      </c>
      <c r="J16" s="19">
        <v>4689.5501910000003</v>
      </c>
      <c r="K16" s="384">
        <f t="shared" si="1"/>
        <v>66.275416328090216</v>
      </c>
      <c r="L16" s="385">
        <f t="shared" si="2"/>
        <v>33.724583671909777</v>
      </c>
      <c r="M16" s="377" t="s">
        <v>22</v>
      </c>
      <c r="N16" s="18">
        <v>1.5221999999999999E-2</v>
      </c>
      <c r="O16" s="31">
        <v>0</v>
      </c>
      <c r="P16" s="31">
        <v>3582.1819399999999</v>
      </c>
      <c r="Q16" s="19">
        <v>3582.1971619999999</v>
      </c>
      <c r="R16" s="18">
        <v>114.508431</v>
      </c>
      <c r="S16" s="31">
        <v>1134.064809</v>
      </c>
      <c r="T16" s="31">
        <v>0</v>
      </c>
      <c r="U16" s="19">
        <v>1248.5732399999999</v>
      </c>
      <c r="V16" s="19">
        <v>4830.7704020000001</v>
      </c>
      <c r="W16" s="28">
        <v>74.15374492890254</v>
      </c>
      <c r="X16" s="28">
        <v>25.84625507109746</v>
      </c>
      <c r="Y16" s="377" t="s">
        <v>22</v>
      </c>
      <c r="Z16" s="386">
        <v>3061.8619050000002</v>
      </c>
      <c r="AA16" s="19">
        <v>3061.8619050000002</v>
      </c>
      <c r="AB16" s="34">
        <v>76.164023</v>
      </c>
      <c r="AC16" s="31">
        <v>817.10503200000005</v>
      </c>
      <c r="AD16" s="19">
        <v>893.26905499999998</v>
      </c>
      <c r="AE16" s="19">
        <v>3955.13096</v>
      </c>
      <c r="AF16" s="28">
        <v>77.414931034293744</v>
      </c>
      <c r="AG16" s="28">
        <v>22.585068965706256</v>
      </c>
      <c r="AH16" s="377" t="s">
        <v>22</v>
      </c>
      <c r="AI16" s="386">
        <v>2584.9236799999999</v>
      </c>
      <c r="AJ16" s="19">
        <v>2584.9236799999999</v>
      </c>
      <c r="AK16" s="34">
        <v>114.091641</v>
      </c>
      <c r="AL16" s="31">
        <v>978.81748900000002</v>
      </c>
      <c r="AM16" s="19">
        <v>1092.90913</v>
      </c>
      <c r="AN16" s="19">
        <f t="shared" si="3"/>
        <v>3677.8328099999999</v>
      </c>
      <c r="AO16" s="28">
        <f t="shared" si="4"/>
        <v>70.283882208337786</v>
      </c>
      <c r="AP16" s="28">
        <f t="shared" si="5"/>
        <v>29.716117791662207</v>
      </c>
      <c r="AQ16" s="377" t="s">
        <v>22</v>
      </c>
      <c r="AR16" s="386">
        <v>0</v>
      </c>
      <c r="AS16" s="31">
        <v>450</v>
      </c>
      <c r="AT16" s="31">
        <v>3055.762874</v>
      </c>
      <c r="AU16" s="19">
        <v>3505.762874</v>
      </c>
      <c r="AV16" s="34">
        <v>113.137367</v>
      </c>
      <c r="AW16" s="31">
        <v>1493.450818</v>
      </c>
      <c r="AX16" s="31">
        <v>0</v>
      </c>
      <c r="AY16" s="19">
        <v>1606.5881850000001</v>
      </c>
      <c r="AZ16" s="19">
        <v>5112.3510589999996</v>
      </c>
      <c r="BA16" s="28">
        <f t="shared" si="6"/>
        <v>68.574376711245336</v>
      </c>
      <c r="BB16" s="28">
        <f t="shared" si="7"/>
        <v>31.425623288754672</v>
      </c>
      <c r="BC16" s="377" t="s">
        <v>22</v>
      </c>
      <c r="BD16" s="386">
        <v>484.9</v>
      </c>
      <c r="BE16" s="31">
        <v>0</v>
      </c>
      <c r="BF16" s="31">
        <v>3225.710998</v>
      </c>
      <c r="BG16" s="19">
        <v>3710.6109980000001</v>
      </c>
      <c r="BH16" s="34">
        <v>27.718866999999999</v>
      </c>
      <c r="BI16" s="31">
        <v>2005.299035</v>
      </c>
      <c r="BJ16" s="31">
        <v>200</v>
      </c>
      <c r="BK16" s="19">
        <v>2233.017902</v>
      </c>
      <c r="BL16" s="19">
        <v>5943.6288999999997</v>
      </c>
      <c r="BM16" s="28">
        <f t="shared" si="8"/>
        <v>62.430058478247197</v>
      </c>
      <c r="BN16" s="28">
        <f t="shared" si="9"/>
        <v>37.569941521752817</v>
      </c>
      <c r="BO16" s="377" t="s">
        <v>22</v>
      </c>
      <c r="BP16" s="386">
        <v>0</v>
      </c>
      <c r="BQ16" s="31">
        <v>0</v>
      </c>
      <c r="BR16" s="31">
        <v>12045.183501</v>
      </c>
      <c r="BS16" s="19">
        <v>12045.183501</v>
      </c>
      <c r="BT16" s="34">
        <v>2287.6285269999998</v>
      </c>
      <c r="BU16" s="31">
        <v>1726.59825</v>
      </c>
      <c r="BV16" s="31">
        <v>0</v>
      </c>
      <c r="BW16" s="19">
        <v>4014.2267769999999</v>
      </c>
      <c r="BX16" s="19">
        <v>16059.410277999999</v>
      </c>
      <c r="BY16" s="28">
        <f t="shared" si="10"/>
        <v>75.003896733996868</v>
      </c>
      <c r="BZ16" s="28">
        <f t="shared" si="11"/>
        <v>24.996103266003129</v>
      </c>
      <c r="CA16" s="377" t="s">
        <v>22</v>
      </c>
      <c r="CB16" s="386">
        <v>0</v>
      </c>
      <c r="CC16" s="31">
        <v>0</v>
      </c>
      <c r="CD16" s="31">
        <v>12334.205071</v>
      </c>
      <c r="CE16" s="19">
        <v>12334.205071</v>
      </c>
      <c r="CF16" s="34">
        <v>2316.9435659999999</v>
      </c>
      <c r="CG16" s="31">
        <v>3131.8761359999999</v>
      </c>
      <c r="CH16" s="31">
        <v>0</v>
      </c>
      <c r="CI16" s="19">
        <v>5448.8197019999998</v>
      </c>
      <c r="CJ16" s="19">
        <v>17783.024773000001</v>
      </c>
      <c r="CK16" s="28">
        <f t="shared" si="12"/>
        <v>69.359432539997613</v>
      </c>
      <c r="CL16" s="28">
        <f t="shared" si="13"/>
        <v>30.640567460002377</v>
      </c>
      <c r="CM16" s="377" t="s">
        <v>22</v>
      </c>
      <c r="CN16" s="593">
        <v>1562.9205730000001</v>
      </c>
      <c r="CO16" s="594">
        <v>4414.7124800000001</v>
      </c>
      <c r="CP16" s="594">
        <v>14004.801195</v>
      </c>
      <c r="CQ16" s="595">
        <v>19982.434247999998</v>
      </c>
      <c r="CR16" s="596">
        <v>7.8214723671938504</v>
      </c>
      <c r="CS16" s="596">
        <v>22.092966378417383</v>
      </c>
      <c r="CT16" s="596">
        <v>70.085561254388779</v>
      </c>
      <c r="CU16" s="377" t="s">
        <v>22</v>
      </c>
      <c r="CV16" s="593">
        <v>3027.5387770000002</v>
      </c>
      <c r="CW16" s="594">
        <v>8548.5824909999992</v>
      </c>
      <c r="CX16" s="594">
        <v>13030.156827000001</v>
      </c>
      <c r="CY16" s="595">
        <v>24606.278095000001</v>
      </c>
      <c r="CZ16" s="596">
        <v>12.3039281491954</v>
      </c>
      <c r="DA16" s="596">
        <v>34.741469059219803</v>
      </c>
      <c r="DB16" s="596">
        <v>52.954602791584797</v>
      </c>
      <c r="DC16" s="377" t="s">
        <v>22</v>
      </c>
      <c r="DD16" s="593">
        <v>4994.951943</v>
      </c>
      <c r="DE16" s="594">
        <v>7285.7491360000004</v>
      </c>
      <c r="DF16" s="594">
        <v>12476.767704</v>
      </c>
      <c r="DG16" s="595">
        <v>24757.468783</v>
      </c>
      <c r="DH16" s="596">
        <v>20.175535660696625</v>
      </c>
      <c r="DI16" s="596">
        <v>29.428489640277135</v>
      </c>
      <c r="DJ16" s="596">
        <v>50.395974699026233</v>
      </c>
      <c r="DK16" s="377" t="s">
        <v>22</v>
      </c>
      <c r="DL16" s="593">
        <v>5184.2157630000002</v>
      </c>
      <c r="DM16" s="594">
        <v>5147.4796919999999</v>
      </c>
      <c r="DN16" s="594">
        <v>12310.178895999999</v>
      </c>
      <c r="DO16" s="595">
        <v>22641.874350999999</v>
      </c>
      <c r="DP16" s="596">
        <v>22.896583925133545</v>
      </c>
      <c r="DQ16" s="596">
        <v>22.73433555986789</v>
      </c>
      <c r="DR16" s="596">
        <v>54.369080514998572</v>
      </c>
      <c r="DS16" s="377" t="s">
        <v>22</v>
      </c>
      <c r="DT16" s="593">
        <v>8197.1342499999992</v>
      </c>
      <c r="DU16" s="594">
        <v>13270.011924</v>
      </c>
      <c r="DV16" s="594">
        <v>16827.768660000002</v>
      </c>
      <c r="DW16" s="595">
        <v>38294.914834000003</v>
      </c>
      <c r="DX16" s="596">
        <v>21.405281316155854</v>
      </c>
      <c r="DY16" s="596">
        <v>34.652151549422612</v>
      </c>
      <c r="DZ16" s="596">
        <v>43.942567134421537</v>
      </c>
      <c r="EA16" s="377" t="s">
        <v>22</v>
      </c>
      <c r="EB16" s="593">
        <v>5763.9346800000003</v>
      </c>
      <c r="EC16" s="594">
        <v>13957.407311999999</v>
      </c>
      <c r="ED16" s="594">
        <v>11636.716984000001</v>
      </c>
      <c r="EE16" s="595">
        <v>31358.058976</v>
      </c>
      <c r="EF16" s="596">
        <f t="shared" si="14"/>
        <v>18.381031442065492</v>
      </c>
      <c r="EG16" s="596">
        <f t="shared" si="15"/>
        <v>44.509793551579037</v>
      </c>
      <c r="EH16" s="596">
        <f t="shared" si="16"/>
        <v>37.109175006355471</v>
      </c>
    </row>
    <row r="17" spans="1:138" ht="15.6" x14ac:dyDescent="0.3">
      <c r="A17" s="377" t="s">
        <v>21</v>
      </c>
      <c r="B17" s="18">
        <v>0.10959099999999999</v>
      </c>
      <c r="C17" s="31">
        <v>0</v>
      </c>
      <c r="D17" s="31">
        <v>10.365667999999999</v>
      </c>
      <c r="E17" s="19">
        <v>10.475258999999999</v>
      </c>
      <c r="F17" s="18">
        <v>0.70708199999999999</v>
      </c>
      <c r="G17" s="31">
        <v>19.043697000000002</v>
      </c>
      <c r="H17" s="31">
        <v>0.54003400000000001</v>
      </c>
      <c r="I17" s="19">
        <v>20.290813</v>
      </c>
      <c r="J17" s="19">
        <v>30.766072000000001</v>
      </c>
      <c r="K17" s="384">
        <f t="shared" si="1"/>
        <v>34.048087126624416</v>
      </c>
      <c r="L17" s="385">
        <f t="shared" si="2"/>
        <v>65.951912873375576</v>
      </c>
      <c r="M17" s="377" t="s">
        <v>21</v>
      </c>
      <c r="N17" s="18">
        <v>1.0156999999999999E-2</v>
      </c>
      <c r="O17" s="31">
        <v>0</v>
      </c>
      <c r="P17" s="31">
        <v>10.560676000000001</v>
      </c>
      <c r="Q17" s="19">
        <v>10.570833</v>
      </c>
      <c r="R17" s="18">
        <v>3.4196209999999998</v>
      </c>
      <c r="S17" s="31">
        <v>27.156624000000001</v>
      </c>
      <c r="T17" s="31">
        <v>0</v>
      </c>
      <c r="U17" s="19">
        <v>30.576245</v>
      </c>
      <c r="V17" s="19">
        <v>41.147078</v>
      </c>
      <c r="W17" s="28">
        <v>25.690361293698665</v>
      </c>
      <c r="X17" s="28">
        <v>74.309638706301342</v>
      </c>
      <c r="Y17" s="377" t="s">
        <v>21</v>
      </c>
      <c r="Z17" s="386">
        <v>11.927963</v>
      </c>
      <c r="AA17" s="19">
        <v>11.927963</v>
      </c>
      <c r="AB17" s="34">
        <v>1.3022530000000001</v>
      </c>
      <c r="AC17" s="31">
        <v>17.395609</v>
      </c>
      <c r="AD17" s="19">
        <v>18.697862000000001</v>
      </c>
      <c r="AE17" s="19">
        <v>30.625824999999999</v>
      </c>
      <c r="AF17" s="28">
        <v>38.947401416941425</v>
      </c>
      <c r="AG17" s="28">
        <v>61.052598583058582</v>
      </c>
      <c r="AH17" s="377" t="s">
        <v>21</v>
      </c>
      <c r="AI17" s="386">
        <v>9.4963669999999993</v>
      </c>
      <c r="AJ17" s="19">
        <v>9.4963669999999993</v>
      </c>
      <c r="AK17" s="34">
        <v>1.9647030000000001</v>
      </c>
      <c r="AL17" s="31">
        <v>16.754463000000001</v>
      </c>
      <c r="AM17" s="19">
        <v>18.719166000000001</v>
      </c>
      <c r="AN17" s="19">
        <f t="shared" si="3"/>
        <v>28.215533000000001</v>
      </c>
      <c r="AO17" s="28">
        <f t="shared" si="4"/>
        <v>33.656521746372817</v>
      </c>
      <c r="AP17" s="28">
        <f t="shared" si="5"/>
        <v>66.343478253627183</v>
      </c>
      <c r="AQ17" s="377" t="s">
        <v>21</v>
      </c>
      <c r="AR17" s="386">
        <v>0</v>
      </c>
      <c r="AS17" s="31">
        <v>0</v>
      </c>
      <c r="AT17" s="31">
        <v>9.0819360000000007</v>
      </c>
      <c r="AU17" s="19">
        <v>9.0819360000000007</v>
      </c>
      <c r="AV17" s="34">
        <v>3.6141679999999998</v>
      </c>
      <c r="AW17" s="31">
        <v>0.51014099999999996</v>
      </c>
      <c r="AX17" s="31">
        <v>0</v>
      </c>
      <c r="AY17" s="19">
        <v>4.1243090000000002</v>
      </c>
      <c r="AZ17" s="19">
        <v>13.206244999999999</v>
      </c>
      <c r="BA17" s="28">
        <f t="shared" si="6"/>
        <v>68.770009946052042</v>
      </c>
      <c r="BB17" s="28">
        <f t="shared" si="7"/>
        <v>31.229990053947965</v>
      </c>
      <c r="BC17" s="377" t="s">
        <v>21</v>
      </c>
      <c r="BD17" s="386"/>
      <c r="BE17" s="31"/>
      <c r="BF17" s="31">
        <v>9.757009</v>
      </c>
      <c r="BG17" s="19">
        <v>9.757009</v>
      </c>
      <c r="BH17" s="34">
        <v>3.3313600000000001</v>
      </c>
      <c r="BI17" s="31">
        <v>0.47649999999999998</v>
      </c>
      <c r="BJ17" s="31">
        <v>0</v>
      </c>
      <c r="BK17" s="19">
        <v>3.8078600000000002</v>
      </c>
      <c r="BL17" s="19">
        <v>13.564869</v>
      </c>
      <c r="BM17" s="28">
        <f t="shared" si="8"/>
        <v>71.928516228206846</v>
      </c>
      <c r="BN17" s="28">
        <f t="shared" si="9"/>
        <v>28.071483771793151</v>
      </c>
      <c r="BO17" s="377" t="s">
        <v>21</v>
      </c>
      <c r="BP17" s="386">
        <v>0</v>
      </c>
      <c r="BQ17" s="31">
        <v>0</v>
      </c>
      <c r="BR17" s="31">
        <v>8.6035939999999993</v>
      </c>
      <c r="BS17" s="19">
        <v>8.6035939999999993</v>
      </c>
      <c r="BT17" s="34">
        <v>2.9876429999999998</v>
      </c>
      <c r="BU17" s="31">
        <v>7.0234000000000005E-2</v>
      </c>
      <c r="BV17" s="31">
        <v>0</v>
      </c>
      <c r="BW17" s="19">
        <v>3.057877</v>
      </c>
      <c r="BX17" s="19">
        <v>11.661471000000001</v>
      </c>
      <c r="BY17" s="28">
        <f t="shared" si="10"/>
        <v>73.777947910688098</v>
      </c>
      <c r="BZ17" s="28">
        <f t="shared" si="11"/>
        <v>26.222052089311884</v>
      </c>
      <c r="CA17" s="377" t="s">
        <v>21</v>
      </c>
      <c r="CB17" s="386">
        <v>0</v>
      </c>
      <c r="CC17" s="31">
        <v>0</v>
      </c>
      <c r="CD17" s="31">
        <v>8.6853069999999999</v>
      </c>
      <c r="CE17" s="19">
        <v>8.6853069999999999</v>
      </c>
      <c r="CF17" s="34">
        <v>3.0374430000000001</v>
      </c>
      <c r="CG17" s="31">
        <v>7.6134999999999994E-2</v>
      </c>
      <c r="CH17" s="31">
        <v>0</v>
      </c>
      <c r="CI17" s="19">
        <v>3.113578</v>
      </c>
      <c r="CJ17" s="19">
        <v>11.798885</v>
      </c>
      <c r="CK17" s="28">
        <f t="shared" si="12"/>
        <v>73.61125224968292</v>
      </c>
      <c r="CL17" s="28">
        <f t="shared" si="13"/>
        <v>26.388747750317084</v>
      </c>
      <c r="CM17" s="377" t="s">
        <v>21</v>
      </c>
      <c r="CN17" s="593">
        <v>6.9634369999999999</v>
      </c>
      <c r="CO17" s="594">
        <v>7.5617000000000004E-2</v>
      </c>
      <c r="CP17" s="594">
        <v>8.5993399999999998</v>
      </c>
      <c r="CQ17" s="595">
        <v>15.638394</v>
      </c>
      <c r="CR17" s="596">
        <v>44.527826834392329</v>
      </c>
      <c r="CS17" s="596">
        <v>0.48353430665578578</v>
      </c>
      <c r="CT17" s="596">
        <v>54.988638858951887</v>
      </c>
      <c r="CU17" s="377" t="s">
        <v>21</v>
      </c>
      <c r="CV17" s="593">
        <v>6.8545769999999999</v>
      </c>
      <c r="CW17" s="594">
        <v>1.0740209999999999</v>
      </c>
      <c r="CX17" s="594">
        <v>8.279795</v>
      </c>
      <c r="CY17" s="595">
        <v>16.208393000000001</v>
      </c>
      <c r="CZ17" s="596">
        <v>42.290293676862397</v>
      </c>
      <c r="DA17" s="596">
        <v>6.6263262496164801</v>
      </c>
      <c r="DB17" s="596">
        <v>51.083380073521198</v>
      </c>
      <c r="DC17" s="377" t="s">
        <v>21</v>
      </c>
      <c r="DD17" s="593">
        <v>36.049056</v>
      </c>
      <c r="DE17" s="594">
        <v>1.075647</v>
      </c>
      <c r="DF17" s="594">
        <v>8.1696170000000006</v>
      </c>
      <c r="DG17" s="595">
        <v>45.294319999999999</v>
      </c>
      <c r="DH17" s="596">
        <v>79.588469370993991</v>
      </c>
      <c r="DI17" s="596">
        <v>2.3747944554637317</v>
      </c>
      <c r="DJ17" s="596">
        <v>18.036736173542291</v>
      </c>
      <c r="DK17" s="377" t="s">
        <v>21</v>
      </c>
      <c r="DL17" s="593">
        <v>33.526134999999996</v>
      </c>
      <c r="DM17" s="594">
        <v>3.9176470000000001</v>
      </c>
      <c r="DN17" s="594">
        <v>7.4348039999999997</v>
      </c>
      <c r="DO17" s="595">
        <v>44.878585999999999</v>
      </c>
      <c r="DP17" s="596">
        <v>74.704080471697566</v>
      </c>
      <c r="DQ17" s="596">
        <v>8.7294350138393408</v>
      </c>
      <c r="DR17" s="596">
        <v>16.566484514463088</v>
      </c>
      <c r="DS17" s="377" t="s">
        <v>21</v>
      </c>
      <c r="DT17" s="593">
        <v>34.218645000000002</v>
      </c>
      <c r="DU17" s="594">
        <v>3.1356470000000001</v>
      </c>
      <c r="DV17" s="594">
        <v>7.445767</v>
      </c>
      <c r="DW17" s="595">
        <v>44.800058999999997</v>
      </c>
      <c r="DX17" s="596">
        <v>76.380803427066922</v>
      </c>
      <c r="DY17" s="596">
        <v>6.9992028358712659</v>
      </c>
      <c r="DZ17" s="596">
        <v>16.619993737061819</v>
      </c>
      <c r="EA17" s="377" t="s">
        <v>21</v>
      </c>
      <c r="EB17" s="593">
        <v>34.216135000000001</v>
      </c>
      <c r="EC17" s="594">
        <v>7.8936169999999999</v>
      </c>
      <c r="ED17" s="594">
        <v>8.5831510000000009</v>
      </c>
      <c r="EE17" s="595">
        <v>50.692903000000001</v>
      </c>
      <c r="EF17" s="596">
        <f t="shared" si="14"/>
        <v>67.496893993228198</v>
      </c>
      <c r="EG17" s="596">
        <f t="shared" si="15"/>
        <v>15.571443994832965</v>
      </c>
      <c r="EH17" s="596">
        <f t="shared" si="16"/>
        <v>16.931662011938833</v>
      </c>
    </row>
    <row r="18" spans="1:138" ht="18.75" customHeight="1" x14ac:dyDescent="0.3">
      <c r="A18" s="377" t="s">
        <v>441</v>
      </c>
      <c r="B18" s="18">
        <v>34.564757</v>
      </c>
      <c r="C18" s="31">
        <v>4164.6408000000001</v>
      </c>
      <c r="D18" s="31">
        <v>1905.643433</v>
      </c>
      <c r="E18" s="19">
        <v>6104.8489900000004</v>
      </c>
      <c r="F18" s="18">
        <v>39.838954000000001</v>
      </c>
      <c r="G18" s="31">
        <v>3841.4905650000001</v>
      </c>
      <c r="H18" s="31">
        <v>30.538782000000001</v>
      </c>
      <c r="I18" s="19">
        <v>3911.868301</v>
      </c>
      <c r="J18" s="19">
        <v>10016.717291000001</v>
      </c>
      <c r="K18" s="384">
        <f t="shared" si="1"/>
        <v>60.946603689066826</v>
      </c>
      <c r="L18" s="385">
        <f t="shared" si="2"/>
        <v>39.053396310933181</v>
      </c>
      <c r="M18" s="377" t="s">
        <v>441</v>
      </c>
      <c r="N18" s="18">
        <v>0</v>
      </c>
      <c r="O18" s="31">
        <v>0</v>
      </c>
      <c r="P18" s="31">
        <v>4896.8081810000003</v>
      </c>
      <c r="Q18" s="19">
        <v>4896.8081810000003</v>
      </c>
      <c r="R18" s="18">
        <v>50.112932999999998</v>
      </c>
      <c r="S18" s="31">
        <v>2447.7377369999999</v>
      </c>
      <c r="T18" s="31">
        <v>0.1</v>
      </c>
      <c r="U18" s="19">
        <v>2497.9506700000002</v>
      </c>
      <c r="V18" s="19">
        <v>7394.7588509999996</v>
      </c>
      <c r="W18" s="28">
        <v>66.219984717118948</v>
      </c>
      <c r="X18" s="28">
        <v>33.780015282881052</v>
      </c>
      <c r="Y18" s="377" t="s">
        <v>441</v>
      </c>
      <c r="Z18" s="386">
        <v>5508.679263</v>
      </c>
      <c r="AA18" s="19">
        <v>5508.679263</v>
      </c>
      <c r="AB18" s="34">
        <v>150.133228</v>
      </c>
      <c r="AC18" s="31">
        <v>2441.976533</v>
      </c>
      <c r="AD18" s="19">
        <v>2592.1097610000002</v>
      </c>
      <c r="AE18" s="19">
        <v>8100.7890239999997</v>
      </c>
      <c r="AF18" s="28">
        <v>68.001761886151797</v>
      </c>
      <c r="AG18" s="28">
        <v>31.99823811384821</v>
      </c>
      <c r="AH18" s="377" t="s">
        <v>441</v>
      </c>
      <c r="AI18" s="386">
        <v>4948.2597260000002</v>
      </c>
      <c r="AJ18" s="19">
        <v>4948.2597260000002</v>
      </c>
      <c r="AK18" s="34">
        <v>70.263071999999994</v>
      </c>
      <c r="AL18" s="31">
        <v>2201.262651</v>
      </c>
      <c r="AM18" s="19">
        <v>2271.5257230000002</v>
      </c>
      <c r="AN18" s="19">
        <f t="shared" si="3"/>
        <v>7219.785449</v>
      </c>
      <c r="AO18" s="28">
        <f t="shared" si="4"/>
        <v>68.53748994279843</v>
      </c>
      <c r="AP18" s="28">
        <f t="shared" si="5"/>
        <v>31.462510057201566</v>
      </c>
      <c r="AQ18" s="377" t="s">
        <v>441</v>
      </c>
      <c r="AR18" s="386">
        <v>0</v>
      </c>
      <c r="AS18" s="31">
        <v>0</v>
      </c>
      <c r="AT18" s="31">
        <v>9110.5313420000002</v>
      </c>
      <c r="AU18" s="19">
        <v>9110.5313420000002</v>
      </c>
      <c r="AV18" s="34">
        <v>117.953481</v>
      </c>
      <c r="AW18" s="31">
        <v>4254.8240409999999</v>
      </c>
      <c r="AX18" s="31">
        <v>0</v>
      </c>
      <c r="AY18" s="19">
        <v>4372.7775220000003</v>
      </c>
      <c r="AZ18" s="19">
        <v>13483.308864000001</v>
      </c>
      <c r="BA18" s="28">
        <f t="shared" si="6"/>
        <v>67.568958286825463</v>
      </c>
      <c r="BB18" s="28">
        <f t="shared" si="7"/>
        <v>32.431041713174544</v>
      </c>
      <c r="BC18" s="377" t="s">
        <v>441</v>
      </c>
      <c r="BD18" s="386">
        <v>0</v>
      </c>
      <c r="BE18" s="31">
        <v>0</v>
      </c>
      <c r="BF18" s="31">
        <v>8684.2105049999991</v>
      </c>
      <c r="BG18" s="19">
        <v>8684.2105049999991</v>
      </c>
      <c r="BH18" s="34">
        <v>230.485445</v>
      </c>
      <c r="BI18" s="31">
        <v>3947.7977540000002</v>
      </c>
      <c r="BJ18" s="31">
        <v>0</v>
      </c>
      <c r="BK18" s="19">
        <v>4178.2831990000004</v>
      </c>
      <c r="BL18" s="19">
        <v>12862.493704</v>
      </c>
      <c r="BM18" s="28">
        <f t="shared" si="8"/>
        <v>67.515760977977138</v>
      </c>
      <c r="BN18" s="28">
        <f t="shared" si="9"/>
        <v>32.484239022022848</v>
      </c>
      <c r="BO18" s="377" t="s">
        <v>439</v>
      </c>
      <c r="BP18" s="386">
        <v>0</v>
      </c>
      <c r="BQ18" s="31">
        <v>0</v>
      </c>
      <c r="BR18" s="31">
        <v>8417.6726159999998</v>
      </c>
      <c r="BS18" s="19">
        <v>8417.6726159999998</v>
      </c>
      <c r="BT18" s="34">
        <v>211.22133600000001</v>
      </c>
      <c r="BU18" s="31">
        <v>3036.3460089999999</v>
      </c>
      <c r="BV18" s="31">
        <v>0</v>
      </c>
      <c r="BW18" s="19">
        <v>3247.5673449999999</v>
      </c>
      <c r="BX18" s="19">
        <v>11665.239960999999</v>
      </c>
      <c r="BY18" s="28">
        <f t="shared" si="10"/>
        <v>72.160303981251303</v>
      </c>
      <c r="BZ18" s="28">
        <f t="shared" si="11"/>
        <v>27.839696018748707</v>
      </c>
      <c r="CA18" s="377" t="s">
        <v>439</v>
      </c>
      <c r="CB18" s="386">
        <v>0</v>
      </c>
      <c r="CC18" s="31">
        <v>0</v>
      </c>
      <c r="CD18" s="31">
        <v>7934.7893899999999</v>
      </c>
      <c r="CE18" s="19">
        <v>7934.7893899999999</v>
      </c>
      <c r="CF18" s="34">
        <v>217.96170499999999</v>
      </c>
      <c r="CG18" s="31">
        <v>2846.7915680000001</v>
      </c>
      <c r="CH18" s="31">
        <v>0</v>
      </c>
      <c r="CI18" s="19">
        <v>3064.7532729999998</v>
      </c>
      <c r="CJ18" s="19">
        <v>10999.542663</v>
      </c>
      <c r="CK18" s="28">
        <f t="shared" si="12"/>
        <v>72.137448193104021</v>
      </c>
      <c r="CL18" s="28">
        <f t="shared" si="13"/>
        <v>27.862551806895972</v>
      </c>
      <c r="CM18" s="377" t="s">
        <v>439</v>
      </c>
      <c r="CN18" s="593">
        <v>268.01772899999997</v>
      </c>
      <c r="CO18" s="594">
        <v>3304.3470929999999</v>
      </c>
      <c r="CP18" s="594">
        <v>7676.7946179999999</v>
      </c>
      <c r="CQ18" s="595">
        <v>11249.159439999999</v>
      </c>
      <c r="CR18" s="596">
        <v>2.382557829583043</v>
      </c>
      <c r="CS18" s="596">
        <v>29.374168893458229</v>
      </c>
      <c r="CT18" s="596">
        <v>68.243273276958732</v>
      </c>
      <c r="CU18" s="377" t="s">
        <v>439</v>
      </c>
      <c r="CV18" s="593">
        <v>237.49280099999999</v>
      </c>
      <c r="CW18" s="594">
        <v>10363.983588999999</v>
      </c>
      <c r="CX18" s="594">
        <v>2720.1175029999999</v>
      </c>
      <c r="CY18" s="595">
        <v>13321.593892999999</v>
      </c>
      <c r="CZ18" s="596">
        <v>1.7827656578301301</v>
      </c>
      <c r="DA18" s="596">
        <v>77.7983751212074</v>
      </c>
      <c r="DB18" s="596">
        <v>20.4188592209624</v>
      </c>
      <c r="DC18" s="377" t="s">
        <v>439</v>
      </c>
      <c r="DD18" s="593">
        <v>472.12978600000002</v>
      </c>
      <c r="DE18" s="594">
        <v>8269.6429310000003</v>
      </c>
      <c r="DF18" s="594">
        <v>2630.4311760000001</v>
      </c>
      <c r="DG18" s="595">
        <v>11372.203893</v>
      </c>
      <c r="DH18" s="596">
        <v>4.1516120396910301</v>
      </c>
      <c r="DI18" s="596">
        <v>72.718032571419712</v>
      </c>
      <c r="DJ18" s="596">
        <v>23.130355388889264</v>
      </c>
      <c r="DK18" s="377" t="s">
        <v>439</v>
      </c>
      <c r="DL18" s="593">
        <v>332.91116199999999</v>
      </c>
      <c r="DM18" s="594">
        <v>11357.899837000001</v>
      </c>
      <c r="DN18" s="594">
        <v>2478.0006020000001</v>
      </c>
      <c r="DO18" s="595">
        <v>14168.811600999999</v>
      </c>
      <c r="DP18" s="596">
        <v>2.3496053965210741</v>
      </c>
      <c r="DQ18" s="596">
        <v>80.161273625787985</v>
      </c>
      <c r="DR18" s="596">
        <v>17.489120977690952</v>
      </c>
      <c r="DS18" s="377" t="s">
        <v>439</v>
      </c>
      <c r="DT18" s="593">
        <v>1391.119854</v>
      </c>
      <c r="DU18" s="594">
        <v>11596.861854000001</v>
      </c>
      <c r="DV18" s="594">
        <v>2425.0304580000002</v>
      </c>
      <c r="DW18" s="595">
        <v>15413.012166</v>
      </c>
      <c r="DX18" s="596">
        <v>9.0256196453845057</v>
      </c>
      <c r="DY18" s="596">
        <v>75.240723416684546</v>
      </c>
      <c r="DZ18" s="596">
        <v>15.733656937930949</v>
      </c>
      <c r="EA18" s="377" t="s">
        <v>439</v>
      </c>
      <c r="EB18" s="593">
        <v>938.309211</v>
      </c>
      <c r="EC18" s="594">
        <v>12644.478875999999</v>
      </c>
      <c r="ED18" s="594">
        <v>2006.3377579999999</v>
      </c>
      <c r="EE18" s="595">
        <v>15589.125845</v>
      </c>
      <c r="EF18" s="596">
        <f t="shared" si="14"/>
        <v>6.0189982448627797</v>
      </c>
      <c r="EG18" s="596">
        <f t="shared" si="15"/>
        <v>81.110891025718061</v>
      </c>
      <c r="EH18" s="596">
        <f t="shared" si="16"/>
        <v>12.870110729419157</v>
      </c>
    </row>
    <row r="19" spans="1:138" ht="15.6" x14ac:dyDescent="0.3">
      <c r="A19" s="377" t="s">
        <v>20</v>
      </c>
      <c r="B19" s="18">
        <v>2.6435059999999999</v>
      </c>
      <c r="C19" s="31">
        <v>2099.0452439999999</v>
      </c>
      <c r="D19" s="31">
        <v>99.476179000000002</v>
      </c>
      <c r="E19" s="19">
        <v>2201.164929</v>
      </c>
      <c r="F19" s="18">
        <v>212.041346</v>
      </c>
      <c r="G19" s="31">
        <v>1227.0770150000001</v>
      </c>
      <c r="H19" s="31">
        <v>0</v>
      </c>
      <c r="I19" s="19">
        <v>1439.118361</v>
      </c>
      <c r="J19" s="19">
        <v>3640.2832899999999</v>
      </c>
      <c r="K19" s="384">
        <f t="shared" si="1"/>
        <v>60.466858034007572</v>
      </c>
      <c r="L19" s="385">
        <f t="shared" si="2"/>
        <v>39.533141965992435</v>
      </c>
      <c r="M19" s="377" t="s">
        <v>20</v>
      </c>
      <c r="N19" s="18">
        <v>0</v>
      </c>
      <c r="O19" s="31">
        <v>0</v>
      </c>
      <c r="P19" s="31">
        <v>2481.101193</v>
      </c>
      <c r="Q19" s="19">
        <v>2481.101193</v>
      </c>
      <c r="R19" s="18">
        <v>201.56951699999999</v>
      </c>
      <c r="S19" s="31">
        <v>2167.6900949999999</v>
      </c>
      <c r="T19" s="31">
        <v>0</v>
      </c>
      <c r="U19" s="19">
        <v>2369.2596119999998</v>
      </c>
      <c r="V19" s="19">
        <v>4850.3608050000003</v>
      </c>
      <c r="W19" s="28">
        <v>51.152920220746331</v>
      </c>
      <c r="X19" s="28">
        <v>48.847079779253669</v>
      </c>
      <c r="Y19" s="377" t="s">
        <v>20</v>
      </c>
      <c r="Z19" s="386">
        <v>2495.5001910000001</v>
      </c>
      <c r="AA19" s="19">
        <v>2495.5001910000001</v>
      </c>
      <c r="AB19" s="34">
        <v>48.334470000000003</v>
      </c>
      <c r="AC19" s="31">
        <v>273.84797900000001</v>
      </c>
      <c r="AD19" s="19">
        <v>322.18244900000002</v>
      </c>
      <c r="AE19" s="19">
        <v>2817.68264</v>
      </c>
      <c r="AF19" s="28">
        <v>88.565694218849288</v>
      </c>
      <c r="AG19" s="28">
        <v>11.434305781150712</v>
      </c>
      <c r="AH19" s="377" t="s">
        <v>20</v>
      </c>
      <c r="AI19" s="386">
        <v>2333.6485939999998</v>
      </c>
      <c r="AJ19" s="19">
        <v>2371.6485939999998</v>
      </c>
      <c r="AK19" s="34">
        <v>23.081399000000001</v>
      </c>
      <c r="AL19" s="31">
        <v>1492.33924</v>
      </c>
      <c r="AM19" s="19">
        <v>1515.4206389999999</v>
      </c>
      <c r="AN19" s="19">
        <f t="shared" si="3"/>
        <v>3887.0692330000002</v>
      </c>
      <c r="AO19" s="28">
        <f t="shared" si="4"/>
        <v>61.01379861890409</v>
      </c>
      <c r="AP19" s="28">
        <f t="shared" si="5"/>
        <v>38.986201381095903</v>
      </c>
      <c r="AQ19" s="377" t="s">
        <v>20</v>
      </c>
      <c r="AR19" s="386">
        <v>0</v>
      </c>
      <c r="AS19" s="31">
        <v>0</v>
      </c>
      <c r="AT19" s="31">
        <v>2289.665755</v>
      </c>
      <c r="AU19" s="19">
        <v>2289.665755</v>
      </c>
      <c r="AV19" s="34">
        <v>86.802203000000006</v>
      </c>
      <c r="AW19" s="31">
        <v>1483.4641819999999</v>
      </c>
      <c r="AX19" s="31">
        <v>0</v>
      </c>
      <c r="AY19" s="19">
        <v>1570.2663849999999</v>
      </c>
      <c r="AZ19" s="19">
        <v>3859.9321399999999</v>
      </c>
      <c r="BA19" s="28">
        <f t="shared" si="6"/>
        <v>59.318808516669932</v>
      </c>
      <c r="BB19" s="28">
        <f t="shared" si="7"/>
        <v>40.681191483330068</v>
      </c>
      <c r="BC19" s="377" t="s">
        <v>20</v>
      </c>
      <c r="BD19" s="386">
        <v>0</v>
      </c>
      <c r="BE19" s="31">
        <v>0</v>
      </c>
      <c r="BF19" s="31">
        <v>2151.3894730000002</v>
      </c>
      <c r="BG19" s="19">
        <v>2151.3894730000002</v>
      </c>
      <c r="BH19" s="34">
        <v>82.120810000000006</v>
      </c>
      <c r="BI19" s="31">
        <v>2239.2239300000001</v>
      </c>
      <c r="BJ19" s="31">
        <v>0</v>
      </c>
      <c r="BK19" s="19">
        <v>2321.34474</v>
      </c>
      <c r="BL19" s="19">
        <v>4472.7342129999997</v>
      </c>
      <c r="BM19" s="28">
        <f t="shared" si="8"/>
        <v>48.100096508014893</v>
      </c>
      <c r="BN19" s="28">
        <f t="shared" si="9"/>
        <v>51.899903491985114</v>
      </c>
      <c r="BO19" s="377" t="s">
        <v>20</v>
      </c>
      <c r="BP19" s="386">
        <v>0</v>
      </c>
      <c r="BQ19" s="31">
        <v>0</v>
      </c>
      <c r="BR19" s="31">
        <v>2062.082895</v>
      </c>
      <c r="BS19" s="19">
        <v>2062.082895</v>
      </c>
      <c r="BT19" s="34">
        <v>576.25946499999998</v>
      </c>
      <c r="BU19" s="31">
        <v>2007.869109</v>
      </c>
      <c r="BV19" s="31">
        <v>0</v>
      </c>
      <c r="BW19" s="19">
        <v>2584.1285739999998</v>
      </c>
      <c r="BX19" s="19">
        <v>4646.2114689999999</v>
      </c>
      <c r="BY19" s="28">
        <f t="shared" si="10"/>
        <v>44.382028428073689</v>
      </c>
      <c r="BZ19" s="28">
        <f t="shared" si="11"/>
        <v>55.617971571926311</v>
      </c>
      <c r="CA19" s="377" t="s">
        <v>20</v>
      </c>
      <c r="CB19" s="386">
        <v>0</v>
      </c>
      <c r="CC19" s="31">
        <v>0</v>
      </c>
      <c r="CD19" s="31">
        <v>1758.3479480000001</v>
      </c>
      <c r="CE19" s="19">
        <v>1758.3479480000001</v>
      </c>
      <c r="CF19" s="34">
        <v>578.28897400000005</v>
      </c>
      <c r="CG19" s="31">
        <v>3367.4963120000002</v>
      </c>
      <c r="CH19" s="31">
        <v>0</v>
      </c>
      <c r="CI19" s="19">
        <v>3945.7852859999998</v>
      </c>
      <c r="CJ19" s="19">
        <v>5704.1332339999999</v>
      </c>
      <c r="CK19" s="28">
        <f t="shared" si="12"/>
        <v>30.825856898278754</v>
      </c>
      <c r="CL19" s="28">
        <f t="shared" si="13"/>
        <v>69.174143101721242</v>
      </c>
      <c r="CM19" s="377" t="s">
        <v>20</v>
      </c>
      <c r="CN19" s="593">
        <v>122.827905</v>
      </c>
      <c r="CO19" s="594">
        <v>3393.7457949999998</v>
      </c>
      <c r="CP19" s="594">
        <v>1589.588321</v>
      </c>
      <c r="CQ19" s="595">
        <v>5106.1620210000001</v>
      </c>
      <c r="CR19" s="596">
        <v>2.4054838936729461</v>
      </c>
      <c r="CS19" s="596">
        <v>66.46373109671444</v>
      </c>
      <c r="CT19" s="596">
        <v>31.130785009612605</v>
      </c>
      <c r="CU19" s="377" t="s">
        <v>20</v>
      </c>
      <c r="CV19" s="593">
        <v>532.10450200000002</v>
      </c>
      <c r="CW19" s="594">
        <v>3947.4272409999999</v>
      </c>
      <c r="CX19" s="594">
        <v>1451.3654140000001</v>
      </c>
      <c r="CY19" s="595">
        <v>5930.8971570000003</v>
      </c>
      <c r="CZ19" s="596">
        <v>8.9717371236488006</v>
      </c>
      <c r="DA19" s="596">
        <v>66.557000340850806</v>
      </c>
      <c r="DB19" s="596">
        <v>24.471262535500401</v>
      </c>
      <c r="DC19" s="377" t="s">
        <v>20</v>
      </c>
      <c r="DD19" s="593">
        <v>381.63437900000002</v>
      </c>
      <c r="DE19" s="594">
        <v>1870.289074</v>
      </c>
      <c r="DF19" s="594">
        <v>1349.2299889999999</v>
      </c>
      <c r="DG19" s="595">
        <v>3601.1534419999998</v>
      </c>
      <c r="DH19" s="596">
        <v>10.59755950826824</v>
      </c>
      <c r="DI19" s="596">
        <v>51.935834007708472</v>
      </c>
      <c r="DJ19" s="596">
        <v>37.466606484023288</v>
      </c>
      <c r="DK19" s="377" t="s">
        <v>20</v>
      </c>
      <c r="DL19" s="593">
        <v>389.63831499999998</v>
      </c>
      <c r="DM19" s="594">
        <v>5605.8676109999997</v>
      </c>
      <c r="DN19" s="594">
        <v>1142.5969889999999</v>
      </c>
      <c r="DO19" s="595">
        <v>7138.1029150000004</v>
      </c>
      <c r="DP19" s="596">
        <v>5.458569589704493</v>
      </c>
      <c r="DQ19" s="596">
        <v>78.534418426776071</v>
      </c>
      <c r="DR19" s="596">
        <v>16.00701198351943</v>
      </c>
      <c r="DS19" s="377" t="s">
        <v>20</v>
      </c>
      <c r="DT19" s="593">
        <v>83.473314999999999</v>
      </c>
      <c r="DU19" s="594">
        <v>3666.8544259999999</v>
      </c>
      <c r="DV19" s="594">
        <v>956.33136500000001</v>
      </c>
      <c r="DW19" s="595">
        <v>4706.6591060000001</v>
      </c>
      <c r="DX19" s="596">
        <v>1.7735152072855476</v>
      </c>
      <c r="DY19" s="596">
        <v>77.907797089564696</v>
      </c>
      <c r="DZ19" s="596">
        <v>20.318687703149752</v>
      </c>
      <c r="EA19" s="377" t="s">
        <v>20</v>
      </c>
      <c r="EB19" s="593">
        <v>355.50984999999997</v>
      </c>
      <c r="EC19" s="594">
        <v>5539.5237649999999</v>
      </c>
      <c r="ED19" s="594">
        <v>735.45973500000002</v>
      </c>
      <c r="EE19" s="595">
        <v>6630.4933499999997</v>
      </c>
      <c r="EF19" s="596">
        <f t="shared" si="14"/>
        <v>5.3617405407698655</v>
      </c>
      <c r="EG19" s="596">
        <f t="shared" si="15"/>
        <v>83.546177827023996</v>
      </c>
      <c r="EH19" s="596">
        <f t="shared" si="16"/>
        <v>11.092081632206147</v>
      </c>
    </row>
    <row r="20" spans="1:138" ht="15.6" x14ac:dyDescent="0.3">
      <c r="A20" s="377" t="s">
        <v>19</v>
      </c>
      <c r="B20" s="18">
        <v>0.12965299999999999</v>
      </c>
      <c r="C20" s="31">
        <v>268.677752</v>
      </c>
      <c r="D20" s="31">
        <v>588.784851</v>
      </c>
      <c r="E20" s="19">
        <v>857.59225600000002</v>
      </c>
      <c r="F20" s="18">
        <v>3.0777730000000001</v>
      </c>
      <c r="G20" s="31">
        <v>169.151501</v>
      </c>
      <c r="H20" s="31">
        <v>1.48E-3</v>
      </c>
      <c r="I20" s="19">
        <v>172.23075399999999</v>
      </c>
      <c r="J20" s="19">
        <v>1029.8230100000001</v>
      </c>
      <c r="K20" s="384">
        <f t="shared" si="1"/>
        <v>83.275693752463354</v>
      </c>
      <c r="L20" s="385">
        <f t="shared" si="2"/>
        <v>16.724306247536649</v>
      </c>
      <c r="M20" s="377" t="s">
        <v>19</v>
      </c>
      <c r="N20" s="18">
        <v>0</v>
      </c>
      <c r="O20" s="31">
        <v>70</v>
      </c>
      <c r="P20" s="31">
        <v>1052.3020260000001</v>
      </c>
      <c r="Q20" s="19">
        <v>1122.3020260000001</v>
      </c>
      <c r="R20" s="18">
        <v>2.569534</v>
      </c>
      <c r="S20" s="31">
        <v>102.840552</v>
      </c>
      <c r="T20" s="31">
        <v>22.463999999999999</v>
      </c>
      <c r="U20" s="19">
        <v>127.87408600000001</v>
      </c>
      <c r="V20" s="19">
        <v>1250.1761120000001</v>
      </c>
      <c r="W20" s="28">
        <v>89.771514207271935</v>
      </c>
      <c r="X20" s="28">
        <v>10.228485792728065</v>
      </c>
      <c r="Y20" s="377" t="s">
        <v>19</v>
      </c>
      <c r="Z20" s="386">
        <v>841.53906700000005</v>
      </c>
      <c r="AA20" s="19">
        <v>841.53906700000005</v>
      </c>
      <c r="AB20" s="34">
        <v>211.74417399999999</v>
      </c>
      <c r="AC20" s="31">
        <v>401.83959199999998</v>
      </c>
      <c r="AD20" s="19">
        <v>613.58376599999997</v>
      </c>
      <c r="AE20" s="19">
        <v>1455.1228329999999</v>
      </c>
      <c r="AF20" s="28">
        <v>57.832854238498513</v>
      </c>
      <c r="AG20" s="28">
        <v>42.167145761501494</v>
      </c>
      <c r="AH20" s="377" t="s">
        <v>19</v>
      </c>
      <c r="AI20" s="386">
        <v>553.60339599999998</v>
      </c>
      <c r="AJ20" s="19">
        <v>673.64645399999995</v>
      </c>
      <c r="AK20" s="34">
        <v>158.259659</v>
      </c>
      <c r="AL20" s="31">
        <v>0.15673899999999999</v>
      </c>
      <c r="AM20" s="19">
        <v>158.41639799999999</v>
      </c>
      <c r="AN20" s="19">
        <f t="shared" si="3"/>
        <v>832.06285200000002</v>
      </c>
      <c r="AO20" s="28">
        <f t="shared" si="4"/>
        <v>80.961005815940439</v>
      </c>
      <c r="AP20" s="28">
        <f t="shared" si="5"/>
        <v>19.038994184059547</v>
      </c>
      <c r="AQ20" s="377" t="s">
        <v>19</v>
      </c>
      <c r="AR20" s="386">
        <v>0</v>
      </c>
      <c r="AS20" s="31">
        <v>0</v>
      </c>
      <c r="AT20" s="31">
        <v>563.77685499999995</v>
      </c>
      <c r="AU20" s="19">
        <v>563.77685499999995</v>
      </c>
      <c r="AV20" s="34">
        <v>299.93122299999999</v>
      </c>
      <c r="AW20" s="31">
        <v>81.898437000000001</v>
      </c>
      <c r="AX20" s="31">
        <v>0</v>
      </c>
      <c r="AY20" s="19">
        <v>381.82965999999999</v>
      </c>
      <c r="AZ20" s="19">
        <v>945.60651499999994</v>
      </c>
      <c r="BA20" s="28">
        <f t="shared" si="6"/>
        <v>59.620661031507382</v>
      </c>
      <c r="BB20" s="28">
        <f t="shared" si="7"/>
        <v>40.379338968492618</v>
      </c>
      <c r="BC20" s="377" t="s">
        <v>19</v>
      </c>
      <c r="BD20" s="386">
        <v>0</v>
      </c>
      <c r="BE20" s="31"/>
      <c r="BF20" s="31">
        <v>491.85609899999997</v>
      </c>
      <c r="BG20" s="19">
        <v>491.85609899999997</v>
      </c>
      <c r="BH20" s="34">
        <v>163.87238300000001</v>
      </c>
      <c r="BI20" s="31">
        <v>152.68279899999999</v>
      </c>
      <c r="BJ20" s="31">
        <v>0</v>
      </c>
      <c r="BK20" s="19">
        <v>316.555182</v>
      </c>
      <c r="BL20" s="19">
        <v>808.41128099999992</v>
      </c>
      <c r="BM20" s="28">
        <f t="shared" si="8"/>
        <v>60.842310165634615</v>
      </c>
      <c r="BN20" s="28">
        <f t="shared" si="9"/>
        <v>39.157689834365392</v>
      </c>
      <c r="BO20" s="377" t="s">
        <v>19</v>
      </c>
      <c r="BP20" s="386">
        <v>0</v>
      </c>
      <c r="BQ20" s="31">
        <v>0</v>
      </c>
      <c r="BR20" s="31">
        <v>389.53601200000003</v>
      </c>
      <c r="BS20" s="19">
        <v>389.53601200000003</v>
      </c>
      <c r="BT20" s="34">
        <v>214.80173099999999</v>
      </c>
      <c r="BU20" s="31">
        <v>81.649378999999996</v>
      </c>
      <c r="BV20" s="31">
        <v>0</v>
      </c>
      <c r="BW20" s="19">
        <v>296.45111000000003</v>
      </c>
      <c r="BX20" s="19">
        <v>685.987122</v>
      </c>
      <c r="BY20" s="28">
        <f t="shared" si="10"/>
        <v>56.784741215593847</v>
      </c>
      <c r="BZ20" s="28">
        <f t="shared" si="11"/>
        <v>43.215258784406167</v>
      </c>
      <c r="CA20" s="377" t="s">
        <v>19</v>
      </c>
      <c r="CB20" s="386">
        <v>0</v>
      </c>
      <c r="CC20" s="31">
        <v>0</v>
      </c>
      <c r="CD20" s="31">
        <v>401.96558700000003</v>
      </c>
      <c r="CE20" s="19">
        <v>401.96558700000003</v>
      </c>
      <c r="CF20" s="34">
        <v>117.476556</v>
      </c>
      <c r="CG20" s="31">
        <v>83.986194999999995</v>
      </c>
      <c r="CH20" s="31">
        <v>0</v>
      </c>
      <c r="CI20" s="19">
        <v>201.462751</v>
      </c>
      <c r="CJ20" s="19">
        <v>603.42833800000005</v>
      </c>
      <c r="CK20" s="28">
        <f t="shared" si="12"/>
        <v>66.613641038515496</v>
      </c>
      <c r="CL20" s="28">
        <f t="shared" si="13"/>
        <v>33.386358961484497</v>
      </c>
      <c r="CM20" s="377" t="s">
        <v>19</v>
      </c>
      <c r="CN20" s="593">
        <v>81.137434999999996</v>
      </c>
      <c r="CO20" s="594">
        <v>4.4317929999999999</v>
      </c>
      <c r="CP20" s="594">
        <v>655.21805800000004</v>
      </c>
      <c r="CQ20" s="595">
        <v>740.78728599999999</v>
      </c>
      <c r="CR20" s="596">
        <v>10.952865489648806</v>
      </c>
      <c r="CS20" s="596">
        <v>0.59825446302273599</v>
      </c>
      <c r="CT20" s="596">
        <v>88.448880047328458</v>
      </c>
      <c r="CU20" s="377" t="s">
        <v>19</v>
      </c>
      <c r="CV20" s="593">
        <v>83.379547000000002</v>
      </c>
      <c r="CW20" s="594">
        <v>136.845833</v>
      </c>
      <c r="CX20" s="594">
        <v>338.36428699999999</v>
      </c>
      <c r="CY20" s="595">
        <v>558.58966699999996</v>
      </c>
      <c r="CZ20" s="596">
        <v>14.9267972405941</v>
      </c>
      <c r="DA20" s="596">
        <v>24.498454068252599</v>
      </c>
      <c r="DB20" s="596">
        <v>60.574748691153303</v>
      </c>
      <c r="DC20" s="377" t="s">
        <v>19</v>
      </c>
      <c r="DD20" s="593">
        <v>118.865853</v>
      </c>
      <c r="DE20" s="594">
        <v>207.10082800000001</v>
      </c>
      <c r="DF20" s="594">
        <v>414.60180300000002</v>
      </c>
      <c r="DG20" s="595">
        <v>740.56848400000001</v>
      </c>
      <c r="DH20" s="596">
        <v>16.050622672730427</v>
      </c>
      <c r="DI20" s="596">
        <v>27.965114972405441</v>
      </c>
      <c r="DJ20" s="596">
        <v>55.984262354864136</v>
      </c>
      <c r="DK20" s="377" t="s">
        <v>19</v>
      </c>
      <c r="DL20" s="593">
        <v>100.625575</v>
      </c>
      <c r="DM20" s="594">
        <v>551.09837500000003</v>
      </c>
      <c r="DN20" s="594">
        <v>383.61438399999997</v>
      </c>
      <c r="DO20" s="595">
        <v>1035.338334</v>
      </c>
      <c r="DP20" s="596">
        <v>9.7191006741956478</v>
      </c>
      <c r="DQ20" s="596">
        <v>53.228819691322279</v>
      </c>
      <c r="DR20" s="596">
        <v>37.05207963448207</v>
      </c>
      <c r="DS20" s="377" t="s">
        <v>19</v>
      </c>
      <c r="DT20" s="593">
        <v>173.2818</v>
      </c>
      <c r="DU20" s="594">
        <v>452.522536</v>
      </c>
      <c r="DV20" s="594">
        <v>391.83679000000001</v>
      </c>
      <c r="DW20" s="595">
        <v>1017.641126</v>
      </c>
      <c r="DX20" s="596">
        <v>17.027790600514706</v>
      </c>
      <c r="DY20" s="596">
        <v>44.46779168396148</v>
      </c>
      <c r="DZ20" s="596">
        <v>38.504417715523815</v>
      </c>
      <c r="EA20" s="377" t="s">
        <v>19</v>
      </c>
      <c r="EB20" s="593">
        <v>240.434191</v>
      </c>
      <c r="EC20" s="594">
        <v>714.71542599999998</v>
      </c>
      <c r="ED20" s="594">
        <v>403.97868799999998</v>
      </c>
      <c r="EE20" s="595">
        <v>1359.128305</v>
      </c>
      <c r="EF20" s="596">
        <f t="shared" si="14"/>
        <v>17.690323284084648</v>
      </c>
      <c r="EG20" s="596">
        <f t="shared" si="15"/>
        <v>52.586310164440285</v>
      </c>
      <c r="EH20" s="596">
        <f t="shared" si="16"/>
        <v>29.723366551475067</v>
      </c>
    </row>
    <row r="21" spans="1:138" ht="27.6" x14ac:dyDescent="0.3">
      <c r="A21" s="377" t="s">
        <v>18</v>
      </c>
      <c r="B21" s="18">
        <v>8.7930000000000005E-3</v>
      </c>
      <c r="C21" s="31">
        <v>90.215541000000002</v>
      </c>
      <c r="D21" s="31">
        <v>10.719390000000001</v>
      </c>
      <c r="E21" s="19">
        <v>100.943724</v>
      </c>
      <c r="F21" s="18">
        <v>1.1973560000000001</v>
      </c>
      <c r="G21" s="31">
        <v>102.291747</v>
      </c>
      <c r="H21" s="31">
        <v>0</v>
      </c>
      <c r="I21" s="19">
        <v>103.489103</v>
      </c>
      <c r="J21" s="19">
        <v>204.432827</v>
      </c>
      <c r="K21" s="384">
        <f t="shared" si="1"/>
        <v>49.377453455652699</v>
      </c>
      <c r="L21" s="385">
        <f t="shared" si="2"/>
        <v>50.622546544347301</v>
      </c>
      <c r="M21" s="377" t="s">
        <v>18</v>
      </c>
      <c r="N21" s="18">
        <v>0</v>
      </c>
      <c r="O21" s="31">
        <v>0</v>
      </c>
      <c r="P21" s="31">
        <v>95.076657999999995</v>
      </c>
      <c r="Q21" s="19">
        <v>95.076657999999995</v>
      </c>
      <c r="R21" s="18">
        <v>1.5243070000000001</v>
      </c>
      <c r="S21" s="31">
        <v>136.028943</v>
      </c>
      <c r="T21" s="31">
        <v>0</v>
      </c>
      <c r="U21" s="19">
        <v>137.55324999999999</v>
      </c>
      <c r="V21" s="19">
        <v>232.629908</v>
      </c>
      <c r="W21" s="28">
        <v>40.870350170107962</v>
      </c>
      <c r="X21" s="28">
        <v>59.129649829892038</v>
      </c>
      <c r="Y21" s="377" t="s">
        <v>18</v>
      </c>
      <c r="Z21" s="386">
        <v>71.191946999999999</v>
      </c>
      <c r="AA21" s="19">
        <v>71.191946999999999</v>
      </c>
      <c r="AB21" s="34">
        <v>0.96080100000000002</v>
      </c>
      <c r="AC21" s="31">
        <v>95.921972999999994</v>
      </c>
      <c r="AD21" s="19">
        <v>96.882773999999998</v>
      </c>
      <c r="AE21" s="19">
        <v>168.07472100000001</v>
      </c>
      <c r="AF21" s="28">
        <v>42.357319754230019</v>
      </c>
      <c r="AG21" s="28">
        <v>57.642680245769967</v>
      </c>
      <c r="AH21" s="377" t="s">
        <v>18</v>
      </c>
      <c r="AI21" s="386">
        <v>69.986895000000004</v>
      </c>
      <c r="AJ21" s="19">
        <v>69.986895000000004</v>
      </c>
      <c r="AK21" s="34">
        <v>1.4623729999999999</v>
      </c>
      <c r="AL21" s="31">
        <v>116.200839</v>
      </c>
      <c r="AM21" s="19">
        <v>117.663212</v>
      </c>
      <c r="AN21" s="19">
        <f t="shared" si="3"/>
        <v>187.65010699999999</v>
      </c>
      <c r="AO21" s="28">
        <f t="shared" si="4"/>
        <v>37.296485527716754</v>
      </c>
      <c r="AP21" s="28">
        <f t="shared" si="5"/>
        <v>62.703514472283253</v>
      </c>
      <c r="AQ21" s="377" t="s">
        <v>18</v>
      </c>
      <c r="AR21" s="386">
        <v>0</v>
      </c>
      <c r="AS21" s="31">
        <v>0</v>
      </c>
      <c r="AT21" s="31">
        <v>75.625720999999999</v>
      </c>
      <c r="AU21" s="19">
        <v>75.625720999999999</v>
      </c>
      <c r="AV21" s="34">
        <v>1.3926430000000001</v>
      </c>
      <c r="AW21" s="31">
        <v>109.80708300000001</v>
      </c>
      <c r="AX21" s="31">
        <v>0</v>
      </c>
      <c r="AY21" s="19">
        <v>111.199726</v>
      </c>
      <c r="AZ21" s="19">
        <v>186.825447</v>
      </c>
      <c r="BA21" s="28">
        <f t="shared" si="6"/>
        <v>40.479347013150729</v>
      </c>
      <c r="BB21" s="28">
        <f t="shared" si="7"/>
        <v>59.520652986849264</v>
      </c>
      <c r="BC21" s="377" t="s">
        <v>18</v>
      </c>
      <c r="BD21" s="386">
        <v>0</v>
      </c>
      <c r="BE21" s="31">
        <v>1</v>
      </c>
      <c r="BF21" s="31">
        <v>72.031103000000002</v>
      </c>
      <c r="BG21" s="19">
        <v>73.031103000000002</v>
      </c>
      <c r="BH21" s="34">
        <v>1.3357289999999999</v>
      </c>
      <c r="BI21" s="31">
        <v>64.165959000000001</v>
      </c>
      <c r="BJ21" s="31">
        <v>0</v>
      </c>
      <c r="BK21" s="19">
        <v>65.501688000000001</v>
      </c>
      <c r="BL21" s="19">
        <v>138.532791</v>
      </c>
      <c r="BM21" s="28">
        <f t="shared" si="8"/>
        <v>52.717556957327169</v>
      </c>
      <c r="BN21" s="28">
        <f t="shared" si="9"/>
        <v>47.282443042672838</v>
      </c>
      <c r="BO21" s="377" t="s">
        <v>18</v>
      </c>
      <c r="BP21" s="386">
        <v>0</v>
      </c>
      <c r="BQ21" s="31">
        <v>0</v>
      </c>
      <c r="BR21" s="31">
        <v>70.939625000000007</v>
      </c>
      <c r="BS21" s="19">
        <v>70.939625000000007</v>
      </c>
      <c r="BT21" s="34">
        <v>1.160903</v>
      </c>
      <c r="BU21" s="31">
        <v>178.610163</v>
      </c>
      <c r="BV21" s="31">
        <v>0</v>
      </c>
      <c r="BW21" s="19">
        <v>179.77106599999999</v>
      </c>
      <c r="BX21" s="19">
        <v>250.710691</v>
      </c>
      <c r="BY21" s="28">
        <f t="shared" si="10"/>
        <v>28.295412819072805</v>
      </c>
      <c r="BZ21" s="28">
        <f t="shared" si="11"/>
        <v>71.704587180927192</v>
      </c>
      <c r="CA21" s="377" t="s">
        <v>18</v>
      </c>
      <c r="CB21" s="386">
        <v>0</v>
      </c>
      <c r="CC21" s="31">
        <v>0</v>
      </c>
      <c r="CD21" s="31">
        <v>69.863643999999994</v>
      </c>
      <c r="CE21" s="19">
        <v>69.863643999999994</v>
      </c>
      <c r="CF21" s="34">
        <v>1.1827810000000001</v>
      </c>
      <c r="CG21" s="31">
        <v>147.605287</v>
      </c>
      <c r="CH21" s="31">
        <v>0</v>
      </c>
      <c r="CI21" s="19">
        <v>148.78806800000001</v>
      </c>
      <c r="CJ21" s="19">
        <v>218.651712</v>
      </c>
      <c r="CK21" s="28">
        <f t="shared" si="12"/>
        <v>31.952022401727177</v>
      </c>
      <c r="CL21" s="28">
        <f t="shared" si="13"/>
        <v>68.047977598272823</v>
      </c>
      <c r="CM21" s="377" t="s">
        <v>18</v>
      </c>
      <c r="CN21" s="593">
        <v>92.898184999999998</v>
      </c>
      <c r="CO21" s="594">
        <v>169.18095199999999</v>
      </c>
      <c r="CP21" s="594">
        <v>9.5052699999999994</v>
      </c>
      <c r="CQ21" s="595">
        <v>271.584407</v>
      </c>
      <c r="CR21" s="596">
        <v>34.206008373669256</v>
      </c>
      <c r="CS21" s="596">
        <v>62.294059467118082</v>
      </c>
      <c r="CT21" s="596">
        <v>3.4999321592126607</v>
      </c>
      <c r="CU21" s="377" t="s">
        <v>18</v>
      </c>
      <c r="CV21" s="593">
        <v>92.647092000000001</v>
      </c>
      <c r="CW21" s="594">
        <v>153.12405999999999</v>
      </c>
      <c r="CX21" s="594">
        <v>8.8505629999999993</v>
      </c>
      <c r="CY21" s="595">
        <v>254.62171499999999</v>
      </c>
      <c r="CZ21" s="596">
        <v>36.386170755310502</v>
      </c>
      <c r="DA21" s="596">
        <v>60.1378637324786</v>
      </c>
      <c r="DB21" s="596">
        <v>3.4759655122109301</v>
      </c>
      <c r="DC21" s="377" t="s">
        <v>18</v>
      </c>
      <c r="DD21" s="593">
        <v>183.66762900000001</v>
      </c>
      <c r="DE21" s="594">
        <v>71.780951999999999</v>
      </c>
      <c r="DF21" s="594">
        <v>8.7964660000000006</v>
      </c>
      <c r="DG21" s="595">
        <v>264.245047</v>
      </c>
      <c r="DH21" s="596">
        <v>69.50655502731145</v>
      </c>
      <c r="DI21" s="596">
        <v>27.164540192876345</v>
      </c>
      <c r="DJ21" s="596">
        <v>3.328904779812202</v>
      </c>
      <c r="DK21" s="377" t="s">
        <v>18</v>
      </c>
      <c r="DL21" s="593">
        <v>144.81375800000001</v>
      </c>
      <c r="DM21" s="594">
        <v>103.713069</v>
      </c>
      <c r="DN21" s="594">
        <v>37.737699999999997</v>
      </c>
      <c r="DO21" s="595">
        <v>286.26452699999999</v>
      </c>
      <c r="DP21" s="596">
        <v>50.587391849637029</v>
      </c>
      <c r="DQ21" s="596">
        <v>36.229801186648601</v>
      </c>
      <c r="DR21" s="596">
        <v>13.18280696371437</v>
      </c>
      <c r="DS21" s="377" t="s">
        <v>18</v>
      </c>
      <c r="DT21" s="593">
        <v>742.43948399999999</v>
      </c>
      <c r="DU21" s="594">
        <v>109.093549</v>
      </c>
      <c r="DV21" s="594">
        <v>20.219674999999999</v>
      </c>
      <c r="DW21" s="595">
        <v>871.75270799999998</v>
      </c>
      <c r="DX21" s="596">
        <v>85.166295118638175</v>
      </c>
      <c r="DY21" s="596">
        <v>12.514277041970484</v>
      </c>
      <c r="DZ21" s="596">
        <v>2.3194278393913517</v>
      </c>
      <c r="EA21" s="377" t="s">
        <v>18</v>
      </c>
      <c r="EB21" s="593">
        <v>246.13404499999999</v>
      </c>
      <c r="EC21" s="594">
        <v>247.67622</v>
      </c>
      <c r="ED21" s="594">
        <v>48.885393000000001</v>
      </c>
      <c r="EE21" s="595">
        <v>542.69565799999998</v>
      </c>
      <c r="EF21" s="596">
        <f t="shared" si="14"/>
        <v>45.353973515667967</v>
      </c>
      <c r="EG21" s="596">
        <f t="shared" si="15"/>
        <v>45.638142916558955</v>
      </c>
      <c r="EH21" s="596">
        <f t="shared" si="16"/>
        <v>9.0078835677730815</v>
      </c>
    </row>
    <row r="22" spans="1:138" ht="15.6" x14ac:dyDescent="0.3">
      <c r="A22" s="377" t="s">
        <v>17</v>
      </c>
      <c r="B22" s="18">
        <v>58.010817000000003</v>
      </c>
      <c r="C22" s="31">
        <v>3249.2848629999999</v>
      </c>
      <c r="D22" s="31">
        <v>229.230367</v>
      </c>
      <c r="E22" s="19">
        <v>3536.5260469999998</v>
      </c>
      <c r="F22" s="18">
        <v>9.5852909999999998</v>
      </c>
      <c r="G22" s="31">
        <v>65.775583999999995</v>
      </c>
      <c r="H22" s="31">
        <v>1.1225130000000001</v>
      </c>
      <c r="I22" s="19">
        <v>76.483388000000005</v>
      </c>
      <c r="J22" s="19">
        <v>3613.0094349999999</v>
      </c>
      <c r="K22" s="384">
        <f t="shared" si="1"/>
        <v>97.883111312716508</v>
      </c>
      <c r="L22" s="385">
        <f t="shared" si="2"/>
        <v>2.1168886872834864</v>
      </c>
      <c r="M22" s="377" t="s">
        <v>17</v>
      </c>
      <c r="N22" s="18">
        <v>2.4589999999999998E-3</v>
      </c>
      <c r="O22" s="31">
        <v>2.8470270000000002</v>
      </c>
      <c r="P22" s="31">
        <v>3135.7116019999999</v>
      </c>
      <c r="Q22" s="19">
        <v>3138.5610879999999</v>
      </c>
      <c r="R22" s="18">
        <v>117.07021899999999</v>
      </c>
      <c r="S22" s="31">
        <v>268.54780099999999</v>
      </c>
      <c r="T22" s="31">
        <v>0.82225400000000004</v>
      </c>
      <c r="U22" s="19">
        <v>386.44027399999999</v>
      </c>
      <c r="V22" s="19">
        <v>3525.001362</v>
      </c>
      <c r="W22" s="28">
        <v>89.037159583372656</v>
      </c>
      <c r="X22" s="28">
        <v>10.962840416627344</v>
      </c>
      <c r="Y22" s="377" t="s">
        <v>17</v>
      </c>
      <c r="Z22" s="386">
        <v>552.49913300000003</v>
      </c>
      <c r="AA22" s="19">
        <v>552.49913300000003</v>
      </c>
      <c r="AB22" s="34">
        <v>102.527756</v>
      </c>
      <c r="AC22" s="31">
        <v>2605.2969830000002</v>
      </c>
      <c r="AD22" s="19">
        <v>2707.8247390000001</v>
      </c>
      <c r="AE22" s="19">
        <v>3260.3238719999999</v>
      </c>
      <c r="AF22" s="28">
        <v>16.946142613159385</v>
      </c>
      <c r="AG22" s="28">
        <v>83.053857386840633</v>
      </c>
      <c r="AH22" s="377" t="s">
        <v>17</v>
      </c>
      <c r="AI22" s="386">
        <v>234.17309700000001</v>
      </c>
      <c r="AJ22" s="19">
        <v>234.17309700000001</v>
      </c>
      <c r="AK22" s="34">
        <v>16.295469000000001</v>
      </c>
      <c r="AL22" s="31">
        <v>2706.8387170000001</v>
      </c>
      <c r="AM22" s="19">
        <v>2723.1341860000002</v>
      </c>
      <c r="AN22" s="19">
        <f t="shared" si="3"/>
        <v>2957.3072830000001</v>
      </c>
      <c r="AO22" s="28">
        <f t="shared" si="4"/>
        <v>7.9184567104723156</v>
      </c>
      <c r="AP22" s="28">
        <f t="shared" si="5"/>
        <v>92.081543289527687</v>
      </c>
      <c r="AQ22" s="377" t="s">
        <v>17</v>
      </c>
      <c r="AR22" s="386">
        <v>0</v>
      </c>
      <c r="AS22" s="31">
        <v>0</v>
      </c>
      <c r="AT22" s="31">
        <v>210.19398000000001</v>
      </c>
      <c r="AU22" s="19">
        <v>210.19398000000001</v>
      </c>
      <c r="AV22" s="34">
        <v>14.892552999999999</v>
      </c>
      <c r="AW22" s="31">
        <v>2583.146471</v>
      </c>
      <c r="AX22" s="31">
        <v>0</v>
      </c>
      <c r="AY22" s="19">
        <v>2598.0390240000002</v>
      </c>
      <c r="AZ22" s="19">
        <v>2808.2330040000002</v>
      </c>
      <c r="BA22" s="28">
        <f t="shared" si="6"/>
        <v>7.4849195099054535</v>
      </c>
      <c r="BB22" s="28">
        <f t="shared" si="7"/>
        <v>92.515080490094547</v>
      </c>
      <c r="BC22" s="377" t="s">
        <v>17</v>
      </c>
      <c r="BD22" s="386">
        <v>0</v>
      </c>
      <c r="BE22" s="31">
        <v>0</v>
      </c>
      <c r="BF22" s="31">
        <v>204.236031</v>
      </c>
      <c r="BG22" s="19">
        <v>204.236031</v>
      </c>
      <c r="BH22" s="34">
        <v>17.904626</v>
      </c>
      <c r="BI22" s="31">
        <v>2596.218554</v>
      </c>
      <c r="BJ22" s="31">
        <v>0</v>
      </c>
      <c r="BK22" s="19">
        <v>2614.12318</v>
      </c>
      <c r="BL22" s="19">
        <v>2818.359211</v>
      </c>
      <c r="BM22" s="28">
        <f t="shared" si="8"/>
        <v>7.2466288258384823</v>
      </c>
      <c r="BN22" s="28">
        <f t="shared" si="9"/>
        <v>92.753371174161515</v>
      </c>
      <c r="BO22" s="377" t="s">
        <v>17</v>
      </c>
      <c r="BP22" s="386">
        <v>0</v>
      </c>
      <c r="BQ22" s="31">
        <v>30</v>
      </c>
      <c r="BR22" s="31">
        <v>264.20050199999997</v>
      </c>
      <c r="BS22" s="19">
        <v>294.20050199999997</v>
      </c>
      <c r="BT22" s="34">
        <v>65.925920000000005</v>
      </c>
      <c r="BU22" s="31">
        <v>2260.7776699999999</v>
      </c>
      <c r="BV22" s="31">
        <v>0</v>
      </c>
      <c r="BW22" s="19">
        <v>2326.7035900000001</v>
      </c>
      <c r="BX22" s="19">
        <v>2620.9040920000002</v>
      </c>
      <c r="BY22" s="28">
        <f t="shared" si="10"/>
        <v>11.225153293400252</v>
      </c>
      <c r="BZ22" s="28">
        <f t="shared" si="11"/>
        <v>88.774846706599732</v>
      </c>
      <c r="CA22" s="377" t="s">
        <v>17</v>
      </c>
      <c r="CB22" s="386">
        <v>0</v>
      </c>
      <c r="CC22" s="31">
        <v>0</v>
      </c>
      <c r="CD22" s="31">
        <v>272.815563</v>
      </c>
      <c r="CE22" s="19">
        <v>272.815563</v>
      </c>
      <c r="CF22" s="34">
        <v>66.768557999999999</v>
      </c>
      <c r="CG22" s="31">
        <v>2347.7825130000001</v>
      </c>
      <c r="CH22" s="31">
        <v>0</v>
      </c>
      <c r="CI22" s="19">
        <v>2414.5510709999999</v>
      </c>
      <c r="CJ22" s="19">
        <v>2687.366634</v>
      </c>
      <c r="CK22" s="28">
        <f t="shared" si="12"/>
        <v>10.151780540414345</v>
      </c>
      <c r="CL22" s="28">
        <f t="shared" si="13"/>
        <v>89.84821945958565</v>
      </c>
      <c r="CM22" s="377" t="s">
        <v>17</v>
      </c>
      <c r="CN22" s="593">
        <v>101.39087499999999</v>
      </c>
      <c r="CO22" s="594">
        <v>2456.7378520000002</v>
      </c>
      <c r="CP22" s="594">
        <v>203.107292</v>
      </c>
      <c r="CQ22" s="595">
        <v>2761.2360189999999</v>
      </c>
      <c r="CR22" s="596">
        <v>3.6719380126266561</v>
      </c>
      <c r="CS22" s="596">
        <v>88.972396241945447</v>
      </c>
      <c r="CT22" s="596">
        <v>7.3556657454279</v>
      </c>
      <c r="CU22" s="377" t="s">
        <v>17</v>
      </c>
      <c r="CV22" s="593">
        <v>154.87313399999999</v>
      </c>
      <c r="CW22" s="594">
        <v>2619.7002170000001</v>
      </c>
      <c r="CX22" s="594">
        <v>203.18755899999999</v>
      </c>
      <c r="CY22" s="595">
        <v>2977.76091</v>
      </c>
      <c r="CZ22" s="596">
        <v>5.20099291651995</v>
      </c>
      <c r="DA22" s="596">
        <v>87.975505629160807</v>
      </c>
      <c r="DB22" s="596">
        <v>6.82350145431925</v>
      </c>
      <c r="DC22" s="377" t="s">
        <v>17</v>
      </c>
      <c r="DD22" s="593">
        <v>244.821393</v>
      </c>
      <c r="DE22" s="594">
        <v>2808.7870899999998</v>
      </c>
      <c r="DF22" s="594">
        <v>262.802795</v>
      </c>
      <c r="DG22" s="595">
        <v>3316.411278</v>
      </c>
      <c r="DH22" s="596">
        <v>7.3821179726430781</v>
      </c>
      <c r="DI22" s="596">
        <v>84.693569480739171</v>
      </c>
      <c r="DJ22" s="596">
        <v>7.924312546617748</v>
      </c>
      <c r="DK22" s="377" t="s">
        <v>17</v>
      </c>
      <c r="DL22" s="593">
        <v>543.40639699999997</v>
      </c>
      <c r="DM22" s="594">
        <v>2969.129218</v>
      </c>
      <c r="DN22" s="594">
        <v>280.53960000000001</v>
      </c>
      <c r="DO22" s="595">
        <v>3793.0752149999998</v>
      </c>
      <c r="DP22" s="596">
        <v>14.32627528320711</v>
      </c>
      <c r="DQ22" s="596">
        <v>78.277625665274357</v>
      </c>
      <c r="DR22" s="596">
        <v>7.3960990515185454</v>
      </c>
      <c r="DS22" s="377" t="s">
        <v>17</v>
      </c>
      <c r="DT22" s="593">
        <v>454.17846700000001</v>
      </c>
      <c r="DU22" s="594">
        <v>3678.6972529999998</v>
      </c>
      <c r="DV22" s="594">
        <v>122.106163</v>
      </c>
      <c r="DW22" s="595">
        <v>4254.9818830000004</v>
      </c>
      <c r="DX22" s="596">
        <v>10.674039972169723</v>
      </c>
      <c r="DY22" s="596">
        <v>86.456237750331198</v>
      </c>
      <c r="DZ22" s="596">
        <v>2.8697222774990596</v>
      </c>
      <c r="EA22" s="377" t="s">
        <v>17</v>
      </c>
      <c r="EB22" s="593">
        <v>423.32983999999999</v>
      </c>
      <c r="EC22" s="594">
        <v>4330.8071529999997</v>
      </c>
      <c r="ED22" s="594">
        <v>128.503232</v>
      </c>
      <c r="EE22" s="595">
        <v>4882.6402250000001</v>
      </c>
      <c r="EF22" s="596">
        <f t="shared" si="14"/>
        <v>8.6701010210106144</v>
      </c>
      <c r="EG22" s="596">
        <f t="shared" si="15"/>
        <v>88.698059931294651</v>
      </c>
      <c r="EH22" s="596">
        <f t="shared" si="16"/>
        <v>2.6318390476947338</v>
      </c>
    </row>
    <row r="23" spans="1:138" ht="27.6" x14ac:dyDescent="0.3">
      <c r="A23" s="377" t="s">
        <v>16</v>
      </c>
      <c r="B23" s="18">
        <v>5.7680379999999998</v>
      </c>
      <c r="C23" s="31">
        <v>445.18922600000002</v>
      </c>
      <c r="D23" s="31">
        <v>235.55766800000001</v>
      </c>
      <c r="E23" s="19">
        <v>686.51493200000004</v>
      </c>
      <c r="F23" s="18">
        <v>37.216971000000001</v>
      </c>
      <c r="G23" s="31">
        <v>711.19318799999996</v>
      </c>
      <c r="H23" s="31">
        <v>8.2994769999999995</v>
      </c>
      <c r="I23" s="19">
        <v>756.70963600000005</v>
      </c>
      <c r="J23" s="19">
        <v>1443.2245680000001</v>
      </c>
      <c r="K23" s="384">
        <f t="shared" si="1"/>
        <v>47.568129535887998</v>
      </c>
      <c r="L23" s="385">
        <f t="shared" si="2"/>
        <v>52.431870464111995</v>
      </c>
      <c r="M23" s="377" t="s">
        <v>16</v>
      </c>
      <c r="N23" s="18">
        <v>3.0816620000000001</v>
      </c>
      <c r="O23" s="31">
        <v>57.714126</v>
      </c>
      <c r="P23" s="31">
        <v>436.51008100000001</v>
      </c>
      <c r="Q23" s="19">
        <v>497.30586899999997</v>
      </c>
      <c r="R23" s="18">
        <v>43.799894999999999</v>
      </c>
      <c r="S23" s="31">
        <v>357.94212700000003</v>
      </c>
      <c r="T23" s="31">
        <v>2.2911830000000002</v>
      </c>
      <c r="U23" s="19">
        <v>404.03320500000001</v>
      </c>
      <c r="V23" s="19">
        <v>901.33907399999998</v>
      </c>
      <c r="W23" s="28">
        <v>55.174116305979645</v>
      </c>
      <c r="X23" s="28">
        <v>44.825883694020355</v>
      </c>
      <c r="Y23" s="377" t="s">
        <v>16</v>
      </c>
      <c r="Z23" s="386">
        <v>480.73213399999997</v>
      </c>
      <c r="AA23" s="19">
        <v>480.73213399999997</v>
      </c>
      <c r="AB23" s="34">
        <v>32.476584000000003</v>
      </c>
      <c r="AC23" s="31">
        <v>205.12727100000001</v>
      </c>
      <c r="AD23" s="19">
        <v>237.60385500000001</v>
      </c>
      <c r="AE23" s="19">
        <v>718.33598900000004</v>
      </c>
      <c r="AF23" s="28">
        <v>66.923019500836958</v>
      </c>
      <c r="AG23" s="28">
        <v>33.076980499163042</v>
      </c>
      <c r="AH23" s="377" t="s">
        <v>16</v>
      </c>
      <c r="AI23" s="386">
        <v>450.43928299999999</v>
      </c>
      <c r="AJ23" s="19">
        <v>450.43928299999999</v>
      </c>
      <c r="AK23" s="34">
        <v>28.038343000000001</v>
      </c>
      <c r="AL23" s="31">
        <v>90.567757999999998</v>
      </c>
      <c r="AM23" s="19">
        <v>118.606101</v>
      </c>
      <c r="AN23" s="19">
        <f t="shared" si="3"/>
        <v>569.04538400000001</v>
      </c>
      <c r="AO23" s="28">
        <f t="shared" si="4"/>
        <v>79.157004988551137</v>
      </c>
      <c r="AP23" s="28">
        <f t="shared" si="5"/>
        <v>20.842995011448856</v>
      </c>
      <c r="AQ23" s="377" t="s">
        <v>16</v>
      </c>
      <c r="AR23" s="386">
        <v>0</v>
      </c>
      <c r="AS23" s="31">
        <v>0</v>
      </c>
      <c r="AT23" s="31">
        <v>406.498716</v>
      </c>
      <c r="AU23" s="19">
        <v>406.498716</v>
      </c>
      <c r="AV23" s="34">
        <v>41.646813999999999</v>
      </c>
      <c r="AW23" s="31">
        <v>136.99418299999999</v>
      </c>
      <c r="AX23" s="31">
        <v>0</v>
      </c>
      <c r="AY23" s="19">
        <v>178.640997</v>
      </c>
      <c r="AZ23" s="19">
        <v>585.13971300000003</v>
      </c>
      <c r="BA23" s="28">
        <f t="shared" si="6"/>
        <v>69.470368694664202</v>
      </c>
      <c r="BB23" s="28">
        <f t="shared" si="7"/>
        <v>30.529631305335791</v>
      </c>
      <c r="BC23" s="377" t="s">
        <v>16</v>
      </c>
      <c r="BD23" s="386">
        <v>0</v>
      </c>
      <c r="BE23" s="31">
        <v>0</v>
      </c>
      <c r="BF23" s="31">
        <v>407.285507</v>
      </c>
      <c r="BG23" s="19">
        <v>407.285507</v>
      </c>
      <c r="BH23" s="34">
        <v>42.002139999999997</v>
      </c>
      <c r="BI23" s="31">
        <v>245.35848799999999</v>
      </c>
      <c r="BJ23" s="31">
        <v>0</v>
      </c>
      <c r="BK23" s="19">
        <v>287.36062800000002</v>
      </c>
      <c r="BL23" s="19">
        <v>694.64613499999996</v>
      </c>
      <c r="BM23" s="28">
        <f t="shared" si="8"/>
        <v>58.632084233794814</v>
      </c>
      <c r="BN23" s="28">
        <f t="shared" si="9"/>
        <v>41.367915766205201</v>
      </c>
      <c r="BO23" s="377" t="s">
        <v>16</v>
      </c>
      <c r="BP23" s="386">
        <v>0</v>
      </c>
      <c r="BQ23" s="31">
        <v>3.5904940000000001</v>
      </c>
      <c r="BR23" s="31">
        <v>403.05726199999998</v>
      </c>
      <c r="BS23" s="19">
        <v>406.64775600000002</v>
      </c>
      <c r="BT23" s="34">
        <v>47.914538</v>
      </c>
      <c r="BU23" s="31">
        <v>308.22753599999999</v>
      </c>
      <c r="BV23" s="31">
        <v>0</v>
      </c>
      <c r="BW23" s="19">
        <v>356.14207399999998</v>
      </c>
      <c r="BX23" s="19">
        <v>762.78983000000005</v>
      </c>
      <c r="BY23" s="28">
        <f t="shared" si="10"/>
        <v>53.310589628600582</v>
      </c>
      <c r="BZ23" s="28">
        <f t="shared" si="11"/>
        <v>46.689410371399418</v>
      </c>
      <c r="CA23" s="377" t="s">
        <v>16</v>
      </c>
      <c r="CB23" s="386">
        <v>0</v>
      </c>
      <c r="CC23" s="31">
        <v>0</v>
      </c>
      <c r="CD23" s="31">
        <v>411.961637</v>
      </c>
      <c r="CE23" s="19">
        <v>411.961637</v>
      </c>
      <c r="CF23" s="34">
        <v>71.650884000000005</v>
      </c>
      <c r="CG23" s="31">
        <v>423.74140799999998</v>
      </c>
      <c r="CH23" s="31">
        <v>0</v>
      </c>
      <c r="CI23" s="19">
        <v>495.392292</v>
      </c>
      <c r="CJ23" s="19">
        <v>907.35392899999999</v>
      </c>
      <c r="CK23" s="28">
        <f t="shared" si="12"/>
        <v>45.402529689161682</v>
      </c>
      <c r="CL23" s="28">
        <f t="shared" si="13"/>
        <v>54.597470310838318</v>
      </c>
      <c r="CM23" s="377" t="s">
        <v>16</v>
      </c>
      <c r="CN23" s="593">
        <v>162.36370099999999</v>
      </c>
      <c r="CO23" s="594">
        <v>449.318961</v>
      </c>
      <c r="CP23" s="594">
        <v>603.103838</v>
      </c>
      <c r="CQ23" s="595">
        <v>1214.7864999999999</v>
      </c>
      <c r="CR23" s="596">
        <v>13.365616180291765</v>
      </c>
      <c r="CS23" s="596">
        <v>36.987483891202281</v>
      </c>
      <c r="CT23" s="596">
        <v>49.646899928505952</v>
      </c>
      <c r="CU23" s="377" t="s">
        <v>16</v>
      </c>
      <c r="CV23" s="593">
        <v>176.26323199999999</v>
      </c>
      <c r="CW23" s="594">
        <v>495.17435999999998</v>
      </c>
      <c r="CX23" s="594">
        <v>533.72780599999999</v>
      </c>
      <c r="CY23" s="595">
        <v>1205.1653980000001</v>
      </c>
      <c r="CZ23" s="596">
        <v>14.6256465952734</v>
      </c>
      <c r="DA23" s="596">
        <v>41.087668200709501</v>
      </c>
      <c r="DB23" s="596">
        <v>44.286685204017097</v>
      </c>
      <c r="DC23" s="377" t="s">
        <v>16</v>
      </c>
      <c r="DD23" s="593">
        <v>184.087266</v>
      </c>
      <c r="DE23" s="594">
        <v>456.22006099999999</v>
      </c>
      <c r="DF23" s="594">
        <v>550.85933599999998</v>
      </c>
      <c r="DG23" s="595">
        <v>1191.166663</v>
      </c>
      <c r="DH23" s="596">
        <v>15.454366858821334</v>
      </c>
      <c r="DI23" s="596">
        <v>38.300271084735691</v>
      </c>
      <c r="DJ23" s="596">
        <v>46.245362056442978</v>
      </c>
      <c r="DK23" s="377" t="s">
        <v>16</v>
      </c>
      <c r="DL23" s="593">
        <v>694.68885</v>
      </c>
      <c r="DM23" s="594">
        <v>756.22896100000003</v>
      </c>
      <c r="DN23" s="594">
        <v>514.480098</v>
      </c>
      <c r="DO23" s="595">
        <v>1965.397909</v>
      </c>
      <c r="DP23" s="596">
        <v>35.345964642521658</v>
      </c>
      <c r="DQ23" s="596">
        <v>38.477142849143029</v>
      </c>
      <c r="DR23" s="596">
        <v>26.176892508335321</v>
      </c>
      <c r="DS23" s="377" t="s">
        <v>16</v>
      </c>
      <c r="DT23" s="593">
        <v>498.05129899999997</v>
      </c>
      <c r="DU23" s="594">
        <v>1887.6119880000001</v>
      </c>
      <c r="DV23" s="594">
        <v>514.13020200000005</v>
      </c>
      <c r="DW23" s="595">
        <v>2899.7934890000001</v>
      </c>
      <c r="DX23" s="596">
        <v>17.175405796629814</v>
      </c>
      <c r="DY23" s="596">
        <v>65.094703990488199</v>
      </c>
      <c r="DZ23" s="596">
        <v>17.729890212881987</v>
      </c>
      <c r="EA23" s="377" t="s">
        <v>16</v>
      </c>
      <c r="EB23" s="593">
        <v>1223.677664</v>
      </c>
      <c r="EC23" s="594">
        <v>2408.8691359999998</v>
      </c>
      <c r="ED23" s="594">
        <v>498.32283799999999</v>
      </c>
      <c r="EE23" s="595">
        <v>4130.8696380000001</v>
      </c>
      <c r="EF23" s="596">
        <f t="shared" si="14"/>
        <v>29.622761578902189</v>
      </c>
      <c r="EG23" s="596">
        <f t="shared" si="15"/>
        <v>58.313850280840064</v>
      </c>
      <c r="EH23" s="596">
        <f t="shared" si="16"/>
        <v>12.063388140257743</v>
      </c>
    </row>
    <row r="24" spans="1:138" ht="15.6" x14ac:dyDescent="0.3">
      <c r="A24" s="378" t="s">
        <v>15</v>
      </c>
      <c r="B24" s="18">
        <v>0.36162699999999998</v>
      </c>
      <c r="C24" s="31">
        <v>640.50139200000001</v>
      </c>
      <c r="D24" s="31">
        <v>10.573271</v>
      </c>
      <c r="E24" s="19">
        <v>651.43628999999999</v>
      </c>
      <c r="F24" s="18">
        <v>1.1494</v>
      </c>
      <c r="G24" s="31">
        <v>237.32762399999999</v>
      </c>
      <c r="H24" s="31">
        <v>0</v>
      </c>
      <c r="I24" s="19">
        <v>238.477024</v>
      </c>
      <c r="J24" s="19">
        <v>889.91331400000001</v>
      </c>
      <c r="K24" s="360">
        <f t="shared" si="1"/>
        <v>73.202218660142435</v>
      </c>
      <c r="L24" s="387">
        <f t="shared" si="2"/>
        <v>26.797781339857558</v>
      </c>
      <c r="M24" s="378" t="s">
        <v>15</v>
      </c>
      <c r="N24" s="18">
        <v>0</v>
      </c>
      <c r="O24" s="31">
        <v>0</v>
      </c>
      <c r="P24" s="31">
        <v>565.01138200000003</v>
      </c>
      <c r="Q24" s="19">
        <v>565.01138200000003</v>
      </c>
      <c r="R24" s="18">
        <v>1.481385</v>
      </c>
      <c r="S24" s="31">
        <v>143.825863</v>
      </c>
      <c r="T24" s="31">
        <v>0</v>
      </c>
      <c r="U24" s="19">
        <v>145.30724799999999</v>
      </c>
      <c r="V24" s="19">
        <v>710.31862999999998</v>
      </c>
      <c r="W24" s="28">
        <v>79.543370839083877</v>
      </c>
      <c r="X24" s="28">
        <v>20.456629160916123</v>
      </c>
      <c r="Y24" s="378" t="s">
        <v>15</v>
      </c>
      <c r="Z24" s="386">
        <v>402.44844599999999</v>
      </c>
      <c r="AA24" s="19">
        <v>402.44844599999999</v>
      </c>
      <c r="AB24" s="34">
        <v>0.14857500000000001</v>
      </c>
      <c r="AC24" s="31">
        <v>32.915559999999999</v>
      </c>
      <c r="AD24" s="19">
        <v>33.064135</v>
      </c>
      <c r="AE24" s="19">
        <v>435.51258100000001</v>
      </c>
      <c r="AF24" s="28">
        <v>92.407995442042107</v>
      </c>
      <c r="AG24" s="28">
        <v>7.5920045579578792</v>
      </c>
      <c r="AH24" s="378" t="s">
        <v>15</v>
      </c>
      <c r="AI24" s="386">
        <v>183.90816100000001</v>
      </c>
      <c r="AJ24" s="19">
        <v>183.90816100000001</v>
      </c>
      <c r="AK24" s="34">
        <v>0.199435</v>
      </c>
      <c r="AL24" s="31">
        <v>270.74351200000001</v>
      </c>
      <c r="AM24" s="19">
        <v>270.942947</v>
      </c>
      <c r="AN24" s="19">
        <f t="shared" si="3"/>
        <v>454.85110800000001</v>
      </c>
      <c r="AO24" s="28">
        <f t="shared" si="4"/>
        <v>40.43260701477724</v>
      </c>
      <c r="AP24" s="28">
        <f t="shared" si="5"/>
        <v>59.567392985222753</v>
      </c>
      <c r="AQ24" s="378" t="s">
        <v>15</v>
      </c>
      <c r="AR24" s="386">
        <v>0</v>
      </c>
      <c r="AS24" s="31">
        <v>0</v>
      </c>
      <c r="AT24" s="31">
        <v>122.99023699999999</v>
      </c>
      <c r="AU24" s="19">
        <v>122.99023699999999</v>
      </c>
      <c r="AV24" s="34">
        <v>0.10904800000000001</v>
      </c>
      <c r="AW24" s="31">
        <v>296.533996</v>
      </c>
      <c r="AX24" s="31">
        <v>0</v>
      </c>
      <c r="AY24" s="19">
        <v>296.64304399999997</v>
      </c>
      <c r="AZ24" s="19">
        <v>419.63328100000001</v>
      </c>
      <c r="BA24" s="28">
        <f t="shared" si="6"/>
        <v>29.308980619199264</v>
      </c>
      <c r="BB24" s="28">
        <f t="shared" si="7"/>
        <v>70.691019380800725</v>
      </c>
      <c r="BC24" s="378" t="s">
        <v>15</v>
      </c>
      <c r="BD24" s="386"/>
      <c r="BE24" s="31">
        <v>0</v>
      </c>
      <c r="BF24" s="31">
        <v>180.25108399999999</v>
      </c>
      <c r="BG24" s="19">
        <v>180.25108399999999</v>
      </c>
      <c r="BH24" s="34">
        <v>0.12167500000000001</v>
      </c>
      <c r="BI24" s="31">
        <v>586.07058400000005</v>
      </c>
      <c r="BJ24" s="31">
        <v>0</v>
      </c>
      <c r="BK24" s="19">
        <v>586.19225900000004</v>
      </c>
      <c r="BL24" s="19">
        <v>766.44334300000003</v>
      </c>
      <c r="BM24" s="28">
        <f t="shared" si="8"/>
        <v>23.517861515303156</v>
      </c>
      <c r="BN24" s="28">
        <f t="shared" si="9"/>
        <v>76.482138484696847</v>
      </c>
      <c r="BO24" s="378" t="s">
        <v>15</v>
      </c>
      <c r="BP24" s="386">
        <v>0</v>
      </c>
      <c r="BQ24" s="31">
        <v>0</v>
      </c>
      <c r="BR24" s="31">
        <v>92.916916999999998</v>
      </c>
      <c r="BS24" s="19">
        <v>92.916916999999998</v>
      </c>
      <c r="BT24" s="34">
        <v>0.11791699999999999</v>
      </c>
      <c r="BU24" s="31">
        <v>1609.7460739999999</v>
      </c>
      <c r="BV24" s="31">
        <v>0</v>
      </c>
      <c r="BW24" s="19">
        <v>1609.8639909999999</v>
      </c>
      <c r="BX24" s="19">
        <v>1702.780908</v>
      </c>
      <c r="BY24" s="28">
        <f t="shared" si="10"/>
        <v>5.4567746539474351</v>
      </c>
      <c r="BZ24" s="28">
        <f t="shared" si="11"/>
        <v>94.543225346052552</v>
      </c>
      <c r="CA24" s="378" t="s">
        <v>15</v>
      </c>
      <c r="CB24" s="386">
        <v>0</v>
      </c>
      <c r="CC24" s="31">
        <v>0</v>
      </c>
      <c r="CD24" s="31">
        <v>92.986019999999996</v>
      </c>
      <c r="CE24" s="19">
        <v>92.986019999999996</v>
      </c>
      <c r="CF24" s="34">
        <v>0.118297</v>
      </c>
      <c r="CG24" s="31">
        <v>2073.6374860000001</v>
      </c>
      <c r="CH24" s="31">
        <v>0</v>
      </c>
      <c r="CI24" s="19">
        <v>2073.7557830000001</v>
      </c>
      <c r="CJ24" s="19">
        <v>2166.7418029999999</v>
      </c>
      <c r="CK24" s="28">
        <f t="shared" si="12"/>
        <v>4.2915136391080182</v>
      </c>
      <c r="CL24" s="28">
        <f t="shared" si="13"/>
        <v>95.708486360891982</v>
      </c>
      <c r="CM24" s="378" t="s">
        <v>15</v>
      </c>
      <c r="CN24" s="593">
        <v>0.124878</v>
      </c>
      <c r="CO24" s="594">
        <v>162.78676899999999</v>
      </c>
      <c r="CP24" s="594">
        <v>93.012840999999995</v>
      </c>
      <c r="CQ24" s="595">
        <v>255.924488</v>
      </c>
      <c r="CR24" s="596">
        <v>4.8794861709364833E-2</v>
      </c>
      <c r="CS24" s="596">
        <v>63.607343819322203</v>
      </c>
      <c r="CT24" s="596">
        <v>36.343861318968429</v>
      </c>
      <c r="CU24" s="378" t="s">
        <v>15</v>
      </c>
      <c r="CV24" s="593">
        <v>5.1246910000000003</v>
      </c>
      <c r="CW24" s="594">
        <v>248.143565</v>
      </c>
      <c r="CX24" s="594">
        <v>69.352974000000003</v>
      </c>
      <c r="CY24" s="595">
        <v>322.62123000000003</v>
      </c>
      <c r="CZ24" s="596">
        <v>1.58845436179138</v>
      </c>
      <c r="DA24" s="596">
        <v>76.914828264711502</v>
      </c>
      <c r="DB24" s="596">
        <v>21.496717373497098</v>
      </c>
      <c r="DC24" s="378" t="s">
        <v>15</v>
      </c>
      <c r="DD24" s="593">
        <v>0.124402</v>
      </c>
      <c r="DE24" s="594">
        <v>243.333448</v>
      </c>
      <c r="DF24" s="594">
        <v>69.620872000000006</v>
      </c>
      <c r="DG24" s="595">
        <v>313.07872200000003</v>
      </c>
      <c r="DH24" s="596">
        <v>3.9735054239808734E-2</v>
      </c>
      <c r="DI24" s="596">
        <v>77.722767758072024</v>
      </c>
      <c r="DJ24" s="596">
        <v>22.237497187688149</v>
      </c>
      <c r="DK24" s="378" t="s">
        <v>15</v>
      </c>
      <c r="DL24" s="593">
        <v>82.306605000000005</v>
      </c>
      <c r="DM24" s="594">
        <v>186.50182699999999</v>
      </c>
      <c r="DN24" s="594">
        <v>63.012714000000003</v>
      </c>
      <c r="DO24" s="595">
        <v>331.821146</v>
      </c>
      <c r="DP24" s="596">
        <v>24.804508691558798</v>
      </c>
      <c r="DQ24" s="596">
        <v>56.205527962343908</v>
      </c>
      <c r="DR24" s="596">
        <v>18.989963346097298</v>
      </c>
      <c r="DS24" s="378" t="s">
        <v>15</v>
      </c>
      <c r="DT24" s="593">
        <v>101.124402</v>
      </c>
      <c r="DU24" s="594">
        <v>508.163794</v>
      </c>
      <c r="DV24" s="594">
        <v>59.968514999999996</v>
      </c>
      <c r="DW24" s="595">
        <v>669.256711</v>
      </c>
      <c r="DX24" s="596">
        <v>15.109957111808479</v>
      </c>
      <c r="DY24" s="596">
        <v>75.929577641545691</v>
      </c>
      <c r="DZ24" s="596">
        <v>8.9604652466458425</v>
      </c>
      <c r="EA24" s="378" t="s">
        <v>15</v>
      </c>
      <c r="EB24" s="593">
        <v>244.124402</v>
      </c>
      <c r="EC24" s="594">
        <v>1067.8873169999999</v>
      </c>
      <c r="ED24" s="594">
        <v>59.377493999999999</v>
      </c>
      <c r="EE24" s="595">
        <v>1371.3892129999999</v>
      </c>
      <c r="EF24" s="596">
        <f t="shared" si="14"/>
        <v>17.801248521268633</v>
      </c>
      <c r="EG24" s="596">
        <f t="shared" si="15"/>
        <v>77.869018282849794</v>
      </c>
      <c r="EH24" s="596">
        <f t="shared" si="16"/>
        <v>4.3297331958815697</v>
      </c>
    </row>
    <row r="25" spans="1:138" ht="15.6" x14ac:dyDescent="0.3">
      <c r="A25" s="376" t="s">
        <v>14</v>
      </c>
      <c r="B25" s="18">
        <v>7.2899529999999997</v>
      </c>
      <c r="C25" s="31">
        <v>360.25553200000002</v>
      </c>
      <c r="D25" s="31">
        <v>359.93203999999997</v>
      </c>
      <c r="E25" s="19">
        <v>727.47752500000001</v>
      </c>
      <c r="F25" s="18">
        <v>12.098592</v>
      </c>
      <c r="G25" s="31">
        <v>100.72881599999999</v>
      </c>
      <c r="H25" s="31">
        <v>0.42096</v>
      </c>
      <c r="I25" s="19">
        <v>113.248368</v>
      </c>
      <c r="J25" s="19">
        <v>840.72589300000004</v>
      </c>
      <c r="K25" s="384">
        <f t="shared" si="1"/>
        <v>86.529691907562068</v>
      </c>
      <c r="L25" s="385">
        <f t="shared" si="2"/>
        <v>13.470308092437921</v>
      </c>
      <c r="M25" s="376" t="s">
        <v>14</v>
      </c>
      <c r="N25" s="18">
        <v>0</v>
      </c>
      <c r="O25" s="31">
        <v>0</v>
      </c>
      <c r="P25" s="31">
        <v>635.56144200000006</v>
      </c>
      <c r="Q25" s="19">
        <v>635.56144200000006</v>
      </c>
      <c r="R25" s="18">
        <v>39.034081999999998</v>
      </c>
      <c r="S25" s="31">
        <v>91.277462999999997</v>
      </c>
      <c r="T25" s="31">
        <v>0</v>
      </c>
      <c r="U25" s="19">
        <v>130.311545</v>
      </c>
      <c r="V25" s="19">
        <v>765.87298699999997</v>
      </c>
      <c r="W25" s="28">
        <v>82.985227679795443</v>
      </c>
      <c r="X25" s="28">
        <v>17.014772320204557</v>
      </c>
      <c r="Y25" s="376" t="s">
        <v>14</v>
      </c>
      <c r="Z25" s="386">
        <v>641.00330799999995</v>
      </c>
      <c r="AA25" s="19">
        <v>641.00330799999995</v>
      </c>
      <c r="AB25" s="34">
        <v>32.912996</v>
      </c>
      <c r="AC25" s="31">
        <v>65.421403999999995</v>
      </c>
      <c r="AD25" s="19">
        <v>98.334400000000002</v>
      </c>
      <c r="AE25" s="19">
        <v>739.33770800000002</v>
      </c>
      <c r="AF25" s="28">
        <v>86.699663910554918</v>
      </c>
      <c r="AG25" s="28">
        <v>13.30033608944507</v>
      </c>
      <c r="AH25" s="376" t="s">
        <v>14</v>
      </c>
      <c r="AI25" s="386">
        <v>469.483023</v>
      </c>
      <c r="AJ25" s="19">
        <v>469.483023</v>
      </c>
      <c r="AK25" s="34">
        <v>37.431818</v>
      </c>
      <c r="AL25" s="31">
        <v>220.543803</v>
      </c>
      <c r="AM25" s="19">
        <v>257.97562099999999</v>
      </c>
      <c r="AN25" s="19">
        <f t="shared" si="3"/>
        <v>727.45864400000005</v>
      </c>
      <c r="AO25" s="28">
        <f t="shared" si="4"/>
        <v>64.537417607481188</v>
      </c>
      <c r="AP25" s="28">
        <f t="shared" si="5"/>
        <v>35.46258239251879</v>
      </c>
      <c r="AQ25" s="376" t="s">
        <v>14</v>
      </c>
      <c r="AR25" s="386">
        <v>0</v>
      </c>
      <c r="AS25" s="31">
        <v>0</v>
      </c>
      <c r="AT25" s="31">
        <v>556.88540399999999</v>
      </c>
      <c r="AU25" s="19">
        <v>556.88540399999999</v>
      </c>
      <c r="AV25" s="34">
        <v>43.878309999999999</v>
      </c>
      <c r="AW25" s="31">
        <v>204.616342</v>
      </c>
      <c r="AX25" s="31">
        <v>0</v>
      </c>
      <c r="AY25" s="19">
        <v>248.494652</v>
      </c>
      <c r="AZ25" s="19">
        <v>805.38005599999997</v>
      </c>
      <c r="BA25" s="28">
        <f t="shared" si="6"/>
        <v>69.145666055579596</v>
      </c>
      <c r="BB25" s="28">
        <f t="shared" si="7"/>
        <v>30.854333944420397</v>
      </c>
      <c r="BC25" s="376" t="s">
        <v>14</v>
      </c>
      <c r="BD25" s="386">
        <v>0</v>
      </c>
      <c r="BE25" s="31"/>
      <c r="BF25" s="31">
        <v>634.34804199999996</v>
      </c>
      <c r="BG25" s="19">
        <v>634.34804199999996</v>
      </c>
      <c r="BH25" s="34">
        <v>49.543120999999999</v>
      </c>
      <c r="BI25" s="31">
        <v>199.13752400000001</v>
      </c>
      <c r="BJ25" s="31">
        <v>0</v>
      </c>
      <c r="BK25" s="19">
        <v>248.68064500000003</v>
      </c>
      <c r="BL25" s="19">
        <v>883.02868699999999</v>
      </c>
      <c r="BM25" s="28">
        <f t="shared" si="8"/>
        <v>71.83776148373309</v>
      </c>
      <c r="BN25" s="28">
        <f t="shared" si="9"/>
        <v>28.162238516266918</v>
      </c>
      <c r="BO25" s="376" t="s">
        <v>14</v>
      </c>
      <c r="BP25" s="386">
        <v>0</v>
      </c>
      <c r="BQ25" s="31">
        <v>100</v>
      </c>
      <c r="BR25" s="31">
        <v>591.52836500000001</v>
      </c>
      <c r="BS25" s="19">
        <v>691.52836500000001</v>
      </c>
      <c r="BT25" s="34">
        <v>50.033228999999999</v>
      </c>
      <c r="BU25" s="31">
        <v>188.551244</v>
      </c>
      <c r="BV25" s="31">
        <v>0</v>
      </c>
      <c r="BW25" s="19">
        <v>238.584473</v>
      </c>
      <c r="BX25" s="19">
        <v>930.11283800000001</v>
      </c>
      <c r="BY25" s="28">
        <f t="shared" si="10"/>
        <v>74.348867873598792</v>
      </c>
      <c r="BZ25" s="28">
        <f t="shared" si="11"/>
        <v>25.651132126401205</v>
      </c>
      <c r="CA25" s="376" t="s">
        <v>14</v>
      </c>
      <c r="CB25" s="386">
        <v>0</v>
      </c>
      <c r="CC25" s="31">
        <v>0</v>
      </c>
      <c r="CD25" s="31">
        <v>665.41925500000002</v>
      </c>
      <c r="CE25" s="19">
        <v>665.41925500000002</v>
      </c>
      <c r="CF25" s="34">
        <v>59.243839000000001</v>
      </c>
      <c r="CG25" s="31">
        <v>201.14087499999999</v>
      </c>
      <c r="CH25" s="31">
        <v>0</v>
      </c>
      <c r="CI25" s="19">
        <v>260.38471399999997</v>
      </c>
      <c r="CJ25" s="19">
        <v>925.80396900000005</v>
      </c>
      <c r="CK25" s="28">
        <f t="shared" si="12"/>
        <v>71.874746412974162</v>
      </c>
      <c r="CL25" s="28">
        <f t="shared" si="13"/>
        <v>28.125253587025828</v>
      </c>
      <c r="CM25" s="376" t="s">
        <v>14</v>
      </c>
      <c r="CN25" s="593">
        <v>195.44037299999999</v>
      </c>
      <c r="CO25" s="594">
        <v>1197.4064040000001</v>
      </c>
      <c r="CP25" s="594">
        <v>636.00395400000002</v>
      </c>
      <c r="CQ25" s="595">
        <v>2028.850731</v>
      </c>
      <c r="CR25" s="596">
        <v>9.6330582636638535</v>
      </c>
      <c r="CS25" s="596">
        <v>59.018950270915717</v>
      </c>
      <c r="CT25" s="596">
        <v>31.347991465420431</v>
      </c>
      <c r="CU25" s="376" t="s">
        <v>14</v>
      </c>
      <c r="CV25" s="593">
        <v>252.73094699999999</v>
      </c>
      <c r="CW25" s="594">
        <v>1280.5428340000001</v>
      </c>
      <c r="CX25" s="594">
        <v>576.30390899999998</v>
      </c>
      <c r="CY25" s="595">
        <v>2109.5776900000001</v>
      </c>
      <c r="CZ25" s="596">
        <v>11.9801677936782</v>
      </c>
      <c r="DA25" s="596">
        <v>60.701383033681999</v>
      </c>
      <c r="DB25" s="596">
        <v>27.318449172639902</v>
      </c>
      <c r="DC25" s="376" t="s">
        <v>14</v>
      </c>
      <c r="DD25" s="593">
        <v>366.616241</v>
      </c>
      <c r="DE25" s="594">
        <v>341.80509799999999</v>
      </c>
      <c r="DF25" s="594">
        <v>581.68999799999995</v>
      </c>
      <c r="DG25" s="595">
        <v>1290.111337</v>
      </c>
      <c r="DH25" s="596">
        <v>28.417411000551496</v>
      </c>
      <c r="DI25" s="596">
        <v>26.494232567154008</v>
      </c>
      <c r="DJ25" s="596">
        <v>45.088356432294489</v>
      </c>
      <c r="DK25" s="376" t="s">
        <v>14</v>
      </c>
      <c r="DL25" s="593">
        <v>209.09022100000001</v>
      </c>
      <c r="DM25" s="594">
        <v>605.47346900000002</v>
      </c>
      <c r="DN25" s="594">
        <v>593.65704400000004</v>
      </c>
      <c r="DO25" s="595">
        <v>1408.220734</v>
      </c>
      <c r="DP25" s="596">
        <v>14.847830027760409</v>
      </c>
      <c r="DQ25" s="596">
        <v>42.995636577525353</v>
      </c>
      <c r="DR25" s="596">
        <v>42.156533394714245</v>
      </c>
      <c r="DS25" s="376" t="s">
        <v>14</v>
      </c>
      <c r="DT25" s="593">
        <v>1444.1936040000001</v>
      </c>
      <c r="DU25" s="594">
        <v>519.18924900000002</v>
      </c>
      <c r="DV25" s="594">
        <v>596.561331</v>
      </c>
      <c r="DW25" s="595">
        <v>2559.944184</v>
      </c>
      <c r="DX25" s="596">
        <v>56.415042680477448</v>
      </c>
      <c r="DY25" s="596">
        <v>20.281272234176182</v>
      </c>
      <c r="DZ25" s="596">
        <v>23.303685085346377</v>
      </c>
      <c r="EA25" s="376" t="s">
        <v>14</v>
      </c>
      <c r="EB25" s="593">
        <v>285.88585699999999</v>
      </c>
      <c r="EC25" s="594">
        <v>1131.8014720000001</v>
      </c>
      <c r="ED25" s="594">
        <v>713.45911699999999</v>
      </c>
      <c r="EE25" s="595">
        <v>2131.1464460000002</v>
      </c>
      <c r="EF25" s="596">
        <f t="shared" si="14"/>
        <v>13.414650951678425</v>
      </c>
      <c r="EG25" s="596">
        <f t="shared" si="15"/>
        <v>53.107634819010464</v>
      </c>
      <c r="EH25" s="596">
        <f t="shared" si="16"/>
        <v>33.477714229311104</v>
      </c>
    </row>
    <row r="26" spans="1:138" ht="27.6" x14ac:dyDescent="0.3">
      <c r="A26" s="377" t="s">
        <v>13</v>
      </c>
      <c r="B26" s="18">
        <v>0.13078300000000001</v>
      </c>
      <c r="C26" s="31">
        <v>85.264848999999998</v>
      </c>
      <c r="D26" s="31">
        <v>636.60431300000005</v>
      </c>
      <c r="E26" s="19">
        <v>721.99994500000003</v>
      </c>
      <c r="F26" s="18">
        <v>68.142328000000006</v>
      </c>
      <c r="G26" s="31">
        <v>597.78725499999996</v>
      </c>
      <c r="H26" s="31">
        <v>5.8163070000000001</v>
      </c>
      <c r="I26" s="19">
        <v>671.74589000000003</v>
      </c>
      <c r="J26" s="19">
        <v>1393.7458349999999</v>
      </c>
      <c r="K26" s="384">
        <f t="shared" si="1"/>
        <v>51.802841441316311</v>
      </c>
      <c r="L26" s="385">
        <f t="shared" si="2"/>
        <v>48.197158558683697</v>
      </c>
      <c r="M26" s="377" t="s">
        <v>13</v>
      </c>
      <c r="N26" s="18">
        <v>0</v>
      </c>
      <c r="O26" s="31">
        <v>0</v>
      </c>
      <c r="P26" s="31">
        <v>666.55524300000002</v>
      </c>
      <c r="Q26" s="19">
        <v>666.55524300000002</v>
      </c>
      <c r="R26" s="18">
        <v>67.252336999999997</v>
      </c>
      <c r="S26" s="31">
        <v>624.63084300000003</v>
      </c>
      <c r="T26" s="31">
        <v>0</v>
      </c>
      <c r="U26" s="19">
        <v>691.88318000000004</v>
      </c>
      <c r="V26" s="19">
        <v>1358.4384230000001</v>
      </c>
      <c r="W26" s="28">
        <v>49.067755425230636</v>
      </c>
      <c r="X26" s="28">
        <v>50.932244574769364</v>
      </c>
      <c r="Y26" s="377" t="s">
        <v>13</v>
      </c>
      <c r="Z26" s="386">
        <v>717.14810399999999</v>
      </c>
      <c r="AA26" s="19">
        <v>717.14810399999999</v>
      </c>
      <c r="AB26" s="34">
        <v>58.587502000000001</v>
      </c>
      <c r="AC26" s="31">
        <v>429.75524000000001</v>
      </c>
      <c r="AD26" s="19">
        <v>488.34274199999999</v>
      </c>
      <c r="AE26" s="19">
        <v>1205.4908459999999</v>
      </c>
      <c r="AF26" s="28">
        <v>59.490132702343232</v>
      </c>
      <c r="AG26" s="28">
        <v>40.509867297656776</v>
      </c>
      <c r="AH26" s="377" t="s">
        <v>13</v>
      </c>
      <c r="AI26" s="386">
        <v>729.98665700000004</v>
      </c>
      <c r="AJ26" s="19">
        <v>729.98665700000004</v>
      </c>
      <c r="AK26" s="34">
        <v>119.90245899999999</v>
      </c>
      <c r="AL26" s="31">
        <v>624.03172900000004</v>
      </c>
      <c r="AM26" s="19">
        <v>743.93418800000006</v>
      </c>
      <c r="AN26" s="19">
        <f t="shared" si="3"/>
        <v>1473.9208450000001</v>
      </c>
      <c r="AO26" s="28">
        <f t="shared" si="4"/>
        <v>49.526856172523971</v>
      </c>
      <c r="AP26" s="28">
        <f t="shared" si="5"/>
        <v>50.473143827476029</v>
      </c>
      <c r="AQ26" s="377" t="s">
        <v>13</v>
      </c>
      <c r="AR26" s="386">
        <v>0</v>
      </c>
      <c r="AS26" s="31">
        <v>0</v>
      </c>
      <c r="AT26" s="31">
        <v>719.08437500000002</v>
      </c>
      <c r="AU26" s="19">
        <v>719.08437500000002</v>
      </c>
      <c r="AV26" s="34">
        <v>108.09029700000001</v>
      </c>
      <c r="AW26" s="31">
        <v>554.10851400000001</v>
      </c>
      <c r="AX26" s="31">
        <v>0</v>
      </c>
      <c r="AY26" s="19">
        <v>662.19881099999998</v>
      </c>
      <c r="AZ26" s="19">
        <v>1381.2831859999999</v>
      </c>
      <c r="BA26" s="28">
        <f t="shared" si="6"/>
        <v>52.059156463227964</v>
      </c>
      <c r="BB26" s="28">
        <f t="shared" si="7"/>
        <v>47.94084353677205</v>
      </c>
      <c r="BC26" s="377" t="s">
        <v>13</v>
      </c>
      <c r="BD26" s="386">
        <v>0</v>
      </c>
      <c r="BE26" s="31"/>
      <c r="BF26" s="31">
        <v>707.020984</v>
      </c>
      <c r="BG26" s="19">
        <v>707.020984</v>
      </c>
      <c r="BH26" s="34">
        <v>184.990207</v>
      </c>
      <c r="BI26" s="31">
        <v>520.76307899999995</v>
      </c>
      <c r="BJ26" s="31">
        <v>0</v>
      </c>
      <c r="BK26" s="19">
        <v>705.75328599999989</v>
      </c>
      <c r="BL26" s="19">
        <v>1412.7742699999999</v>
      </c>
      <c r="BM26" s="28">
        <f t="shared" si="8"/>
        <v>50.044865553787304</v>
      </c>
      <c r="BN26" s="28">
        <f t="shared" si="9"/>
        <v>49.955134446212696</v>
      </c>
      <c r="BO26" s="377" t="s">
        <v>13</v>
      </c>
      <c r="BP26" s="386">
        <v>0</v>
      </c>
      <c r="BQ26" s="31">
        <v>0</v>
      </c>
      <c r="BR26" s="31">
        <v>747.57955500000003</v>
      </c>
      <c r="BS26" s="19">
        <v>747.57955500000003</v>
      </c>
      <c r="BT26" s="34">
        <v>125.42541300000001</v>
      </c>
      <c r="BU26" s="31">
        <v>514.998606</v>
      </c>
      <c r="BV26" s="31">
        <v>0</v>
      </c>
      <c r="BW26" s="19">
        <v>640.42401900000004</v>
      </c>
      <c r="BX26" s="19">
        <v>1388.0035740000001</v>
      </c>
      <c r="BY26" s="28">
        <f t="shared" si="10"/>
        <v>53.860059801258117</v>
      </c>
      <c r="BZ26" s="28">
        <f t="shared" si="11"/>
        <v>46.139940198741883</v>
      </c>
      <c r="CA26" s="377" t="s">
        <v>13</v>
      </c>
      <c r="CB26" s="386">
        <v>0</v>
      </c>
      <c r="CC26" s="31">
        <v>0</v>
      </c>
      <c r="CD26" s="31">
        <v>710.85783900000001</v>
      </c>
      <c r="CE26" s="19">
        <v>710.85783900000001</v>
      </c>
      <c r="CF26" s="34">
        <v>183.76855900000001</v>
      </c>
      <c r="CG26" s="31">
        <v>972.61355300000002</v>
      </c>
      <c r="CH26" s="31">
        <v>0</v>
      </c>
      <c r="CI26" s="19">
        <v>1156.382112</v>
      </c>
      <c r="CJ26" s="19">
        <v>1867.239951</v>
      </c>
      <c r="CK26" s="28">
        <f t="shared" si="12"/>
        <v>38.069978023943854</v>
      </c>
      <c r="CL26" s="28">
        <f t="shared" si="13"/>
        <v>61.930021976056146</v>
      </c>
      <c r="CM26" s="377" t="s">
        <v>13</v>
      </c>
      <c r="CN26" s="593">
        <v>247.39599200000001</v>
      </c>
      <c r="CO26" s="594">
        <v>1026.8182320000001</v>
      </c>
      <c r="CP26" s="594">
        <v>694.14768100000003</v>
      </c>
      <c r="CQ26" s="595">
        <v>1968.361905</v>
      </c>
      <c r="CR26" s="596">
        <v>12.568623248172445</v>
      </c>
      <c r="CS26" s="596">
        <v>52.16613008978144</v>
      </c>
      <c r="CT26" s="596">
        <v>35.265246662046124</v>
      </c>
      <c r="CU26" s="377" t="s">
        <v>13</v>
      </c>
      <c r="CV26" s="593">
        <v>292.42274200000003</v>
      </c>
      <c r="CW26" s="594">
        <v>1040.0442740000001</v>
      </c>
      <c r="CX26" s="594">
        <v>945.71079299999997</v>
      </c>
      <c r="CY26" s="595">
        <v>2278.1778089999998</v>
      </c>
      <c r="CZ26" s="596">
        <v>12.8358173293049</v>
      </c>
      <c r="DA26" s="596">
        <v>45.652462678342303</v>
      </c>
      <c r="DB26" s="596">
        <v>41.511719992352901</v>
      </c>
      <c r="DC26" s="377" t="s">
        <v>13</v>
      </c>
      <c r="DD26" s="593">
        <v>446.59100699999999</v>
      </c>
      <c r="DE26" s="594">
        <v>1272.7536009999999</v>
      </c>
      <c r="DF26" s="594">
        <v>926.36106700000005</v>
      </c>
      <c r="DG26" s="595">
        <v>2645.7056750000002</v>
      </c>
      <c r="DH26" s="596">
        <v>16.879844618392784</v>
      </c>
      <c r="DI26" s="596">
        <v>48.106394185362277</v>
      </c>
      <c r="DJ26" s="596">
        <v>35.013761196244928</v>
      </c>
      <c r="DK26" s="377" t="s">
        <v>13</v>
      </c>
      <c r="DL26" s="593">
        <v>507.05428899999998</v>
      </c>
      <c r="DM26" s="594">
        <v>887.56023100000004</v>
      </c>
      <c r="DN26" s="594">
        <v>873.83946600000002</v>
      </c>
      <c r="DO26" s="595">
        <v>2268.453986</v>
      </c>
      <c r="DP26" s="596">
        <v>22.352416761783061</v>
      </c>
      <c r="DQ26" s="596">
        <v>39.12621708342644</v>
      </c>
      <c r="DR26" s="596">
        <v>38.521366154790499</v>
      </c>
      <c r="DS26" s="377" t="s">
        <v>13</v>
      </c>
      <c r="DT26" s="593">
        <v>711.41132800000003</v>
      </c>
      <c r="DU26" s="594">
        <v>1144.7567710000001</v>
      </c>
      <c r="DV26" s="594">
        <v>823.89148499999999</v>
      </c>
      <c r="DW26" s="595">
        <v>2680.0595840000001</v>
      </c>
      <c r="DX26" s="596">
        <v>26.544608644044239</v>
      </c>
      <c r="DY26" s="596">
        <v>42.713855237928925</v>
      </c>
      <c r="DZ26" s="596">
        <v>30.74153611802684</v>
      </c>
      <c r="EA26" s="377" t="s">
        <v>13</v>
      </c>
      <c r="EB26" s="593">
        <v>841.52204400000005</v>
      </c>
      <c r="EC26" s="594">
        <v>1595.260638</v>
      </c>
      <c r="ED26" s="594">
        <v>1147.770479</v>
      </c>
      <c r="EE26" s="595">
        <v>3584.5531609999998</v>
      </c>
      <c r="EF26" s="596">
        <f t="shared" si="14"/>
        <v>23.476344364362465</v>
      </c>
      <c r="EG26" s="596">
        <f t="shared" si="15"/>
        <v>44.503751690907059</v>
      </c>
      <c r="EH26" s="596">
        <f t="shared" si="16"/>
        <v>32.01990394473048</v>
      </c>
    </row>
    <row r="27" spans="1:138" ht="15.6" x14ac:dyDescent="0.3">
      <c r="A27" s="377" t="s">
        <v>12</v>
      </c>
      <c r="B27" s="18">
        <v>120.28152900000001</v>
      </c>
      <c r="C27" s="31">
        <v>2270.454753</v>
      </c>
      <c r="D27" s="31">
        <v>40718.716088000001</v>
      </c>
      <c r="E27" s="19">
        <v>43109.452369999999</v>
      </c>
      <c r="F27" s="18">
        <v>283.89703900000001</v>
      </c>
      <c r="G27" s="31">
        <v>219.451458</v>
      </c>
      <c r="H27" s="31">
        <v>403.51174600000002</v>
      </c>
      <c r="I27" s="19">
        <v>906.86024299999997</v>
      </c>
      <c r="J27" s="19">
        <v>44016.312613000002</v>
      </c>
      <c r="K27" s="384">
        <f t="shared" si="1"/>
        <v>97.939717824677189</v>
      </c>
      <c r="L27" s="385">
        <f t="shared" si="2"/>
        <v>2.0602821753227989</v>
      </c>
      <c r="M27" s="377" t="s">
        <v>12</v>
      </c>
      <c r="N27" s="18">
        <v>0</v>
      </c>
      <c r="O27" s="31">
        <v>0</v>
      </c>
      <c r="P27" s="31">
        <v>43333.573572000001</v>
      </c>
      <c r="Q27" s="19">
        <v>43333.573572000001</v>
      </c>
      <c r="R27" s="18">
        <v>297.82751500000001</v>
      </c>
      <c r="S27" s="31">
        <v>552.27619400000003</v>
      </c>
      <c r="T27" s="31">
        <v>0</v>
      </c>
      <c r="U27" s="19">
        <v>850.10370899999998</v>
      </c>
      <c r="V27" s="19">
        <v>44183.677280999997</v>
      </c>
      <c r="W27" s="28">
        <v>98.075977914664065</v>
      </c>
      <c r="X27" s="28">
        <v>1.9240220853359347</v>
      </c>
      <c r="Y27" s="377" t="s">
        <v>12</v>
      </c>
      <c r="Z27" s="386">
        <v>40929.526258999998</v>
      </c>
      <c r="AA27" s="19">
        <v>40929.526258999998</v>
      </c>
      <c r="AB27" s="34">
        <v>806.09973200000002</v>
      </c>
      <c r="AC27" s="31">
        <v>327.97860600000001</v>
      </c>
      <c r="AD27" s="19">
        <v>1134.078338</v>
      </c>
      <c r="AE27" s="19">
        <v>42063.604596999998</v>
      </c>
      <c r="AF27" s="28">
        <v>97.303896447141668</v>
      </c>
      <c r="AG27" s="28">
        <v>2.6961035528583377</v>
      </c>
      <c r="AH27" s="377" t="s">
        <v>12</v>
      </c>
      <c r="AI27" s="386">
        <v>39705.505101000002</v>
      </c>
      <c r="AJ27" s="19">
        <v>39705.505101000002</v>
      </c>
      <c r="AK27" s="34">
        <v>731.64686400000005</v>
      </c>
      <c r="AL27" s="31">
        <v>543.16091100000006</v>
      </c>
      <c r="AM27" s="19">
        <v>1274.8077750000002</v>
      </c>
      <c r="AN27" s="19">
        <f t="shared" si="3"/>
        <v>40980.312876000004</v>
      </c>
      <c r="AO27" s="28">
        <f t="shared" si="4"/>
        <v>96.889219028518966</v>
      </c>
      <c r="AP27" s="28">
        <f t="shared" si="5"/>
        <v>3.1107809714810339</v>
      </c>
      <c r="AQ27" s="377" t="s">
        <v>12</v>
      </c>
      <c r="AR27" s="386">
        <v>0</v>
      </c>
      <c r="AS27" s="31">
        <v>0</v>
      </c>
      <c r="AT27" s="31">
        <v>39489.021016999999</v>
      </c>
      <c r="AU27" s="19">
        <v>39489.021016999999</v>
      </c>
      <c r="AV27" s="34">
        <v>934.65168400000005</v>
      </c>
      <c r="AW27" s="31">
        <v>538.28283199999998</v>
      </c>
      <c r="AX27" s="31">
        <v>0</v>
      </c>
      <c r="AY27" s="19">
        <v>1472.934516</v>
      </c>
      <c r="AZ27" s="19">
        <v>40961.955533</v>
      </c>
      <c r="BA27" s="28">
        <f t="shared" si="6"/>
        <v>96.404140142153693</v>
      </c>
      <c r="BB27" s="28">
        <f t="shared" si="7"/>
        <v>3.5958598578463037</v>
      </c>
      <c r="BC27" s="377" t="s">
        <v>12</v>
      </c>
      <c r="BD27" s="386">
        <v>0</v>
      </c>
      <c r="BE27" s="31">
        <v>0</v>
      </c>
      <c r="BF27" s="31">
        <v>39767.727169999998</v>
      </c>
      <c r="BG27" s="19">
        <v>39767.727169999998</v>
      </c>
      <c r="BH27" s="34">
        <v>980.30616499999996</v>
      </c>
      <c r="BI27" s="31">
        <v>544.47324100000003</v>
      </c>
      <c r="BJ27" s="31">
        <v>0</v>
      </c>
      <c r="BK27" s="19">
        <v>1524.7794060000001</v>
      </c>
      <c r="BL27" s="19">
        <v>41292.506576</v>
      </c>
      <c r="BM27" s="28">
        <f t="shared" si="8"/>
        <v>96.307370192716192</v>
      </c>
      <c r="BN27" s="28">
        <f t="shared" si="9"/>
        <v>3.6926298072838017</v>
      </c>
      <c r="BO27" s="377" t="s">
        <v>12</v>
      </c>
      <c r="BP27" s="386">
        <v>0</v>
      </c>
      <c r="BQ27" s="31">
        <v>0</v>
      </c>
      <c r="BR27" s="31">
        <v>39900.792798000002</v>
      </c>
      <c r="BS27" s="19">
        <v>39900.792798000002</v>
      </c>
      <c r="BT27" s="34">
        <v>1141.700364</v>
      </c>
      <c r="BU27" s="31">
        <v>546.32870100000002</v>
      </c>
      <c r="BV27" s="31">
        <v>0</v>
      </c>
      <c r="BW27" s="19">
        <v>1688.0290649999999</v>
      </c>
      <c r="BX27" s="19">
        <v>41588.821862999997</v>
      </c>
      <c r="BY27" s="28">
        <f t="shared" si="10"/>
        <v>95.941147189596705</v>
      </c>
      <c r="BZ27" s="28">
        <f t="shared" si="11"/>
        <v>4.0588528104033053</v>
      </c>
      <c r="CA27" s="377" t="s">
        <v>12</v>
      </c>
      <c r="CB27" s="386">
        <v>0</v>
      </c>
      <c r="CC27" s="31">
        <v>0</v>
      </c>
      <c r="CD27" s="31">
        <v>42690.685982000003</v>
      </c>
      <c r="CE27" s="19">
        <v>42690.685982000003</v>
      </c>
      <c r="CF27" s="34">
        <v>977.16203199999995</v>
      </c>
      <c r="CG27" s="31">
        <v>1131.2189499999999</v>
      </c>
      <c r="CH27" s="31">
        <v>0</v>
      </c>
      <c r="CI27" s="19">
        <v>2108.3809820000001</v>
      </c>
      <c r="CJ27" s="19">
        <v>44799.066963999998</v>
      </c>
      <c r="CK27" s="28">
        <f t="shared" si="12"/>
        <v>95.293694434095542</v>
      </c>
      <c r="CL27" s="28">
        <f t="shared" si="13"/>
        <v>4.7063055659044641</v>
      </c>
      <c r="CM27" s="377" t="s">
        <v>12</v>
      </c>
      <c r="CN27" s="593">
        <v>934.44141200000001</v>
      </c>
      <c r="CO27" s="594">
        <v>1825.484236</v>
      </c>
      <c r="CP27" s="594">
        <v>43146.542019</v>
      </c>
      <c r="CQ27" s="595">
        <v>45906.467666999997</v>
      </c>
      <c r="CR27" s="596">
        <v>2.0355332472503131</v>
      </c>
      <c r="CS27" s="596">
        <v>3.9765295148427526</v>
      </c>
      <c r="CT27" s="596">
        <v>93.987937237906934</v>
      </c>
      <c r="CU27" s="377" t="s">
        <v>12</v>
      </c>
      <c r="CV27" s="593">
        <v>1108.951327</v>
      </c>
      <c r="CW27" s="594">
        <v>2177.6646609999998</v>
      </c>
      <c r="CX27" s="594">
        <v>43025.96297</v>
      </c>
      <c r="CY27" s="595">
        <v>46312.578957999998</v>
      </c>
      <c r="CZ27" s="596">
        <v>2.3944927100814</v>
      </c>
      <c r="DA27" s="596">
        <v>4.7021019126896002</v>
      </c>
      <c r="DB27" s="596">
        <v>92.903405377229006</v>
      </c>
      <c r="DC27" s="377" t="s">
        <v>12</v>
      </c>
      <c r="DD27" s="593">
        <v>1031.1109750000001</v>
      </c>
      <c r="DE27" s="594">
        <v>2243.2387100000001</v>
      </c>
      <c r="DF27" s="594">
        <v>45101.668137000001</v>
      </c>
      <c r="DG27" s="595">
        <v>48376.017822000002</v>
      </c>
      <c r="DH27" s="596">
        <v>2.1314507093039001</v>
      </c>
      <c r="DI27" s="596">
        <v>4.6370883983341029</v>
      </c>
      <c r="DJ27" s="596">
        <v>93.231460892361994</v>
      </c>
      <c r="DK27" s="377" t="s">
        <v>12</v>
      </c>
      <c r="DL27" s="593">
        <v>619.82947100000001</v>
      </c>
      <c r="DM27" s="594">
        <v>2227.503925</v>
      </c>
      <c r="DN27" s="594">
        <v>45647.821939000001</v>
      </c>
      <c r="DO27" s="595">
        <v>48495.155335000003</v>
      </c>
      <c r="DP27" s="596">
        <v>1.2781265813425609</v>
      </c>
      <c r="DQ27" s="596">
        <v>4.5932504177223699</v>
      </c>
      <c r="DR27" s="596">
        <v>94.128623000935065</v>
      </c>
      <c r="DS27" s="377" t="s">
        <v>12</v>
      </c>
      <c r="DT27" s="593">
        <v>916.98473100000001</v>
      </c>
      <c r="DU27" s="594">
        <v>3007.3131119999998</v>
      </c>
      <c r="DV27" s="594">
        <v>46499.349972000004</v>
      </c>
      <c r="DW27" s="595">
        <v>50423.647814999997</v>
      </c>
      <c r="DX27" s="596">
        <v>1.8185608751757465</v>
      </c>
      <c r="DY27" s="596">
        <v>5.964092726955359</v>
      </c>
      <c r="DZ27" s="596">
        <v>92.217346397868909</v>
      </c>
      <c r="EA27" s="377" t="s">
        <v>12</v>
      </c>
      <c r="EB27" s="593">
        <v>1300.440192</v>
      </c>
      <c r="EC27" s="594">
        <v>3062.2600630000002</v>
      </c>
      <c r="ED27" s="594">
        <v>46553.671275000001</v>
      </c>
      <c r="EE27" s="595">
        <v>50916.371529999997</v>
      </c>
      <c r="EF27" s="596">
        <f t="shared" si="14"/>
        <v>2.5540708281496038</v>
      </c>
      <c r="EG27" s="596">
        <f t="shared" si="15"/>
        <v>6.0142935778440387</v>
      </c>
      <c r="EH27" s="596">
        <f t="shared" si="16"/>
        <v>91.431635594006366</v>
      </c>
    </row>
    <row r="28" spans="1:138" ht="18.75" customHeight="1" x14ac:dyDescent="0.3">
      <c r="A28" s="377" t="s">
        <v>442</v>
      </c>
      <c r="B28" s="18">
        <v>3.3215560000000002</v>
      </c>
      <c r="C28" s="31">
        <v>7658.3818030000002</v>
      </c>
      <c r="D28" s="31">
        <v>568.093795</v>
      </c>
      <c r="E28" s="19">
        <v>8229.7971539999999</v>
      </c>
      <c r="F28" s="18">
        <v>40.747072000000003</v>
      </c>
      <c r="G28" s="31">
        <v>282.52076199999999</v>
      </c>
      <c r="H28" s="31">
        <v>0</v>
      </c>
      <c r="I28" s="19">
        <v>323.26783399999999</v>
      </c>
      <c r="J28" s="19">
        <v>8553.0649880000001</v>
      </c>
      <c r="K28" s="384">
        <f t="shared" si="1"/>
        <v>96.220444548784016</v>
      </c>
      <c r="L28" s="385">
        <f t="shared" si="2"/>
        <v>3.779555451215987</v>
      </c>
      <c r="M28" s="377" t="s">
        <v>442</v>
      </c>
      <c r="N28" s="18">
        <v>0</v>
      </c>
      <c r="O28" s="31">
        <v>0</v>
      </c>
      <c r="P28" s="31">
        <v>7588.6851290000004</v>
      </c>
      <c r="Q28" s="19">
        <v>7588.6851290000004</v>
      </c>
      <c r="R28" s="18">
        <v>50.107500000000002</v>
      </c>
      <c r="S28" s="31">
        <v>270.50268</v>
      </c>
      <c r="T28" s="31">
        <v>0</v>
      </c>
      <c r="U28" s="19">
        <v>320.61018000000001</v>
      </c>
      <c r="V28" s="19">
        <v>7909.2953090000001</v>
      </c>
      <c r="W28" s="28">
        <v>95.94641282852119</v>
      </c>
      <c r="X28" s="28">
        <v>4.0535871714788101</v>
      </c>
      <c r="Y28" s="377" t="s">
        <v>442</v>
      </c>
      <c r="Z28" s="386">
        <v>7719.3284659999999</v>
      </c>
      <c r="AA28" s="19">
        <v>7719.3284659999999</v>
      </c>
      <c r="AB28" s="34">
        <v>27.311396999999999</v>
      </c>
      <c r="AC28" s="31">
        <v>259.32282099999998</v>
      </c>
      <c r="AD28" s="19">
        <v>286.63421799999998</v>
      </c>
      <c r="AE28" s="19">
        <v>8005.9626840000001</v>
      </c>
      <c r="AF28" s="28">
        <v>96.419740769303843</v>
      </c>
      <c r="AG28" s="28">
        <v>3.5802592306961589</v>
      </c>
      <c r="AH28" s="377" t="s">
        <v>442</v>
      </c>
      <c r="AI28" s="386">
        <v>7595.843312</v>
      </c>
      <c r="AJ28" s="19">
        <v>7595.843312</v>
      </c>
      <c r="AK28" s="34">
        <v>200.975696</v>
      </c>
      <c r="AL28" s="31">
        <v>397.98157800000001</v>
      </c>
      <c r="AM28" s="19">
        <v>598.95727399999998</v>
      </c>
      <c r="AN28" s="19">
        <f t="shared" si="3"/>
        <v>8194.8005860000012</v>
      </c>
      <c r="AO28" s="28">
        <f t="shared" si="4"/>
        <v>92.691008552139024</v>
      </c>
      <c r="AP28" s="28">
        <f t="shared" si="5"/>
        <v>7.3089914478609606</v>
      </c>
      <c r="AQ28" s="377" t="s">
        <v>442</v>
      </c>
      <c r="AR28" s="386">
        <v>0</v>
      </c>
      <c r="AS28" s="31">
        <v>0</v>
      </c>
      <c r="AT28" s="31">
        <v>502.050499</v>
      </c>
      <c r="AU28" s="19">
        <v>502.050499</v>
      </c>
      <c r="AV28" s="34">
        <v>6813.2864410000002</v>
      </c>
      <c r="AW28" s="31">
        <v>464.69892499999997</v>
      </c>
      <c r="AX28" s="31">
        <v>0</v>
      </c>
      <c r="AY28" s="19">
        <v>7277.9853659999999</v>
      </c>
      <c r="AZ28" s="19">
        <v>7780.0358649999998</v>
      </c>
      <c r="BA28" s="28">
        <f t="shared" si="6"/>
        <v>6.4530614988366768</v>
      </c>
      <c r="BB28" s="28">
        <f t="shared" si="7"/>
        <v>93.546938501163325</v>
      </c>
      <c r="BC28" s="377" t="s">
        <v>442</v>
      </c>
      <c r="BD28" s="386"/>
      <c r="BE28" s="31"/>
      <c r="BF28" s="31">
        <v>505.05365</v>
      </c>
      <c r="BG28" s="19">
        <v>505.05365</v>
      </c>
      <c r="BH28" s="34">
        <v>7059.4320889999999</v>
      </c>
      <c r="BI28" s="31">
        <v>286.17728699999998</v>
      </c>
      <c r="BJ28" s="31">
        <v>0</v>
      </c>
      <c r="BK28" s="19">
        <v>7345.6093760000003</v>
      </c>
      <c r="BL28" s="19">
        <v>7850.6630260000002</v>
      </c>
      <c r="BM28" s="28">
        <f t="shared" si="8"/>
        <v>6.4332610930739493</v>
      </c>
      <c r="BN28" s="28">
        <f t="shared" si="9"/>
        <v>93.566738906926062</v>
      </c>
      <c r="BO28" s="377" t="s">
        <v>440</v>
      </c>
      <c r="BP28" s="386">
        <v>0</v>
      </c>
      <c r="BQ28" s="31">
        <v>0</v>
      </c>
      <c r="BR28" s="31">
        <v>497.493065</v>
      </c>
      <c r="BS28" s="19">
        <v>497.493065</v>
      </c>
      <c r="BT28" s="34">
        <v>6956.328923</v>
      </c>
      <c r="BU28" s="31">
        <v>276.67372499999999</v>
      </c>
      <c r="BV28" s="31">
        <v>0</v>
      </c>
      <c r="BW28" s="19">
        <v>7233.0026479999997</v>
      </c>
      <c r="BX28" s="19">
        <v>7730.4957130000003</v>
      </c>
      <c r="BY28" s="28">
        <f t="shared" si="10"/>
        <v>6.4354613658654518</v>
      </c>
      <c r="BZ28" s="28">
        <f t="shared" si="11"/>
        <v>93.56453863413455</v>
      </c>
      <c r="CA28" s="377" t="s">
        <v>440</v>
      </c>
      <c r="CB28" s="386">
        <v>0</v>
      </c>
      <c r="CC28" s="31">
        <v>0</v>
      </c>
      <c r="CD28" s="31">
        <v>498.80688600000002</v>
      </c>
      <c r="CE28" s="19">
        <v>498.80688600000002</v>
      </c>
      <c r="CF28" s="34">
        <v>7018.9225200000001</v>
      </c>
      <c r="CG28" s="31">
        <v>333.67167499999999</v>
      </c>
      <c r="CH28" s="31">
        <v>0</v>
      </c>
      <c r="CI28" s="19">
        <v>7352.5941949999997</v>
      </c>
      <c r="CJ28" s="19">
        <v>7851.401081</v>
      </c>
      <c r="CK28" s="28">
        <f t="shared" si="12"/>
        <v>6.3530939364069408</v>
      </c>
      <c r="CL28" s="28">
        <f t="shared" si="13"/>
        <v>93.64690606359305</v>
      </c>
      <c r="CM28" s="377" t="s">
        <v>440</v>
      </c>
      <c r="CN28" s="593">
        <v>7116.4556270000003</v>
      </c>
      <c r="CO28" s="594">
        <v>348.52222399999999</v>
      </c>
      <c r="CP28" s="594">
        <v>471.12885399999999</v>
      </c>
      <c r="CQ28" s="595">
        <v>7936.1067050000001</v>
      </c>
      <c r="CR28" s="596">
        <v>89.671874277048289</v>
      </c>
      <c r="CS28" s="596">
        <v>4.3916020405877338</v>
      </c>
      <c r="CT28" s="596">
        <v>5.9365236823639709</v>
      </c>
      <c r="CU28" s="377" t="s">
        <v>440</v>
      </c>
      <c r="CV28" s="593">
        <v>7437.5800920000001</v>
      </c>
      <c r="CW28" s="594">
        <v>340.62468999999999</v>
      </c>
      <c r="CX28" s="594">
        <v>452.75914999999998</v>
      </c>
      <c r="CY28" s="595">
        <v>8230.9639320000006</v>
      </c>
      <c r="CZ28" s="596">
        <v>90.360985097802299</v>
      </c>
      <c r="DA28" s="596">
        <v>4.1383329196199403</v>
      </c>
      <c r="DB28" s="596">
        <v>5.50068198257779</v>
      </c>
      <c r="DC28" s="377" t="s">
        <v>440</v>
      </c>
      <c r="DD28" s="593">
        <v>7531.9909820000003</v>
      </c>
      <c r="DE28" s="594">
        <v>384.845733</v>
      </c>
      <c r="DF28" s="594">
        <v>452.40139699999997</v>
      </c>
      <c r="DG28" s="595">
        <v>8369.2381119999991</v>
      </c>
      <c r="DH28" s="596">
        <v>89.996136819198213</v>
      </c>
      <c r="DI28" s="596">
        <v>4.5983365253785724</v>
      </c>
      <c r="DJ28" s="596">
        <v>5.4055266554232322</v>
      </c>
      <c r="DK28" s="377" t="s">
        <v>440</v>
      </c>
      <c r="DL28" s="593">
        <v>7796.9521789999999</v>
      </c>
      <c r="DM28" s="594">
        <v>439.65379200000001</v>
      </c>
      <c r="DN28" s="594">
        <v>473.25380999999999</v>
      </c>
      <c r="DO28" s="595">
        <v>8709.8597809999992</v>
      </c>
      <c r="DP28" s="596">
        <v>89.518687729147501</v>
      </c>
      <c r="DQ28" s="596">
        <v>5.0477711817941842</v>
      </c>
      <c r="DR28" s="596">
        <v>5.4335410890583207</v>
      </c>
      <c r="DS28" s="377" t="s">
        <v>440</v>
      </c>
      <c r="DT28" s="593">
        <v>8731.4126240000005</v>
      </c>
      <c r="DU28" s="594">
        <v>445.94252799999998</v>
      </c>
      <c r="DV28" s="594">
        <v>649.78029000000004</v>
      </c>
      <c r="DW28" s="595">
        <v>9827.1354420000007</v>
      </c>
      <c r="DX28" s="596">
        <v>88.850028327512291</v>
      </c>
      <c r="DY28" s="596">
        <v>4.537868951048492</v>
      </c>
      <c r="DZ28" s="596">
        <v>6.6121027214392187</v>
      </c>
      <c r="EA28" s="377" t="s">
        <v>440</v>
      </c>
      <c r="EB28" s="593">
        <v>8880.3014110000004</v>
      </c>
      <c r="EC28" s="594">
        <v>786.24110800000005</v>
      </c>
      <c r="ED28" s="594">
        <v>653.41674899999998</v>
      </c>
      <c r="EE28" s="595">
        <v>10319.959268000001</v>
      </c>
      <c r="EF28" s="596">
        <f t="shared" si="14"/>
        <v>86.049771906909811</v>
      </c>
      <c r="EG28" s="596">
        <f t="shared" si="15"/>
        <v>7.6186454576227494</v>
      </c>
      <c r="EH28" s="596">
        <f t="shared" si="16"/>
        <v>6.3315826354674325</v>
      </c>
    </row>
    <row r="29" spans="1:138" ht="15.6" x14ac:dyDescent="0.3">
      <c r="A29" s="377" t="s">
        <v>11</v>
      </c>
      <c r="B29" s="18">
        <v>17.441825000000001</v>
      </c>
      <c r="C29" s="31">
        <v>7365.2835830000004</v>
      </c>
      <c r="D29" s="31">
        <v>17746.104584000001</v>
      </c>
      <c r="E29" s="19">
        <v>25128.829991999999</v>
      </c>
      <c r="F29" s="18">
        <v>1.8927989999999999</v>
      </c>
      <c r="G29" s="31">
        <v>241.73459</v>
      </c>
      <c r="H29" s="31">
        <v>2.1090000000000002E-3</v>
      </c>
      <c r="I29" s="19">
        <v>243.62949800000001</v>
      </c>
      <c r="J29" s="19">
        <v>25372.459490000001</v>
      </c>
      <c r="K29" s="384">
        <f t="shared" si="1"/>
        <v>99.039787616584732</v>
      </c>
      <c r="L29" s="385">
        <f t="shared" si="2"/>
        <v>0.96021238341525872</v>
      </c>
      <c r="M29" s="377" t="s">
        <v>11</v>
      </c>
      <c r="N29" s="18">
        <v>16.991025</v>
      </c>
      <c r="O29" s="31">
        <v>0</v>
      </c>
      <c r="P29" s="31">
        <v>25416.855094999999</v>
      </c>
      <c r="Q29" s="19">
        <v>25433.846119999998</v>
      </c>
      <c r="R29" s="18">
        <v>1.5261499999999999</v>
      </c>
      <c r="S29" s="31">
        <v>218.49488400000001</v>
      </c>
      <c r="T29" s="31">
        <v>0</v>
      </c>
      <c r="U29" s="19">
        <v>220.02103399999999</v>
      </c>
      <c r="V29" s="19">
        <v>25653.867154</v>
      </c>
      <c r="W29" s="28">
        <v>99.142347496074507</v>
      </c>
      <c r="X29" s="28">
        <v>0.85765250392549319</v>
      </c>
      <c r="Y29" s="377" t="s">
        <v>11</v>
      </c>
      <c r="Z29" s="386">
        <v>30314.75878</v>
      </c>
      <c r="AA29" s="19">
        <v>30314.75878</v>
      </c>
      <c r="AB29" s="34">
        <v>12.205453</v>
      </c>
      <c r="AC29" s="31">
        <v>408.95984800000002</v>
      </c>
      <c r="AD29" s="19">
        <v>421.165301</v>
      </c>
      <c r="AE29" s="19">
        <v>30735.924081000001</v>
      </c>
      <c r="AF29" s="28">
        <v>98.629729498647635</v>
      </c>
      <c r="AG29" s="28">
        <v>1.3702705013523619</v>
      </c>
      <c r="AH29" s="377" t="s">
        <v>11</v>
      </c>
      <c r="AI29" s="386">
        <v>30706.961749999999</v>
      </c>
      <c r="AJ29" s="19">
        <v>30706.961749999999</v>
      </c>
      <c r="AK29" s="34">
        <v>28.928218000000001</v>
      </c>
      <c r="AL29" s="31">
        <v>182.51279099999999</v>
      </c>
      <c r="AM29" s="19">
        <v>211.44100900000001</v>
      </c>
      <c r="AN29" s="19">
        <f t="shared" si="3"/>
        <v>30918.402759000001</v>
      </c>
      <c r="AO29" s="28">
        <f t="shared" si="4"/>
        <v>99.316132173294577</v>
      </c>
      <c r="AP29" s="28">
        <f t="shared" si="5"/>
        <v>0.68386782670541379</v>
      </c>
      <c r="AQ29" s="377" t="s">
        <v>11</v>
      </c>
      <c r="AR29" s="386">
        <v>0</v>
      </c>
      <c r="AS29" s="31">
        <v>0</v>
      </c>
      <c r="AT29" s="31">
        <v>31351.224814000001</v>
      </c>
      <c r="AU29" s="19">
        <v>31351.224814000001</v>
      </c>
      <c r="AV29" s="34">
        <v>20.942537000000002</v>
      </c>
      <c r="AW29" s="31">
        <v>720.711051</v>
      </c>
      <c r="AX29" s="31">
        <v>0</v>
      </c>
      <c r="AY29" s="19">
        <v>741.65358800000001</v>
      </c>
      <c r="AZ29" s="19">
        <v>32092.878401999998</v>
      </c>
      <c r="BA29" s="28">
        <f t="shared" si="6"/>
        <v>97.689039983544205</v>
      </c>
      <c r="BB29" s="28">
        <f t="shared" si="7"/>
        <v>2.3109600164558031</v>
      </c>
      <c r="BC29" s="377" t="s">
        <v>11</v>
      </c>
      <c r="BD29" s="386"/>
      <c r="BE29" s="31"/>
      <c r="BF29" s="31">
        <v>32013.604490999998</v>
      </c>
      <c r="BG29" s="19">
        <v>32013.604490999998</v>
      </c>
      <c r="BH29" s="34">
        <v>22.234235999999999</v>
      </c>
      <c r="BI29" s="31">
        <v>1081.330046</v>
      </c>
      <c r="BJ29" s="31">
        <v>0</v>
      </c>
      <c r="BK29" s="19">
        <v>1103.564282</v>
      </c>
      <c r="BL29" s="19">
        <v>33117.168772999998</v>
      </c>
      <c r="BM29" s="28">
        <f t="shared" si="8"/>
        <v>96.667697382091063</v>
      </c>
      <c r="BN29" s="28">
        <f t="shared" si="9"/>
        <v>3.3323026179089377</v>
      </c>
      <c r="BO29" s="377" t="s">
        <v>11</v>
      </c>
      <c r="BP29" s="386">
        <v>0</v>
      </c>
      <c r="BQ29" s="31">
        <v>0</v>
      </c>
      <c r="BR29" s="31">
        <v>32707.191267999999</v>
      </c>
      <c r="BS29" s="19">
        <v>32707.191267999999</v>
      </c>
      <c r="BT29" s="34">
        <v>19.558364000000001</v>
      </c>
      <c r="BU29" s="31">
        <v>1396.9228069999999</v>
      </c>
      <c r="BV29" s="31">
        <v>20</v>
      </c>
      <c r="BW29" s="19">
        <v>1436.4811709999999</v>
      </c>
      <c r="BX29" s="19">
        <v>34143.672439000002</v>
      </c>
      <c r="BY29" s="28">
        <f t="shared" si="10"/>
        <v>95.792833434756105</v>
      </c>
      <c r="BZ29" s="28">
        <f t="shared" si="11"/>
        <v>4.2071665652438872</v>
      </c>
      <c r="CA29" s="377" t="s">
        <v>11</v>
      </c>
      <c r="CB29" s="386">
        <v>0</v>
      </c>
      <c r="CC29" s="31">
        <v>0</v>
      </c>
      <c r="CD29" s="31">
        <v>32966.611442000001</v>
      </c>
      <c r="CE29" s="19">
        <v>32966.611442000001</v>
      </c>
      <c r="CF29" s="34">
        <v>12.690067000000001</v>
      </c>
      <c r="CG29" s="31">
        <v>2342.3563949999998</v>
      </c>
      <c r="CH29" s="31">
        <v>0</v>
      </c>
      <c r="CI29" s="19">
        <v>2355.0464619999998</v>
      </c>
      <c r="CJ29" s="19">
        <v>35321.657904</v>
      </c>
      <c r="CK29" s="28">
        <f t="shared" si="12"/>
        <v>93.332571001053424</v>
      </c>
      <c r="CL29" s="28">
        <f t="shared" si="13"/>
        <v>6.6674289989465718</v>
      </c>
      <c r="CM29" s="377" t="s">
        <v>11</v>
      </c>
      <c r="CN29" s="593">
        <v>12.67304</v>
      </c>
      <c r="CO29" s="594">
        <v>2579.8732679999998</v>
      </c>
      <c r="CP29" s="594">
        <v>29778.541743999998</v>
      </c>
      <c r="CQ29" s="595">
        <v>32371.088051999999</v>
      </c>
      <c r="CR29" s="596">
        <v>3.914925559388794E-2</v>
      </c>
      <c r="CS29" s="596">
        <v>7.9696835146713774</v>
      </c>
      <c r="CT29" s="596">
        <v>91.991167229734728</v>
      </c>
      <c r="CU29" s="377" t="s">
        <v>11</v>
      </c>
      <c r="CV29" s="593">
        <v>14.890722</v>
      </c>
      <c r="CW29" s="594">
        <v>3056.0634890000001</v>
      </c>
      <c r="CX29" s="594">
        <v>30909.069769999998</v>
      </c>
      <c r="CY29" s="595">
        <v>33980.023980999998</v>
      </c>
      <c r="CZ29" s="596">
        <v>4.3821987907737101E-2</v>
      </c>
      <c r="DA29" s="596">
        <v>8.9937060983500299</v>
      </c>
      <c r="DB29" s="596">
        <v>90.962471913742206</v>
      </c>
      <c r="DC29" s="377" t="s">
        <v>11</v>
      </c>
      <c r="DD29" s="593">
        <v>7203.1384660000003</v>
      </c>
      <c r="DE29" s="594">
        <v>1972.2320910000001</v>
      </c>
      <c r="DF29" s="594">
        <v>31113.00448</v>
      </c>
      <c r="DG29" s="595">
        <v>40288.375036999998</v>
      </c>
      <c r="DH29" s="596">
        <v>17.878950092637862</v>
      </c>
      <c r="DI29" s="596">
        <v>4.8952882542141332</v>
      </c>
      <c r="DJ29" s="596">
        <v>77.225761653148012</v>
      </c>
      <c r="DK29" s="377" t="s">
        <v>11</v>
      </c>
      <c r="DL29" s="593">
        <v>806.55490099999997</v>
      </c>
      <c r="DM29" s="594">
        <v>9323.2946429999993</v>
      </c>
      <c r="DN29" s="594">
        <v>31157.223797999999</v>
      </c>
      <c r="DO29" s="595">
        <v>41287.073342000003</v>
      </c>
      <c r="DP29" s="596">
        <v>1.9535288789276275</v>
      </c>
      <c r="DQ29" s="596">
        <v>22.581631218494998</v>
      </c>
      <c r="DR29" s="596">
        <v>75.464839902577367</v>
      </c>
      <c r="DS29" s="377" t="s">
        <v>11</v>
      </c>
      <c r="DT29" s="593">
        <v>3806.8367560000002</v>
      </c>
      <c r="DU29" s="594">
        <v>10118.388124999999</v>
      </c>
      <c r="DV29" s="594">
        <v>31854.703141000002</v>
      </c>
      <c r="DW29" s="595">
        <v>45779.928022</v>
      </c>
      <c r="DX29" s="596">
        <v>8.3155149439522642</v>
      </c>
      <c r="DY29" s="596">
        <v>22.102236858339985</v>
      </c>
      <c r="DZ29" s="596">
        <v>69.582248197707756</v>
      </c>
      <c r="EA29" s="377" t="s">
        <v>11</v>
      </c>
      <c r="EB29" s="593">
        <v>1570.727842</v>
      </c>
      <c r="EC29" s="594">
        <v>16836.469021000001</v>
      </c>
      <c r="ED29" s="594">
        <v>31993.871649000001</v>
      </c>
      <c r="EE29" s="595">
        <v>50401.068511999998</v>
      </c>
      <c r="EF29" s="596">
        <f t="shared" si="14"/>
        <v>3.1164574251556298</v>
      </c>
      <c r="EG29" s="596">
        <f t="shared" si="15"/>
        <v>33.40498429510756</v>
      </c>
      <c r="EH29" s="596">
        <f t="shared" si="16"/>
        <v>63.478558279736816</v>
      </c>
    </row>
    <row r="30" spans="1:138" ht="15.6" x14ac:dyDescent="0.3">
      <c r="A30" s="377" t="s">
        <v>10</v>
      </c>
      <c r="B30" s="18">
        <v>143.04007200000001</v>
      </c>
      <c r="C30" s="31">
        <v>3911.743637</v>
      </c>
      <c r="D30" s="31">
        <v>69940.175619999995</v>
      </c>
      <c r="E30" s="19">
        <v>73994.959329000005</v>
      </c>
      <c r="F30" s="18">
        <v>0.32809100000000002</v>
      </c>
      <c r="G30" s="31">
        <v>0.75179499999999999</v>
      </c>
      <c r="H30" s="31">
        <v>5.4677000000000003E-2</v>
      </c>
      <c r="I30" s="19">
        <v>1.134563</v>
      </c>
      <c r="J30" s="19">
        <v>73996.093892000004</v>
      </c>
      <c r="K30" s="384">
        <f t="shared" si="1"/>
        <v>99.99846672582251</v>
      </c>
      <c r="L30" s="385">
        <f t="shared" si="2"/>
        <v>1.5332741774936607E-3</v>
      </c>
      <c r="M30" s="377" t="s">
        <v>10</v>
      </c>
      <c r="N30" s="18">
        <v>0</v>
      </c>
      <c r="O30" s="31">
        <v>0</v>
      </c>
      <c r="P30" s="31">
        <v>77251.027866000004</v>
      </c>
      <c r="Q30" s="19">
        <v>77251.027866000004</v>
      </c>
      <c r="R30" s="18">
        <v>0.363236</v>
      </c>
      <c r="S30" s="31">
        <v>3.7942740000000001</v>
      </c>
      <c r="T30" s="31">
        <v>0</v>
      </c>
      <c r="U30" s="19">
        <v>4.1575100000000003</v>
      </c>
      <c r="V30" s="19">
        <v>77255.185375999994</v>
      </c>
      <c r="W30" s="28">
        <v>99.994618471265383</v>
      </c>
      <c r="X30" s="28">
        <v>5.3815287346168361E-3</v>
      </c>
      <c r="Y30" s="377" t="s">
        <v>10</v>
      </c>
      <c r="Z30" s="386">
        <v>71985.160218000005</v>
      </c>
      <c r="AA30" s="19">
        <v>71985.160218000005</v>
      </c>
      <c r="AB30" s="34">
        <v>0.45751399999999998</v>
      </c>
      <c r="AC30" s="31">
        <v>3.1457760000000001</v>
      </c>
      <c r="AD30" s="19">
        <v>3.6032899999999999</v>
      </c>
      <c r="AE30" s="19">
        <v>71988.763508000004</v>
      </c>
      <c r="AF30" s="28">
        <v>99.994994649408582</v>
      </c>
      <c r="AG30" s="28">
        <v>5.0053505914149669E-3</v>
      </c>
      <c r="AH30" s="377" t="s">
        <v>10</v>
      </c>
      <c r="AI30" s="386">
        <v>81778.614144000006</v>
      </c>
      <c r="AJ30" s="19">
        <v>81778.614144000006</v>
      </c>
      <c r="AK30" s="34">
        <v>0.62779700000000005</v>
      </c>
      <c r="AL30" s="31">
        <v>80.468777000000003</v>
      </c>
      <c r="AM30" s="19">
        <v>81.096574000000004</v>
      </c>
      <c r="AN30" s="19">
        <f t="shared" si="3"/>
        <v>81859.710718000002</v>
      </c>
      <c r="AO30" s="28">
        <f t="shared" si="4"/>
        <v>99.900932249468397</v>
      </c>
      <c r="AP30" s="28">
        <f t="shared" si="5"/>
        <v>9.9067750531602855E-2</v>
      </c>
      <c r="AQ30" s="377" t="s">
        <v>10</v>
      </c>
      <c r="AR30" s="386">
        <v>0</v>
      </c>
      <c r="AS30" s="31">
        <v>0</v>
      </c>
      <c r="AT30" s="31">
        <v>88320.722727999993</v>
      </c>
      <c r="AU30" s="19">
        <v>88320.722727999993</v>
      </c>
      <c r="AV30" s="34">
        <v>0.61424199999999995</v>
      </c>
      <c r="AW30" s="31">
        <v>58.399534000000003</v>
      </c>
      <c r="AX30" s="31">
        <v>0</v>
      </c>
      <c r="AY30" s="19">
        <v>59.013776</v>
      </c>
      <c r="AZ30" s="19">
        <v>88379.736504</v>
      </c>
      <c r="BA30" s="28">
        <f t="shared" si="6"/>
        <v>99.933227028802762</v>
      </c>
      <c r="BB30" s="28">
        <f t="shared" si="7"/>
        <v>6.6772971197225833E-2</v>
      </c>
      <c r="BC30" s="377" t="s">
        <v>10</v>
      </c>
      <c r="BD30" s="386">
        <v>0</v>
      </c>
      <c r="BE30" s="31"/>
      <c r="BF30" s="31">
        <v>93057.752242999995</v>
      </c>
      <c r="BG30" s="19">
        <v>93057.752242999995</v>
      </c>
      <c r="BH30" s="34">
        <v>0.57442400000000005</v>
      </c>
      <c r="BI30" s="31">
        <v>61.440814000000003</v>
      </c>
      <c r="BJ30" s="31">
        <v>0</v>
      </c>
      <c r="BK30" s="19">
        <v>62.015238000000004</v>
      </c>
      <c r="BL30" s="19">
        <v>93119.767481000003</v>
      </c>
      <c r="BM30" s="28">
        <f t="shared" si="8"/>
        <v>99.933402713862378</v>
      </c>
      <c r="BN30" s="28">
        <f t="shared" si="9"/>
        <v>6.6597286137611414E-2</v>
      </c>
      <c r="BO30" s="377" t="s">
        <v>10</v>
      </c>
      <c r="BP30" s="386">
        <v>0</v>
      </c>
      <c r="BQ30" s="31">
        <v>0</v>
      </c>
      <c r="BR30" s="31">
        <v>98274.356092999995</v>
      </c>
      <c r="BS30" s="19">
        <v>98274.356092999995</v>
      </c>
      <c r="BT30" s="34">
        <v>4432.8084820000004</v>
      </c>
      <c r="BU30" s="31">
        <v>59.861815</v>
      </c>
      <c r="BV30" s="31">
        <v>0</v>
      </c>
      <c r="BW30" s="19">
        <v>4492.6702969999997</v>
      </c>
      <c r="BX30" s="19">
        <v>102767.02639</v>
      </c>
      <c r="BY30" s="28">
        <f t="shared" si="10"/>
        <v>95.628295908893605</v>
      </c>
      <c r="BZ30" s="28">
        <f t="shared" si="11"/>
        <v>4.3717040911063769</v>
      </c>
      <c r="CA30" s="377" t="s">
        <v>10</v>
      </c>
      <c r="CB30" s="386">
        <v>0</v>
      </c>
      <c r="CC30" s="31">
        <v>0</v>
      </c>
      <c r="CD30" s="31">
        <v>91036.439155</v>
      </c>
      <c r="CE30" s="19">
        <v>91036.439155</v>
      </c>
      <c r="CF30" s="34">
        <v>0.39324399999999998</v>
      </c>
      <c r="CG30" s="31">
        <v>152.36181500000001</v>
      </c>
      <c r="CH30" s="31">
        <v>0</v>
      </c>
      <c r="CI30" s="19">
        <v>152.75505899999999</v>
      </c>
      <c r="CJ30" s="19">
        <v>91189.194214000003</v>
      </c>
      <c r="CK30" s="28">
        <f t="shared" si="12"/>
        <v>99.832485569900399</v>
      </c>
      <c r="CL30" s="28">
        <f t="shared" si="13"/>
        <v>0.16751443009960051</v>
      </c>
      <c r="CM30" s="377" t="s">
        <v>10</v>
      </c>
      <c r="CN30" s="593">
        <v>0.88515999999999995</v>
      </c>
      <c r="CO30" s="594">
        <v>226.86181500000001</v>
      </c>
      <c r="CP30" s="594">
        <v>93494.869714999993</v>
      </c>
      <c r="CQ30" s="595">
        <v>93722.616689999995</v>
      </c>
      <c r="CR30" s="596">
        <v>9.4444652876880743E-4</v>
      </c>
      <c r="CS30" s="596">
        <v>0.24205663799419472</v>
      </c>
      <c r="CT30" s="596">
        <v>99.756998915477041</v>
      </c>
      <c r="CU30" s="377" t="s">
        <v>10</v>
      </c>
      <c r="CV30" s="593">
        <v>0.87623200000000001</v>
      </c>
      <c r="CW30" s="594">
        <v>99.699434999999994</v>
      </c>
      <c r="CX30" s="594">
        <v>93453.257628000007</v>
      </c>
      <c r="CY30" s="595">
        <v>93553.833295000004</v>
      </c>
      <c r="CZ30" s="596">
        <v>9.3660726571941598E-4</v>
      </c>
      <c r="DA30" s="596">
        <v>0.10656905386829101</v>
      </c>
      <c r="DB30" s="596">
        <v>99.892494338866001</v>
      </c>
      <c r="DC30" s="377" t="s">
        <v>10</v>
      </c>
      <c r="DD30" s="593">
        <v>4158.1651599999996</v>
      </c>
      <c r="DE30" s="594">
        <v>128.70181500000001</v>
      </c>
      <c r="DF30" s="594">
        <v>92114.732193000003</v>
      </c>
      <c r="DG30" s="595">
        <v>96401.599168000001</v>
      </c>
      <c r="DH30" s="596">
        <v>4.3133777819945962</v>
      </c>
      <c r="DI30" s="596">
        <v>0.13350589213329347</v>
      </c>
      <c r="DJ30" s="596">
        <v>95.553116325872111</v>
      </c>
      <c r="DK30" s="377" t="s">
        <v>10</v>
      </c>
      <c r="DL30" s="593">
        <v>2403.0651600000001</v>
      </c>
      <c r="DM30" s="594">
        <v>128.061815</v>
      </c>
      <c r="DN30" s="594">
        <v>99781.264278999995</v>
      </c>
      <c r="DO30" s="595">
        <v>102312.391254</v>
      </c>
      <c r="DP30" s="596">
        <v>2.3487528055464639</v>
      </c>
      <c r="DQ30" s="596">
        <v>0.12516745374670665</v>
      </c>
      <c r="DR30" s="596">
        <v>97.526079740706834</v>
      </c>
      <c r="DS30" s="377" t="s">
        <v>10</v>
      </c>
      <c r="DT30" s="593">
        <v>8067.2062139999998</v>
      </c>
      <c r="DU30" s="594">
        <v>143.16181499999999</v>
      </c>
      <c r="DV30" s="594">
        <v>101016.55861199999</v>
      </c>
      <c r="DW30" s="595">
        <v>109226.926641</v>
      </c>
      <c r="DX30" s="596">
        <v>7.385730297543545</v>
      </c>
      <c r="DY30" s="596">
        <v>0.13106824425311808</v>
      </c>
      <c r="DZ30" s="596">
        <v>92.483201458203339</v>
      </c>
      <c r="EA30" s="377" t="s">
        <v>10</v>
      </c>
      <c r="EB30" s="593">
        <v>5857.0990780000002</v>
      </c>
      <c r="EC30" s="594">
        <v>130.06981500000001</v>
      </c>
      <c r="ED30" s="594">
        <v>101609.715449</v>
      </c>
      <c r="EE30" s="595">
        <v>107596.884342</v>
      </c>
      <c r="EF30" s="596">
        <f t="shared" si="14"/>
        <v>5.4435582533998206</v>
      </c>
      <c r="EG30" s="596">
        <f t="shared" si="15"/>
        <v>0.12088622806824879</v>
      </c>
      <c r="EH30" s="596">
        <f t="shared" si="16"/>
        <v>94.435555518531928</v>
      </c>
    </row>
    <row r="31" spans="1:138" ht="15.6" x14ac:dyDescent="0.3">
      <c r="A31" s="377" t="s">
        <v>9</v>
      </c>
      <c r="B31" s="18">
        <v>7.1743819999999996</v>
      </c>
      <c r="C31" s="31">
        <v>1514.5588250000001</v>
      </c>
      <c r="D31" s="31">
        <v>1311.4551610000001</v>
      </c>
      <c r="E31" s="19">
        <v>2833.1883680000001</v>
      </c>
      <c r="F31" s="18">
        <v>11.749393</v>
      </c>
      <c r="G31" s="31">
        <v>70.294290000000004</v>
      </c>
      <c r="H31" s="31">
        <v>18.758883000000001</v>
      </c>
      <c r="I31" s="19">
        <v>100.802566</v>
      </c>
      <c r="J31" s="19">
        <v>2933.9909339999999</v>
      </c>
      <c r="K31" s="384">
        <f t="shared" si="1"/>
        <v>96.564319104334359</v>
      </c>
      <c r="L31" s="385">
        <f t="shared" si="2"/>
        <v>3.4356808956656444</v>
      </c>
      <c r="M31" s="377" t="s">
        <v>9</v>
      </c>
      <c r="N31" s="18">
        <v>0</v>
      </c>
      <c r="O31" s="31">
        <v>0</v>
      </c>
      <c r="P31" s="31">
        <v>2588.0201259999999</v>
      </c>
      <c r="Q31" s="19">
        <v>2588.0201259999999</v>
      </c>
      <c r="R31" s="18">
        <v>65.073125000000005</v>
      </c>
      <c r="S31" s="31">
        <v>73.468154999999996</v>
      </c>
      <c r="T31" s="31">
        <v>0</v>
      </c>
      <c r="U31" s="19">
        <v>138.54128</v>
      </c>
      <c r="V31" s="19">
        <v>2726.5614059999998</v>
      </c>
      <c r="W31" s="28">
        <v>94.918827806513733</v>
      </c>
      <c r="X31" s="28">
        <v>5.0811721934862675</v>
      </c>
      <c r="Y31" s="377" t="s">
        <v>9</v>
      </c>
      <c r="Z31" s="386">
        <v>5604.7337790000001</v>
      </c>
      <c r="AA31" s="19">
        <v>5604.7337790000001</v>
      </c>
      <c r="AB31" s="34">
        <v>28.608695000000001</v>
      </c>
      <c r="AC31" s="31">
        <v>44.614151999999997</v>
      </c>
      <c r="AD31" s="19">
        <v>73.222847000000002</v>
      </c>
      <c r="AE31" s="19">
        <v>5677.9566260000001</v>
      </c>
      <c r="AF31" s="28">
        <v>98.710401437997874</v>
      </c>
      <c r="AG31" s="28">
        <v>1.2895985620021184</v>
      </c>
      <c r="AH31" s="377" t="s">
        <v>9</v>
      </c>
      <c r="AI31" s="386">
        <v>5335.9346770000002</v>
      </c>
      <c r="AJ31" s="19">
        <v>5335.9346770000002</v>
      </c>
      <c r="AK31" s="34">
        <v>32.332281000000002</v>
      </c>
      <c r="AL31" s="31">
        <v>39.205536000000002</v>
      </c>
      <c r="AM31" s="19">
        <v>71.537817000000004</v>
      </c>
      <c r="AN31" s="19">
        <f t="shared" si="3"/>
        <v>5407.4724940000006</v>
      </c>
      <c r="AO31" s="28">
        <f t="shared" si="4"/>
        <v>98.67705629424141</v>
      </c>
      <c r="AP31" s="28">
        <f t="shared" si="5"/>
        <v>1.3229437057585891</v>
      </c>
      <c r="AQ31" s="377" t="s">
        <v>9</v>
      </c>
      <c r="AR31" s="386">
        <v>0</v>
      </c>
      <c r="AS31" s="31">
        <v>0</v>
      </c>
      <c r="AT31" s="31">
        <v>7223.9629199999999</v>
      </c>
      <c r="AU31" s="19">
        <v>7223.9629199999999</v>
      </c>
      <c r="AV31" s="34">
        <v>39.873548999999997</v>
      </c>
      <c r="AW31" s="31">
        <v>76.083337</v>
      </c>
      <c r="AX31" s="31">
        <v>0</v>
      </c>
      <c r="AY31" s="19">
        <v>115.956886</v>
      </c>
      <c r="AZ31" s="19">
        <v>7339.9198059999999</v>
      </c>
      <c r="BA31" s="28">
        <f t="shared" si="6"/>
        <v>98.42018865239902</v>
      </c>
      <c r="BB31" s="28">
        <f t="shared" si="7"/>
        <v>1.5798113476009821</v>
      </c>
      <c r="BC31" s="377" t="s">
        <v>9</v>
      </c>
      <c r="BD31" s="386">
        <v>0</v>
      </c>
      <c r="BE31" s="31"/>
      <c r="BF31" s="31">
        <v>9216.0296839999992</v>
      </c>
      <c r="BG31" s="19">
        <v>9216.0296839999992</v>
      </c>
      <c r="BH31" s="34">
        <v>41.259101999999999</v>
      </c>
      <c r="BI31" s="31">
        <v>98.881778999999995</v>
      </c>
      <c r="BJ31" s="31">
        <v>0</v>
      </c>
      <c r="BK31" s="19">
        <v>140.14088099999998</v>
      </c>
      <c r="BL31" s="19">
        <v>9356.1705649999985</v>
      </c>
      <c r="BM31" s="28">
        <f t="shared" si="8"/>
        <v>98.50215555577573</v>
      </c>
      <c r="BN31" s="28">
        <f t="shared" si="9"/>
        <v>1.4978444442242806</v>
      </c>
      <c r="BO31" s="377" t="s">
        <v>9</v>
      </c>
      <c r="BP31" s="386">
        <v>0</v>
      </c>
      <c r="BQ31" s="31">
        <v>0</v>
      </c>
      <c r="BR31" s="31">
        <v>8066.7074910000001</v>
      </c>
      <c r="BS31" s="19">
        <v>8066.7074910000001</v>
      </c>
      <c r="BT31" s="34">
        <v>44.494678</v>
      </c>
      <c r="BU31" s="31">
        <v>2252.805257</v>
      </c>
      <c r="BV31" s="31">
        <v>12</v>
      </c>
      <c r="BW31" s="19">
        <v>2309.299935</v>
      </c>
      <c r="BX31" s="19">
        <v>10376.007426</v>
      </c>
      <c r="BY31" s="28">
        <f t="shared" si="10"/>
        <v>77.743848474766892</v>
      </c>
      <c r="BZ31" s="28">
        <f t="shared" si="11"/>
        <v>22.256151525233115</v>
      </c>
      <c r="CA31" s="377" t="s">
        <v>9</v>
      </c>
      <c r="CB31" s="386">
        <v>0</v>
      </c>
      <c r="CC31" s="31">
        <v>0</v>
      </c>
      <c r="CD31" s="31">
        <v>10015.062293000001</v>
      </c>
      <c r="CE31" s="19">
        <v>10015.062293000001</v>
      </c>
      <c r="CF31" s="34">
        <v>43.814954</v>
      </c>
      <c r="CG31" s="31">
        <v>131.04776799999999</v>
      </c>
      <c r="CH31" s="31">
        <v>0</v>
      </c>
      <c r="CI31" s="19">
        <v>174.86272199999999</v>
      </c>
      <c r="CJ31" s="19">
        <v>10189.925015000001</v>
      </c>
      <c r="CK31" s="28">
        <f t="shared" si="12"/>
        <v>98.283964585189835</v>
      </c>
      <c r="CL31" s="28">
        <f t="shared" si="13"/>
        <v>1.7160354148101646</v>
      </c>
      <c r="CM31" s="377" t="s">
        <v>9</v>
      </c>
      <c r="CN31" s="593">
        <v>560.47977500000002</v>
      </c>
      <c r="CO31" s="594">
        <v>599.75018899999998</v>
      </c>
      <c r="CP31" s="594">
        <v>8779.2065689999999</v>
      </c>
      <c r="CQ31" s="595">
        <v>9939.4365330000001</v>
      </c>
      <c r="CR31" s="596">
        <v>5.6389491812654251</v>
      </c>
      <c r="CS31" s="596">
        <v>6.0340461655825735</v>
      </c>
      <c r="CT31" s="596">
        <v>88.327004653152002</v>
      </c>
      <c r="CU31" s="377" t="s">
        <v>9</v>
      </c>
      <c r="CV31" s="593">
        <v>348.65084000000002</v>
      </c>
      <c r="CW31" s="594">
        <v>864.27691900000002</v>
      </c>
      <c r="CX31" s="594">
        <v>9524.2280210000008</v>
      </c>
      <c r="CY31" s="595">
        <v>10737.155779999999</v>
      </c>
      <c r="CZ31" s="596">
        <v>3.2471433510299699</v>
      </c>
      <c r="DA31" s="596">
        <v>8.0494028093536691</v>
      </c>
      <c r="DB31" s="596">
        <v>88.703453839616401</v>
      </c>
      <c r="DC31" s="377" t="s">
        <v>9</v>
      </c>
      <c r="DD31" s="593">
        <v>636.48187499999995</v>
      </c>
      <c r="DE31" s="594">
        <v>792.47313399999996</v>
      </c>
      <c r="DF31" s="594">
        <v>9064.2901629999997</v>
      </c>
      <c r="DG31" s="595">
        <v>10493.245172000001</v>
      </c>
      <c r="DH31" s="596">
        <v>6.0656342682088233</v>
      </c>
      <c r="DI31" s="596">
        <v>7.5522216531700019</v>
      </c>
      <c r="DJ31" s="596">
        <v>86.382144078621153</v>
      </c>
      <c r="DK31" s="377" t="s">
        <v>9</v>
      </c>
      <c r="DL31" s="593">
        <v>1515.7357199999999</v>
      </c>
      <c r="DM31" s="594">
        <v>938.15766299999996</v>
      </c>
      <c r="DN31" s="594">
        <v>9069.7200699999994</v>
      </c>
      <c r="DO31" s="595">
        <v>11523.613453</v>
      </c>
      <c r="DP31" s="596">
        <v>13.153302357650679</v>
      </c>
      <c r="DQ31" s="596">
        <v>8.1411760887880593</v>
      </c>
      <c r="DR31" s="596">
        <v>78.705521553561255</v>
      </c>
      <c r="DS31" s="377" t="s">
        <v>9</v>
      </c>
      <c r="DT31" s="593">
        <v>7979.3797500000001</v>
      </c>
      <c r="DU31" s="594">
        <v>1901.485015</v>
      </c>
      <c r="DV31" s="594">
        <v>10406.447407</v>
      </c>
      <c r="DW31" s="595">
        <v>20287.312172000002</v>
      </c>
      <c r="DX31" s="596">
        <v>39.33187246466747</v>
      </c>
      <c r="DY31" s="596">
        <v>9.3727793947212881</v>
      </c>
      <c r="DZ31" s="596">
        <v>51.295348140611232</v>
      </c>
      <c r="EA31" s="377" t="s">
        <v>9</v>
      </c>
      <c r="EB31" s="593">
        <v>8613.5630020000008</v>
      </c>
      <c r="EC31" s="594">
        <v>2128.521757</v>
      </c>
      <c r="ED31" s="594">
        <v>6504.7582750000001</v>
      </c>
      <c r="EE31" s="595">
        <v>17246.843034000001</v>
      </c>
      <c r="EF31" s="596">
        <f t="shared" si="14"/>
        <v>49.942838727177111</v>
      </c>
      <c r="EG31" s="596">
        <f t="shared" si="15"/>
        <v>12.34151521414026</v>
      </c>
      <c r="EH31" s="596">
        <f t="shared" si="16"/>
        <v>37.715646058682623</v>
      </c>
    </row>
    <row r="32" spans="1:138" ht="15.6" x14ac:dyDescent="0.3">
      <c r="A32" s="377" t="s">
        <v>8</v>
      </c>
      <c r="B32" s="18">
        <v>1.0156400000000001</v>
      </c>
      <c r="C32" s="31">
        <v>47.145724999999999</v>
      </c>
      <c r="D32" s="31">
        <v>1212.1890969999999</v>
      </c>
      <c r="E32" s="19">
        <v>1260.3504620000001</v>
      </c>
      <c r="F32" s="18">
        <v>119.498913</v>
      </c>
      <c r="G32" s="31">
        <v>22.289369000000001</v>
      </c>
      <c r="H32" s="31">
        <v>14.058083</v>
      </c>
      <c r="I32" s="19">
        <v>155.84636499999999</v>
      </c>
      <c r="J32" s="19">
        <v>1416.196827</v>
      </c>
      <c r="K32" s="384">
        <f t="shared" si="1"/>
        <v>88.995430435320429</v>
      </c>
      <c r="L32" s="385">
        <f t="shared" si="2"/>
        <v>11.004569564679585</v>
      </c>
      <c r="M32" s="377" t="s">
        <v>8</v>
      </c>
      <c r="N32" s="18">
        <v>0</v>
      </c>
      <c r="O32" s="31">
        <v>0</v>
      </c>
      <c r="P32" s="31">
        <v>1302.0916930000001</v>
      </c>
      <c r="Q32" s="19">
        <v>1302.0916930000001</v>
      </c>
      <c r="R32" s="18">
        <v>222.48280500000001</v>
      </c>
      <c r="S32" s="31">
        <v>17.475383999999998</v>
      </c>
      <c r="T32" s="31">
        <v>37.5</v>
      </c>
      <c r="U32" s="19">
        <v>277.458189</v>
      </c>
      <c r="V32" s="19">
        <v>1579.549882</v>
      </c>
      <c r="W32" s="28">
        <v>82.434350939985066</v>
      </c>
      <c r="X32" s="28">
        <v>17.565649060014934</v>
      </c>
      <c r="Y32" s="377" t="s">
        <v>8</v>
      </c>
      <c r="Z32" s="386">
        <v>1241.483886</v>
      </c>
      <c r="AA32" s="19">
        <v>1241.483886</v>
      </c>
      <c r="AB32" s="34">
        <v>152.743865</v>
      </c>
      <c r="AC32" s="31">
        <v>14.113778999999999</v>
      </c>
      <c r="AD32" s="19">
        <v>166.85764399999999</v>
      </c>
      <c r="AE32" s="19">
        <v>1408.3415299999999</v>
      </c>
      <c r="AF32" s="28">
        <v>88.152188908325385</v>
      </c>
      <c r="AG32" s="28">
        <v>11.847811091674618</v>
      </c>
      <c r="AH32" s="377" t="s">
        <v>8</v>
      </c>
      <c r="AI32" s="386">
        <v>1264.6851180000001</v>
      </c>
      <c r="AJ32" s="19">
        <v>1264.6851180000001</v>
      </c>
      <c r="AK32" s="34">
        <v>157.38120799999999</v>
      </c>
      <c r="AL32" s="31">
        <v>14.037684</v>
      </c>
      <c r="AM32" s="19">
        <v>171.418892</v>
      </c>
      <c r="AN32" s="19">
        <f t="shared" si="3"/>
        <v>1436.10401</v>
      </c>
      <c r="AO32" s="28">
        <f t="shared" si="4"/>
        <v>88.063615810111145</v>
      </c>
      <c r="AP32" s="28">
        <f t="shared" si="5"/>
        <v>11.936384189888864</v>
      </c>
      <c r="AQ32" s="377" t="s">
        <v>8</v>
      </c>
      <c r="AR32" s="386">
        <v>0</v>
      </c>
      <c r="AS32" s="31">
        <v>0</v>
      </c>
      <c r="AT32" s="31">
        <v>1268.3112470000001</v>
      </c>
      <c r="AU32" s="19">
        <v>1268.3112470000001</v>
      </c>
      <c r="AV32" s="34">
        <v>253.93263200000001</v>
      </c>
      <c r="AW32" s="31">
        <v>14.393520000000001</v>
      </c>
      <c r="AX32" s="31">
        <v>0</v>
      </c>
      <c r="AY32" s="19">
        <v>268.32615199999998</v>
      </c>
      <c r="AZ32" s="19">
        <v>1536.637399</v>
      </c>
      <c r="BA32" s="28">
        <f t="shared" si="6"/>
        <v>82.538095703344268</v>
      </c>
      <c r="BB32" s="28">
        <f t="shared" si="7"/>
        <v>17.461904296655739</v>
      </c>
      <c r="BC32" s="377" t="s">
        <v>8</v>
      </c>
      <c r="BD32" s="386"/>
      <c r="BE32" s="31">
        <v>0</v>
      </c>
      <c r="BF32" s="31">
        <v>1279.1291309999999</v>
      </c>
      <c r="BG32" s="19">
        <v>1279.1291309999999</v>
      </c>
      <c r="BH32" s="34">
        <v>274.81846400000001</v>
      </c>
      <c r="BI32" s="31">
        <v>44.550880999999997</v>
      </c>
      <c r="BJ32" s="31">
        <v>0</v>
      </c>
      <c r="BK32" s="19">
        <v>319.36934500000001</v>
      </c>
      <c r="BL32" s="19">
        <v>1598.4984759999998</v>
      </c>
      <c r="BM32" s="28">
        <f t="shared" si="8"/>
        <v>80.02066628182385</v>
      </c>
      <c r="BN32" s="28">
        <f t="shared" si="9"/>
        <v>19.979333718176161</v>
      </c>
      <c r="BO32" s="377" t="s">
        <v>8</v>
      </c>
      <c r="BP32" s="386">
        <v>0</v>
      </c>
      <c r="BQ32" s="31">
        <v>0</v>
      </c>
      <c r="BR32" s="31">
        <v>1288.0215229999999</v>
      </c>
      <c r="BS32" s="19">
        <v>1288.0215229999999</v>
      </c>
      <c r="BT32" s="34">
        <v>490.33322700000002</v>
      </c>
      <c r="BU32" s="31">
        <v>15.713645</v>
      </c>
      <c r="BV32" s="31">
        <v>0</v>
      </c>
      <c r="BW32" s="19">
        <v>506.04687200000001</v>
      </c>
      <c r="BX32" s="19">
        <v>1794.068395</v>
      </c>
      <c r="BY32" s="28">
        <f t="shared" si="10"/>
        <v>71.793334445312482</v>
      </c>
      <c r="BZ32" s="28">
        <f t="shared" si="11"/>
        <v>28.206665554687508</v>
      </c>
      <c r="CA32" s="377" t="s">
        <v>8</v>
      </c>
      <c r="CB32" s="386">
        <v>0</v>
      </c>
      <c r="CC32" s="31">
        <v>0</v>
      </c>
      <c r="CD32" s="31">
        <v>1277.7333289999999</v>
      </c>
      <c r="CE32" s="19">
        <v>1277.7333289999999</v>
      </c>
      <c r="CF32" s="34">
        <v>1108.995316</v>
      </c>
      <c r="CG32" s="31">
        <v>19.263984000000001</v>
      </c>
      <c r="CH32" s="31">
        <v>0</v>
      </c>
      <c r="CI32" s="19">
        <v>1128.2592999999999</v>
      </c>
      <c r="CJ32" s="19">
        <v>2405.9926289999999</v>
      </c>
      <c r="CK32" s="28">
        <f t="shared" si="12"/>
        <v>53.106286095775069</v>
      </c>
      <c r="CL32" s="28">
        <f t="shared" si="13"/>
        <v>46.893713904224931</v>
      </c>
      <c r="CM32" s="377" t="s">
        <v>8</v>
      </c>
      <c r="CN32" s="593">
        <v>1783.7344579999999</v>
      </c>
      <c r="CO32" s="594">
        <v>211.75057899999999</v>
      </c>
      <c r="CP32" s="594">
        <v>1188.569898</v>
      </c>
      <c r="CQ32" s="595">
        <v>3184.0549350000001</v>
      </c>
      <c r="CR32" s="596">
        <v>56.0208443137304</v>
      </c>
      <c r="CS32" s="596">
        <v>6.6503431417712022</v>
      </c>
      <c r="CT32" s="596">
        <v>37.328812544498383</v>
      </c>
      <c r="CU32" s="377" t="s">
        <v>8</v>
      </c>
      <c r="CV32" s="593">
        <v>2083.8197599999999</v>
      </c>
      <c r="CW32" s="594">
        <v>386.370498</v>
      </c>
      <c r="CX32" s="594">
        <v>1188.2771889999999</v>
      </c>
      <c r="CY32" s="595">
        <v>3658.467447</v>
      </c>
      <c r="CZ32" s="596">
        <v>56.9588165041284</v>
      </c>
      <c r="DA32" s="596">
        <v>10.5609931917484</v>
      </c>
      <c r="DB32" s="596">
        <v>32.480190304123298</v>
      </c>
      <c r="DC32" s="377" t="s">
        <v>8</v>
      </c>
      <c r="DD32" s="593">
        <v>1948.6373349999999</v>
      </c>
      <c r="DE32" s="594">
        <v>246.49675400000001</v>
      </c>
      <c r="DF32" s="594">
        <v>1184.6357760000001</v>
      </c>
      <c r="DG32" s="595">
        <v>3379.7698650000002</v>
      </c>
      <c r="DH32" s="596">
        <v>57.655917794272646</v>
      </c>
      <c r="DI32" s="596">
        <v>7.2932999537233281</v>
      </c>
      <c r="DJ32" s="596">
        <v>35.050782252004012</v>
      </c>
      <c r="DK32" s="377" t="s">
        <v>8</v>
      </c>
      <c r="DL32" s="593">
        <v>1627.2746950000001</v>
      </c>
      <c r="DM32" s="594">
        <v>231.01468399999999</v>
      </c>
      <c r="DN32" s="594">
        <v>1318.575742</v>
      </c>
      <c r="DO32" s="595">
        <v>3176.8651209999998</v>
      </c>
      <c r="DP32" s="596">
        <v>51.222656078259106</v>
      </c>
      <c r="DQ32" s="596">
        <v>7.2717813064497427</v>
      </c>
      <c r="DR32" s="596">
        <v>41.505562615291154</v>
      </c>
      <c r="DS32" s="377" t="s">
        <v>8</v>
      </c>
      <c r="DT32" s="593">
        <v>1598.844511</v>
      </c>
      <c r="DU32" s="594">
        <v>260.26574499999998</v>
      </c>
      <c r="DV32" s="594">
        <v>1321.696062</v>
      </c>
      <c r="DW32" s="595">
        <v>3180.8063179999999</v>
      </c>
      <c r="DX32" s="596">
        <v>50.265384030213689</v>
      </c>
      <c r="DY32" s="596">
        <v>8.1823826721913608</v>
      </c>
      <c r="DZ32" s="596">
        <v>41.552233297594952</v>
      </c>
      <c r="EA32" s="377" t="s">
        <v>8</v>
      </c>
      <c r="EB32" s="593">
        <v>1597.75208</v>
      </c>
      <c r="EC32" s="594">
        <v>242.25420700000001</v>
      </c>
      <c r="ED32" s="594">
        <v>1358.3845650000001</v>
      </c>
      <c r="EE32" s="595">
        <v>3198.390852</v>
      </c>
      <c r="EF32" s="596">
        <f t="shared" si="14"/>
        <v>49.954872744864893</v>
      </c>
      <c r="EG32" s="596">
        <f t="shared" si="15"/>
        <v>7.5742527480190533</v>
      </c>
      <c r="EH32" s="596">
        <f t="shared" si="16"/>
        <v>42.470874507116058</v>
      </c>
    </row>
    <row r="33" spans="1:138" ht="15.6" x14ac:dyDescent="0.3">
      <c r="A33" s="377" t="s">
        <v>7</v>
      </c>
      <c r="B33" s="18">
        <v>0.87970999999999999</v>
      </c>
      <c r="C33" s="31">
        <v>2</v>
      </c>
      <c r="D33" s="31">
        <v>76.750009000000006</v>
      </c>
      <c r="E33" s="19">
        <v>79.629718999999994</v>
      </c>
      <c r="F33" s="18">
        <v>4.9897200000000002</v>
      </c>
      <c r="G33" s="31">
        <v>6049.1109159999996</v>
      </c>
      <c r="H33" s="31">
        <v>5.7016289999999996</v>
      </c>
      <c r="I33" s="19">
        <v>6059.8022650000003</v>
      </c>
      <c r="J33" s="19">
        <v>6139.4319839999998</v>
      </c>
      <c r="K33" s="384">
        <f t="shared" si="1"/>
        <v>1.2970209492917806</v>
      </c>
      <c r="L33" s="385">
        <f t="shared" si="2"/>
        <v>98.702979050708223</v>
      </c>
      <c r="M33" s="377" t="s">
        <v>7</v>
      </c>
      <c r="N33" s="18">
        <v>0</v>
      </c>
      <c r="O33" s="31">
        <v>0</v>
      </c>
      <c r="P33" s="31">
        <v>78.219561999999996</v>
      </c>
      <c r="Q33" s="19">
        <v>78.219561999999996</v>
      </c>
      <c r="R33" s="18">
        <v>17.249669999999998</v>
      </c>
      <c r="S33" s="31">
        <v>6799.1716589999996</v>
      </c>
      <c r="T33" s="31">
        <v>0</v>
      </c>
      <c r="U33" s="19">
        <v>6816.4213289999998</v>
      </c>
      <c r="V33" s="19">
        <v>6894.640891</v>
      </c>
      <c r="W33" s="28">
        <v>1.1344979852700494</v>
      </c>
      <c r="X33" s="28">
        <v>98.865502014729955</v>
      </c>
      <c r="Y33" s="377" t="s">
        <v>7</v>
      </c>
      <c r="Z33" s="386">
        <v>78.789162000000005</v>
      </c>
      <c r="AA33" s="19">
        <v>78.789162000000005</v>
      </c>
      <c r="AB33" s="34">
        <v>7.7607369999999998</v>
      </c>
      <c r="AC33" s="31">
        <v>9073.7168000000001</v>
      </c>
      <c r="AD33" s="19">
        <v>9081.4775370000007</v>
      </c>
      <c r="AE33" s="19">
        <v>9160.2666989999998</v>
      </c>
      <c r="AF33" s="28">
        <v>0.86011864707608565</v>
      </c>
      <c r="AG33" s="28">
        <v>99.139881352923936</v>
      </c>
      <c r="AH33" s="377" t="s">
        <v>7</v>
      </c>
      <c r="AI33" s="386">
        <v>40.740675000000003</v>
      </c>
      <c r="AJ33" s="19">
        <v>40.740675000000003</v>
      </c>
      <c r="AK33" s="34">
        <v>9.5697810000000008</v>
      </c>
      <c r="AL33" s="31">
        <v>3786.985545</v>
      </c>
      <c r="AM33" s="19">
        <v>3796.5553260000002</v>
      </c>
      <c r="AN33" s="19">
        <f t="shared" si="3"/>
        <v>3837.2960010000002</v>
      </c>
      <c r="AO33" s="28">
        <f t="shared" si="4"/>
        <v>1.0617026934951845</v>
      </c>
      <c r="AP33" s="28">
        <f t="shared" si="5"/>
        <v>98.938297306504822</v>
      </c>
      <c r="AQ33" s="377" t="s">
        <v>7</v>
      </c>
      <c r="AR33" s="386">
        <v>0</v>
      </c>
      <c r="AS33" s="31">
        <v>0</v>
      </c>
      <c r="AT33" s="31">
        <v>41.020986000000001</v>
      </c>
      <c r="AU33" s="19">
        <v>41.020986000000001</v>
      </c>
      <c r="AV33" s="34">
        <v>8.3752259999999996</v>
      </c>
      <c r="AW33" s="31">
        <v>7985.6279999999997</v>
      </c>
      <c r="AX33" s="31">
        <v>0</v>
      </c>
      <c r="AY33" s="19">
        <v>7994.0032259999998</v>
      </c>
      <c r="AZ33" s="19">
        <v>8035.0242120000003</v>
      </c>
      <c r="BA33" s="28">
        <f t="shared" si="6"/>
        <v>0.51052722328747602</v>
      </c>
      <c r="BB33" s="28">
        <f t="shared" si="7"/>
        <v>99.489472776712518</v>
      </c>
      <c r="BC33" s="377" t="s">
        <v>7</v>
      </c>
      <c r="BD33" s="386">
        <v>0</v>
      </c>
      <c r="BE33" s="31">
        <v>0</v>
      </c>
      <c r="BF33" s="31">
        <v>39.966963999999997</v>
      </c>
      <c r="BG33" s="19">
        <v>39.966963999999997</v>
      </c>
      <c r="BH33" s="34">
        <v>8.2496209999999994</v>
      </c>
      <c r="BI33" s="31">
        <v>5787.7539999999999</v>
      </c>
      <c r="BJ33" s="31">
        <v>0</v>
      </c>
      <c r="BK33" s="19">
        <v>5796.0036209999998</v>
      </c>
      <c r="BL33" s="19">
        <v>5835.970585</v>
      </c>
      <c r="BM33" s="28">
        <f t="shared" si="8"/>
        <v>0.68483833867713018</v>
      </c>
      <c r="BN33" s="28">
        <f t="shared" si="9"/>
        <v>99.315161661322875</v>
      </c>
      <c r="BO33" s="377" t="s">
        <v>7</v>
      </c>
      <c r="BP33" s="386">
        <v>0</v>
      </c>
      <c r="BQ33" s="31">
        <v>0</v>
      </c>
      <c r="BR33" s="31">
        <v>0</v>
      </c>
      <c r="BS33" s="19">
        <v>0</v>
      </c>
      <c r="BT33" s="34">
        <v>0</v>
      </c>
      <c r="BU33" s="31">
        <v>6207.3940000000002</v>
      </c>
      <c r="BV33" s="31">
        <v>0</v>
      </c>
      <c r="BW33" s="19">
        <v>6207.3940000000002</v>
      </c>
      <c r="BX33" s="19">
        <v>6207.3940000000002</v>
      </c>
      <c r="BY33" s="28">
        <f t="shared" si="10"/>
        <v>0</v>
      </c>
      <c r="BZ33" s="28">
        <f t="shared" si="11"/>
        <v>100</v>
      </c>
      <c r="CA33" s="377" t="s">
        <v>7</v>
      </c>
      <c r="CB33" s="386">
        <v>0</v>
      </c>
      <c r="CC33" s="31">
        <v>0</v>
      </c>
      <c r="CD33" s="31">
        <v>0</v>
      </c>
      <c r="CE33" s="19">
        <v>0</v>
      </c>
      <c r="CF33" s="34">
        <v>0</v>
      </c>
      <c r="CG33" s="31">
        <v>2833</v>
      </c>
      <c r="CH33" s="31">
        <v>0</v>
      </c>
      <c r="CI33" s="19">
        <v>2833</v>
      </c>
      <c r="CJ33" s="19">
        <v>2833</v>
      </c>
      <c r="CK33" s="28">
        <f t="shared" si="12"/>
        <v>0</v>
      </c>
      <c r="CL33" s="28">
        <f t="shared" si="13"/>
        <v>100</v>
      </c>
      <c r="CM33" s="377" t="s">
        <v>7</v>
      </c>
      <c r="CN33" s="593">
        <v>17.355024</v>
      </c>
      <c r="CO33" s="594">
        <v>3468</v>
      </c>
      <c r="CP33" s="594">
        <v>3.9650609999999999</v>
      </c>
      <c r="CQ33" s="595">
        <v>3489.3200849999998</v>
      </c>
      <c r="CR33" s="596">
        <v>0.49737552237200389</v>
      </c>
      <c r="CS33" s="596">
        <v>99.388990276597113</v>
      </c>
      <c r="CT33" s="596">
        <v>0.11363420103088651</v>
      </c>
      <c r="CU33" s="377" t="s">
        <v>7</v>
      </c>
      <c r="CV33" s="593">
        <v>19.652884</v>
      </c>
      <c r="CW33" s="594">
        <v>4879</v>
      </c>
      <c r="CX33" s="594">
        <v>3.9650609999999999</v>
      </c>
      <c r="CY33" s="595">
        <v>4902.617945</v>
      </c>
      <c r="CZ33" s="596">
        <v>0.40086509331291598</v>
      </c>
      <c r="DA33" s="596">
        <v>99.518258504640599</v>
      </c>
      <c r="DB33" s="596">
        <v>8.0876402046458101E-2</v>
      </c>
      <c r="DC33" s="377" t="s">
        <v>7</v>
      </c>
      <c r="DD33" s="593">
        <v>20.017181000000001</v>
      </c>
      <c r="DE33" s="594">
        <v>6350.75</v>
      </c>
      <c r="DF33" s="594">
        <v>3.9650609999999999</v>
      </c>
      <c r="DG33" s="595">
        <v>6374.732242</v>
      </c>
      <c r="DH33" s="596">
        <v>0.31400818481624315</v>
      </c>
      <c r="DI33" s="596">
        <v>99.623792167426387</v>
      </c>
      <c r="DJ33" s="596">
        <v>6.2199647757377914E-2</v>
      </c>
      <c r="DK33" s="377" t="s">
        <v>7</v>
      </c>
      <c r="DL33" s="593">
        <v>50.002913999999997</v>
      </c>
      <c r="DM33" s="594">
        <v>6856.8</v>
      </c>
      <c r="DN33" s="594">
        <v>3.9650609999999999</v>
      </c>
      <c r="DO33" s="595">
        <v>6910.7679749999998</v>
      </c>
      <c r="DP33" s="596">
        <v>0.72355075703435112</v>
      </c>
      <c r="DQ33" s="596">
        <v>99.219074129022545</v>
      </c>
      <c r="DR33" s="596">
        <v>5.7375113943107028E-2</v>
      </c>
      <c r="DS33" s="377" t="s">
        <v>7</v>
      </c>
      <c r="DT33" s="593">
        <v>2931.1029140000001</v>
      </c>
      <c r="DU33" s="594">
        <v>7257.6</v>
      </c>
      <c r="DV33" s="594">
        <v>3.9650609999999999</v>
      </c>
      <c r="DW33" s="595">
        <v>10192.667975</v>
      </c>
      <c r="DX33" s="596">
        <v>28.7569743387035</v>
      </c>
      <c r="DY33" s="596">
        <v>71.204124551109004</v>
      </c>
      <c r="DZ33" s="596">
        <v>3.8901110187492392E-2</v>
      </c>
      <c r="EA33" s="377" t="s">
        <v>7</v>
      </c>
      <c r="EB33" s="593">
        <v>20.002914000000001</v>
      </c>
      <c r="EC33" s="594">
        <v>15414.7</v>
      </c>
      <c r="ED33" s="594">
        <v>3.9650609999999999</v>
      </c>
      <c r="EE33" s="595">
        <v>15438.667975</v>
      </c>
      <c r="EF33" s="596">
        <f t="shared" si="14"/>
        <v>0.12956372941234912</v>
      </c>
      <c r="EG33" s="596">
        <f t="shared" si="15"/>
        <v>99.84475360802621</v>
      </c>
      <c r="EH33" s="596">
        <f t="shared" si="16"/>
        <v>2.5682662561437718E-2</v>
      </c>
    </row>
    <row r="34" spans="1:138" ht="27.6" x14ac:dyDescent="0.3">
      <c r="A34" s="377" t="s">
        <v>6</v>
      </c>
      <c r="B34" s="18">
        <v>4747.5012829999996</v>
      </c>
      <c r="C34" s="31">
        <v>7835.647473</v>
      </c>
      <c r="D34" s="31">
        <v>53380.126136999999</v>
      </c>
      <c r="E34" s="19">
        <v>65963.274892999994</v>
      </c>
      <c r="F34" s="18">
        <v>229.27741700000001</v>
      </c>
      <c r="G34" s="31">
        <v>47.211098999999997</v>
      </c>
      <c r="H34" s="31">
        <v>14.076885000000001</v>
      </c>
      <c r="I34" s="19">
        <v>290.56540100000001</v>
      </c>
      <c r="J34" s="19">
        <v>66253.840293999994</v>
      </c>
      <c r="K34" s="384">
        <f t="shared" si="1"/>
        <v>99.561436137572372</v>
      </c>
      <c r="L34" s="385">
        <f t="shared" si="2"/>
        <v>0.43856386242763029</v>
      </c>
      <c r="M34" s="377" t="s">
        <v>6</v>
      </c>
      <c r="N34" s="18">
        <v>2.3690060000000002</v>
      </c>
      <c r="O34" s="31">
        <v>8.4440000000000001E-2</v>
      </c>
      <c r="P34" s="31">
        <v>64572.312114</v>
      </c>
      <c r="Q34" s="19">
        <v>64574.76556</v>
      </c>
      <c r="R34" s="18">
        <v>666.97092899999996</v>
      </c>
      <c r="S34" s="31">
        <v>121.883359</v>
      </c>
      <c r="T34" s="31">
        <v>1.7996829999999999</v>
      </c>
      <c r="U34" s="19">
        <v>790.65397099999996</v>
      </c>
      <c r="V34" s="19">
        <v>65365.419531</v>
      </c>
      <c r="W34" s="28">
        <v>98.790409398925334</v>
      </c>
      <c r="X34" s="28">
        <v>1.209590601074666</v>
      </c>
      <c r="Y34" s="377" t="s">
        <v>6</v>
      </c>
      <c r="Z34" s="386">
        <v>60029.863219999999</v>
      </c>
      <c r="AA34" s="19">
        <v>60029.863219999999</v>
      </c>
      <c r="AB34" s="34">
        <v>811.97333200000003</v>
      </c>
      <c r="AC34" s="31">
        <v>91.742092999999997</v>
      </c>
      <c r="AD34" s="19">
        <v>903.71542499999998</v>
      </c>
      <c r="AE34" s="19">
        <v>60933.578645000001</v>
      </c>
      <c r="AF34" s="28">
        <v>98.516884376240128</v>
      </c>
      <c r="AG34" s="28">
        <v>1.4831156237598655</v>
      </c>
      <c r="AH34" s="377" t="s">
        <v>6</v>
      </c>
      <c r="AI34" s="386">
        <v>54278.028685999998</v>
      </c>
      <c r="AJ34" s="19">
        <v>54278.028685999998</v>
      </c>
      <c r="AK34" s="34">
        <v>4434.3248299999996</v>
      </c>
      <c r="AL34" s="31">
        <v>1262.1575419999999</v>
      </c>
      <c r="AM34" s="19">
        <v>5696.4823719999995</v>
      </c>
      <c r="AN34" s="19">
        <f t="shared" si="3"/>
        <v>59974.511057999996</v>
      </c>
      <c r="AO34" s="28">
        <f t="shared" si="4"/>
        <v>90.501827740636259</v>
      </c>
      <c r="AP34" s="28">
        <f t="shared" si="5"/>
        <v>9.4981722593637485</v>
      </c>
      <c r="AQ34" s="377" t="s">
        <v>6</v>
      </c>
      <c r="AR34" s="386">
        <v>0</v>
      </c>
      <c r="AS34" s="31">
        <v>1</v>
      </c>
      <c r="AT34" s="31">
        <v>62544.167905000002</v>
      </c>
      <c r="AU34" s="19">
        <v>62545.167905000002</v>
      </c>
      <c r="AV34" s="34">
        <v>4902.849475</v>
      </c>
      <c r="AW34" s="31">
        <v>98.136778000000007</v>
      </c>
      <c r="AX34" s="31">
        <v>0</v>
      </c>
      <c r="AY34" s="19">
        <v>5000.986253</v>
      </c>
      <c r="AZ34" s="19">
        <v>67546.154158000005</v>
      </c>
      <c r="BA34" s="28">
        <f t="shared" si="6"/>
        <v>92.596193942734345</v>
      </c>
      <c r="BB34" s="28">
        <f t="shared" si="7"/>
        <v>7.4038060572656521</v>
      </c>
      <c r="BC34" s="377" t="s">
        <v>6</v>
      </c>
      <c r="BD34" s="386">
        <v>0.5</v>
      </c>
      <c r="BE34" s="31">
        <v>11.204000000000001</v>
      </c>
      <c r="BF34" s="31">
        <v>63559.009173999999</v>
      </c>
      <c r="BG34" s="19">
        <v>63570.713173999997</v>
      </c>
      <c r="BH34" s="34">
        <v>4879.1638380000004</v>
      </c>
      <c r="BI34" s="31">
        <v>266.224401</v>
      </c>
      <c r="BJ34" s="31">
        <v>0</v>
      </c>
      <c r="BK34" s="19">
        <v>5145.3882390000008</v>
      </c>
      <c r="BL34" s="19">
        <v>68716.101412999997</v>
      </c>
      <c r="BM34" s="28">
        <f t="shared" si="8"/>
        <v>92.512106866955392</v>
      </c>
      <c r="BN34" s="28">
        <f t="shared" si="9"/>
        <v>7.4878931330446159</v>
      </c>
      <c r="BO34" s="377" t="s">
        <v>6</v>
      </c>
      <c r="BP34" s="386">
        <v>0</v>
      </c>
      <c r="BQ34" s="31">
        <v>27</v>
      </c>
      <c r="BR34" s="31">
        <v>62947.430455000002</v>
      </c>
      <c r="BS34" s="19">
        <v>62974.430455000002</v>
      </c>
      <c r="BT34" s="34">
        <v>4575.2250549999999</v>
      </c>
      <c r="BU34" s="31">
        <v>461.13515699999999</v>
      </c>
      <c r="BV34" s="31">
        <v>0</v>
      </c>
      <c r="BW34" s="19">
        <v>5036.3602119999996</v>
      </c>
      <c r="BX34" s="19">
        <v>68010.790666999994</v>
      </c>
      <c r="BY34" s="28">
        <f t="shared" si="10"/>
        <v>92.594763033031867</v>
      </c>
      <c r="BZ34" s="28">
        <f t="shared" si="11"/>
        <v>7.4052369669681379</v>
      </c>
      <c r="CA34" s="377" t="s">
        <v>6</v>
      </c>
      <c r="CB34" s="386">
        <v>0</v>
      </c>
      <c r="CC34" s="31">
        <v>0</v>
      </c>
      <c r="CD34" s="31">
        <v>81626.200536999997</v>
      </c>
      <c r="CE34" s="19">
        <v>81626.200536999997</v>
      </c>
      <c r="CF34" s="34">
        <v>4850.9364050000004</v>
      </c>
      <c r="CG34" s="31">
        <v>3430.5873849999998</v>
      </c>
      <c r="CH34" s="31">
        <v>0</v>
      </c>
      <c r="CI34" s="19">
        <v>8281.5237899999993</v>
      </c>
      <c r="CJ34" s="19">
        <v>89907.724327000004</v>
      </c>
      <c r="CK34" s="28">
        <f t="shared" si="12"/>
        <v>90.78886285690028</v>
      </c>
      <c r="CL34" s="28">
        <f t="shared" si="13"/>
        <v>9.2111371430997195</v>
      </c>
      <c r="CM34" s="377" t="s">
        <v>547</v>
      </c>
      <c r="CN34" s="593">
        <v>5244.8138209999997</v>
      </c>
      <c r="CO34" s="594">
        <v>249.23195100000001</v>
      </c>
      <c r="CP34" s="594">
        <v>81157.402661999993</v>
      </c>
      <c r="CQ34" s="595">
        <v>86651.448434000005</v>
      </c>
      <c r="CR34" s="596">
        <v>6.0527710912932156</v>
      </c>
      <c r="CS34" s="596">
        <v>0.28762583373298489</v>
      </c>
      <c r="CT34" s="596">
        <v>93.659603074973788</v>
      </c>
      <c r="CU34" s="377" t="s">
        <v>547</v>
      </c>
      <c r="CV34" s="593">
        <v>5413.508323</v>
      </c>
      <c r="CW34" s="594">
        <v>400.23809699999998</v>
      </c>
      <c r="CX34" s="594">
        <v>83307.645755999998</v>
      </c>
      <c r="CY34" s="595">
        <v>89121.392175999994</v>
      </c>
      <c r="CZ34" s="596">
        <v>6.0743085255100304</v>
      </c>
      <c r="DA34" s="596">
        <v>0.44909318316032998</v>
      </c>
      <c r="DB34" s="596">
        <v>93.476598291329594</v>
      </c>
      <c r="DC34" s="377" t="s">
        <v>547</v>
      </c>
      <c r="DD34" s="593">
        <v>5815.2265180000004</v>
      </c>
      <c r="DE34" s="594">
        <v>378.128759</v>
      </c>
      <c r="DF34" s="594">
        <v>84220.242306999993</v>
      </c>
      <c r="DG34" s="595">
        <v>90413.597584000003</v>
      </c>
      <c r="DH34" s="596">
        <v>6.4318052520775799</v>
      </c>
      <c r="DI34" s="596">
        <v>0.41822111839836285</v>
      </c>
      <c r="DJ34" s="596">
        <v>93.149973629524055</v>
      </c>
      <c r="DK34" s="377" t="s">
        <v>547</v>
      </c>
      <c r="DL34" s="593">
        <v>5154.1732270000002</v>
      </c>
      <c r="DM34" s="594">
        <v>1176.2162559999999</v>
      </c>
      <c r="DN34" s="594">
        <v>89233.365233999997</v>
      </c>
      <c r="DO34" s="595">
        <v>95563.754717000003</v>
      </c>
      <c r="DP34" s="596">
        <v>5.3934394292725667</v>
      </c>
      <c r="DQ34" s="596">
        <v>1.2308183782472926</v>
      </c>
      <c r="DR34" s="596">
        <v>93.375742192480132</v>
      </c>
      <c r="DS34" s="377" t="s">
        <v>547</v>
      </c>
      <c r="DT34" s="593">
        <v>5713.8468940000002</v>
      </c>
      <c r="DU34" s="594">
        <v>2796.4479729999998</v>
      </c>
      <c r="DV34" s="594">
        <v>88431.773962000007</v>
      </c>
      <c r="DW34" s="595">
        <v>96942.068828999996</v>
      </c>
      <c r="DX34" s="596">
        <v>5.8940839235429188</v>
      </c>
      <c r="DY34" s="596">
        <v>2.8846588553136479</v>
      </c>
      <c r="DZ34" s="596">
        <v>91.221257221143446</v>
      </c>
      <c r="EA34" s="377" t="s">
        <v>547</v>
      </c>
      <c r="EB34" s="593">
        <v>6478.3696620000001</v>
      </c>
      <c r="EC34" s="594">
        <v>821.89734599999997</v>
      </c>
      <c r="ED34" s="594">
        <v>96325.405992</v>
      </c>
      <c r="EE34" s="595">
        <v>103625.673</v>
      </c>
      <c r="EF34" s="596">
        <f t="shared" si="14"/>
        <v>6.2517033418928918</v>
      </c>
      <c r="EG34" s="596">
        <f t="shared" si="15"/>
        <v>0.79314065926500665</v>
      </c>
      <c r="EH34" s="596">
        <f t="shared" si="16"/>
        <v>92.955155998842116</v>
      </c>
    </row>
    <row r="35" spans="1:138" ht="15.6" x14ac:dyDescent="0.3">
      <c r="A35" s="377" t="s">
        <v>5</v>
      </c>
      <c r="B35" s="18">
        <v>0</v>
      </c>
      <c r="C35" s="31">
        <v>613.11876199999995</v>
      </c>
      <c r="D35" s="31">
        <v>111.874</v>
      </c>
      <c r="E35" s="19">
        <v>724.99276199999997</v>
      </c>
      <c r="F35" s="18">
        <v>0</v>
      </c>
      <c r="G35" s="31">
        <v>103.169285</v>
      </c>
      <c r="H35" s="31">
        <v>0</v>
      </c>
      <c r="I35" s="19">
        <v>103.169285</v>
      </c>
      <c r="J35" s="19">
        <v>828.16204700000003</v>
      </c>
      <c r="K35" s="384">
        <f t="shared" si="1"/>
        <v>87.542379492790246</v>
      </c>
      <c r="L35" s="385">
        <f t="shared" si="2"/>
        <v>12.457620507209743</v>
      </c>
      <c r="M35" s="377" t="s">
        <v>5</v>
      </c>
      <c r="N35" s="18">
        <v>0</v>
      </c>
      <c r="O35" s="31">
        <v>0</v>
      </c>
      <c r="P35" s="31">
        <v>624.80950099999995</v>
      </c>
      <c r="Q35" s="19">
        <v>624.80950099999995</v>
      </c>
      <c r="R35" s="18">
        <v>0</v>
      </c>
      <c r="S35" s="31">
        <v>167.19305199999999</v>
      </c>
      <c r="T35" s="31">
        <v>0</v>
      </c>
      <c r="U35" s="19">
        <v>167.19305199999999</v>
      </c>
      <c r="V35" s="19">
        <v>792.00255300000003</v>
      </c>
      <c r="W35" s="28">
        <v>78.889834209915719</v>
      </c>
      <c r="X35" s="28">
        <v>21.110165790084281</v>
      </c>
      <c r="Y35" s="377" t="s">
        <v>5</v>
      </c>
      <c r="Z35" s="386">
        <v>592.86325399999998</v>
      </c>
      <c r="AA35" s="19">
        <v>592.86325399999998</v>
      </c>
      <c r="AB35" s="34">
        <v>2</v>
      </c>
      <c r="AC35" s="31">
        <v>69.722577000000001</v>
      </c>
      <c r="AD35" s="19">
        <v>71.722577000000001</v>
      </c>
      <c r="AE35" s="19">
        <v>664.58583099999998</v>
      </c>
      <c r="AF35" s="28">
        <v>89.207928659556401</v>
      </c>
      <c r="AG35" s="28">
        <v>10.792071340443609</v>
      </c>
      <c r="AH35" s="377" t="s">
        <v>5</v>
      </c>
      <c r="AI35" s="386">
        <v>202.62000900000001</v>
      </c>
      <c r="AJ35" s="19">
        <v>202.62000900000001</v>
      </c>
      <c r="AK35" s="34">
        <v>410.80399199999999</v>
      </c>
      <c r="AL35" s="31">
        <v>8.2138349999999996</v>
      </c>
      <c r="AM35" s="19">
        <v>419.01782700000001</v>
      </c>
      <c r="AN35" s="19">
        <f t="shared" si="3"/>
        <v>621.63783599999999</v>
      </c>
      <c r="AO35" s="28">
        <f t="shared" si="4"/>
        <v>32.59454255612588</v>
      </c>
      <c r="AP35" s="28">
        <f t="shared" si="5"/>
        <v>67.405457443874127</v>
      </c>
      <c r="AQ35" s="377" t="s">
        <v>5</v>
      </c>
      <c r="AR35" s="386">
        <v>0</v>
      </c>
      <c r="AS35" s="31">
        <v>0</v>
      </c>
      <c r="AT35" s="31">
        <v>202.62000900000001</v>
      </c>
      <c r="AU35" s="19">
        <v>202.62000900000001</v>
      </c>
      <c r="AV35" s="34">
        <v>403.84253899999999</v>
      </c>
      <c r="AW35" s="31">
        <v>12.208</v>
      </c>
      <c r="AX35" s="31">
        <v>0</v>
      </c>
      <c r="AY35" s="19">
        <v>416.05053900000001</v>
      </c>
      <c r="AZ35" s="19">
        <v>618.67054800000005</v>
      </c>
      <c r="BA35" s="28">
        <f t="shared" si="6"/>
        <v>32.750873571566878</v>
      </c>
      <c r="BB35" s="28">
        <f t="shared" si="7"/>
        <v>67.249126428433115</v>
      </c>
      <c r="BC35" s="377" t="s">
        <v>5</v>
      </c>
      <c r="BD35" s="386"/>
      <c r="BE35" s="31">
        <v>0</v>
      </c>
      <c r="BF35" s="31">
        <v>202.62000900000001</v>
      </c>
      <c r="BG35" s="19">
        <v>202.62000900000001</v>
      </c>
      <c r="BH35" s="34">
        <v>407.68463000000003</v>
      </c>
      <c r="BI35" s="31">
        <v>28.771629000000001</v>
      </c>
      <c r="BJ35" s="31">
        <v>0</v>
      </c>
      <c r="BK35" s="19">
        <v>436.45625900000005</v>
      </c>
      <c r="BL35" s="19">
        <v>639.07626800000003</v>
      </c>
      <c r="BM35" s="28">
        <f t="shared" si="8"/>
        <v>31.705137421876543</v>
      </c>
      <c r="BN35" s="28">
        <f t="shared" si="9"/>
        <v>68.294862578123471</v>
      </c>
      <c r="BO35" s="377" t="s">
        <v>5</v>
      </c>
      <c r="BP35" s="386">
        <v>0</v>
      </c>
      <c r="BQ35" s="31">
        <v>0</v>
      </c>
      <c r="BR35" s="31">
        <v>202.618765</v>
      </c>
      <c r="BS35" s="19">
        <v>202.618765</v>
      </c>
      <c r="BT35" s="34">
        <v>403</v>
      </c>
      <c r="BU35" s="31">
        <v>26.679321000000002</v>
      </c>
      <c r="BV35" s="31">
        <v>0</v>
      </c>
      <c r="BW35" s="19">
        <v>429.67932100000002</v>
      </c>
      <c r="BX35" s="19">
        <v>632.29808600000001</v>
      </c>
      <c r="BY35" s="28">
        <f t="shared" si="10"/>
        <v>32.044817070662454</v>
      </c>
      <c r="BZ35" s="28">
        <f t="shared" si="11"/>
        <v>67.955182929337539</v>
      </c>
      <c r="CA35" s="377" t="s">
        <v>5</v>
      </c>
      <c r="CB35" s="386">
        <v>0</v>
      </c>
      <c r="CC35" s="31">
        <v>0</v>
      </c>
      <c r="CD35" s="31">
        <v>203.08235500000001</v>
      </c>
      <c r="CE35" s="19">
        <v>203.08235500000001</v>
      </c>
      <c r="CF35" s="34">
        <v>405.4</v>
      </c>
      <c r="CG35" s="31">
        <v>32.896523999999999</v>
      </c>
      <c r="CH35" s="31">
        <v>0</v>
      </c>
      <c r="CI35" s="19">
        <v>438.29652399999998</v>
      </c>
      <c r="CJ35" s="19">
        <v>641.37887899999998</v>
      </c>
      <c r="CK35" s="28">
        <f t="shared" si="12"/>
        <v>31.663399224594677</v>
      </c>
      <c r="CL35" s="28">
        <f t="shared" si="13"/>
        <v>68.33660077540533</v>
      </c>
      <c r="CM35" s="377" t="s">
        <v>5</v>
      </c>
      <c r="CN35" s="593">
        <v>413.70957499999997</v>
      </c>
      <c r="CO35" s="594">
        <v>172.17132799999999</v>
      </c>
      <c r="CP35" s="594">
        <v>201.354501</v>
      </c>
      <c r="CQ35" s="595">
        <v>787.23540400000002</v>
      </c>
      <c r="CR35" s="596">
        <v>52.552206480794908</v>
      </c>
      <c r="CS35" s="596">
        <v>21.870374112391925</v>
      </c>
      <c r="CT35" s="596">
        <v>25.577419406813164</v>
      </c>
      <c r="CU35" s="377" t="s">
        <v>5</v>
      </c>
      <c r="CV35" s="593">
        <v>409.96415100000002</v>
      </c>
      <c r="CW35" s="594">
        <v>258.46880700000003</v>
      </c>
      <c r="CX35" s="594">
        <v>133.414569</v>
      </c>
      <c r="CY35" s="595">
        <v>801.84752700000001</v>
      </c>
      <c r="CZ35" s="596">
        <v>51.127444706828904</v>
      </c>
      <c r="DA35" s="596">
        <v>32.234159026096201</v>
      </c>
      <c r="DB35" s="596">
        <v>16.6383962670748</v>
      </c>
      <c r="DC35" s="377" t="s">
        <v>5</v>
      </c>
      <c r="DD35" s="593">
        <v>410.31413500000002</v>
      </c>
      <c r="DE35" s="594">
        <v>312.26083999999997</v>
      </c>
      <c r="DF35" s="594">
        <v>63.603999999999999</v>
      </c>
      <c r="DG35" s="595">
        <v>786.17897500000004</v>
      </c>
      <c r="DH35" s="596">
        <v>52.190932096600527</v>
      </c>
      <c r="DI35" s="596">
        <v>39.718798127360245</v>
      </c>
      <c r="DJ35" s="596">
        <v>8.0902697760392268</v>
      </c>
      <c r="DK35" s="377" t="s">
        <v>5</v>
      </c>
      <c r="DL35" s="593">
        <v>431.25960600000002</v>
      </c>
      <c r="DM35" s="594">
        <v>271.36301099999997</v>
      </c>
      <c r="DN35" s="594">
        <v>63.603999999999999</v>
      </c>
      <c r="DO35" s="595">
        <v>766.22661700000003</v>
      </c>
      <c r="DP35" s="596">
        <v>56.28355847105739</v>
      </c>
      <c r="DQ35" s="596">
        <v>35.415503061282969</v>
      </c>
      <c r="DR35" s="596">
        <v>8.300938467659627</v>
      </c>
      <c r="DS35" s="377" t="s">
        <v>5</v>
      </c>
      <c r="DT35" s="593">
        <v>517.31858899999997</v>
      </c>
      <c r="DU35" s="594">
        <v>529.11969899999997</v>
      </c>
      <c r="DV35" s="594">
        <v>61.2</v>
      </c>
      <c r="DW35" s="595">
        <v>1107.6382880000001</v>
      </c>
      <c r="DX35" s="596">
        <v>46.704650300062575</v>
      </c>
      <c r="DY35" s="596">
        <v>47.770080244824463</v>
      </c>
      <c r="DZ35" s="596">
        <v>5.5252694551129489</v>
      </c>
      <c r="EA35" s="377" t="s">
        <v>5</v>
      </c>
      <c r="EB35" s="593">
        <v>74.995782000000005</v>
      </c>
      <c r="EC35" s="594">
        <v>949.72621300000003</v>
      </c>
      <c r="ED35" s="594">
        <v>61.2</v>
      </c>
      <c r="EE35" s="595">
        <v>1085.9219949999999</v>
      </c>
      <c r="EF35" s="596">
        <f t="shared" si="14"/>
        <v>6.9061850064101522</v>
      </c>
      <c r="EG35" s="596">
        <f t="shared" si="15"/>
        <v>87.458051072996284</v>
      </c>
      <c r="EH35" s="596">
        <f t="shared" si="16"/>
        <v>5.635763920593579</v>
      </c>
    </row>
    <row r="36" spans="1:138" ht="15.6" x14ac:dyDescent="0.3">
      <c r="A36" s="377" t="s">
        <v>4</v>
      </c>
      <c r="B36" s="18">
        <v>0</v>
      </c>
      <c r="C36" s="31">
        <v>33.554713999999997</v>
      </c>
      <c r="D36" s="31">
        <v>0</v>
      </c>
      <c r="E36" s="19">
        <v>33.554713999999997</v>
      </c>
      <c r="F36" s="18">
        <v>0</v>
      </c>
      <c r="G36" s="31">
        <v>42.877186000000002</v>
      </c>
      <c r="H36" s="31">
        <v>0</v>
      </c>
      <c r="I36" s="19">
        <v>42.877186000000002</v>
      </c>
      <c r="J36" s="19">
        <v>76.431899999999999</v>
      </c>
      <c r="K36" s="384">
        <f t="shared" si="1"/>
        <v>43.90145214236464</v>
      </c>
      <c r="L36" s="385">
        <f t="shared" si="2"/>
        <v>56.09854785763536</v>
      </c>
      <c r="M36" s="377" t="s">
        <v>4</v>
      </c>
      <c r="N36" s="18">
        <v>0</v>
      </c>
      <c r="O36" s="31">
        <v>0</v>
      </c>
      <c r="P36" s="31">
        <v>0</v>
      </c>
      <c r="Q36" s="19">
        <v>0</v>
      </c>
      <c r="R36" s="18">
        <v>0</v>
      </c>
      <c r="S36" s="31">
        <v>75.966223999999997</v>
      </c>
      <c r="T36" s="31">
        <v>0</v>
      </c>
      <c r="U36" s="19">
        <v>75.966223999999997</v>
      </c>
      <c r="V36" s="19">
        <v>75.966223999999997</v>
      </c>
      <c r="W36" s="28">
        <v>0</v>
      </c>
      <c r="X36" s="28">
        <v>100</v>
      </c>
      <c r="Y36" s="377" t="s">
        <v>4</v>
      </c>
      <c r="Z36" s="386">
        <v>16.475473999999998</v>
      </c>
      <c r="AA36" s="19">
        <v>16.475473999999998</v>
      </c>
      <c r="AB36" s="34">
        <v>0</v>
      </c>
      <c r="AC36" s="31">
        <v>20.179518999999999</v>
      </c>
      <c r="AD36" s="19">
        <v>20.179518999999999</v>
      </c>
      <c r="AE36" s="19">
        <v>36.654992999999997</v>
      </c>
      <c r="AF36" s="28">
        <v>44.947420942080115</v>
      </c>
      <c r="AG36" s="28">
        <v>55.052579057919893</v>
      </c>
      <c r="AH36" s="377" t="s">
        <v>4</v>
      </c>
      <c r="AI36" s="386">
        <v>15.6</v>
      </c>
      <c r="AJ36" s="19">
        <v>15.6</v>
      </c>
      <c r="AK36" s="34">
        <v>0</v>
      </c>
      <c r="AL36" s="31">
        <v>13.062522</v>
      </c>
      <c r="AM36" s="19">
        <v>13.062522</v>
      </c>
      <c r="AN36" s="19">
        <f t="shared" si="3"/>
        <v>28.662521999999999</v>
      </c>
      <c r="AO36" s="28">
        <f t="shared" si="4"/>
        <v>54.426473706675218</v>
      </c>
      <c r="AP36" s="28">
        <f t="shared" si="5"/>
        <v>45.573526293324775</v>
      </c>
      <c r="AQ36" s="377" t="s">
        <v>4</v>
      </c>
      <c r="AR36" s="386">
        <v>0</v>
      </c>
      <c r="AS36" s="31">
        <v>0</v>
      </c>
      <c r="AT36" s="31">
        <v>15.6</v>
      </c>
      <c r="AU36" s="19">
        <v>15.6</v>
      </c>
      <c r="AV36" s="34">
        <v>0</v>
      </c>
      <c r="AW36" s="31">
        <v>12.669304</v>
      </c>
      <c r="AX36" s="31">
        <v>0</v>
      </c>
      <c r="AY36" s="19">
        <v>12.669304</v>
      </c>
      <c r="AZ36" s="19">
        <v>28.269304000000002</v>
      </c>
      <c r="BA36" s="28">
        <f t="shared" si="6"/>
        <v>55.183530517765831</v>
      </c>
      <c r="BB36" s="28">
        <f t="shared" si="7"/>
        <v>44.816469482234154</v>
      </c>
      <c r="BC36" s="377" t="s">
        <v>4</v>
      </c>
      <c r="BD36" s="386"/>
      <c r="BE36" s="31">
        <v>0</v>
      </c>
      <c r="BF36" s="31">
        <v>17.397805000000002</v>
      </c>
      <c r="BG36" s="19">
        <v>17.397805000000002</v>
      </c>
      <c r="BH36" s="34">
        <v>0.53197099999999997</v>
      </c>
      <c r="BI36" s="31">
        <v>15.874438</v>
      </c>
      <c r="BJ36" s="31">
        <v>0</v>
      </c>
      <c r="BK36" s="19">
        <v>16.406409</v>
      </c>
      <c r="BL36" s="19">
        <v>33.804214000000002</v>
      </c>
      <c r="BM36" s="28">
        <f t="shared" si="8"/>
        <v>51.466379309987801</v>
      </c>
      <c r="BN36" s="28">
        <f t="shared" si="9"/>
        <v>48.533620690012199</v>
      </c>
      <c r="BO36" s="377" t="s">
        <v>4</v>
      </c>
      <c r="BP36" s="386">
        <v>0</v>
      </c>
      <c r="BQ36" s="31">
        <v>0</v>
      </c>
      <c r="BR36" s="31">
        <v>17.399318999999998</v>
      </c>
      <c r="BS36" s="19">
        <v>17.399318999999998</v>
      </c>
      <c r="BT36" s="34">
        <v>0.45556799999999997</v>
      </c>
      <c r="BU36" s="31">
        <v>11.978737000000001</v>
      </c>
      <c r="BV36" s="31">
        <v>0</v>
      </c>
      <c r="BW36" s="19">
        <v>12.434305</v>
      </c>
      <c r="BX36" s="19">
        <v>29.833624</v>
      </c>
      <c r="BY36" s="28">
        <f t="shared" si="10"/>
        <v>58.321171440653664</v>
      </c>
      <c r="BZ36" s="28">
        <f t="shared" si="11"/>
        <v>41.678828559346321</v>
      </c>
      <c r="CA36" s="377" t="s">
        <v>4</v>
      </c>
      <c r="CB36" s="386">
        <v>0</v>
      </c>
      <c r="CC36" s="31">
        <v>0</v>
      </c>
      <c r="CD36" s="31">
        <v>17.624639999999999</v>
      </c>
      <c r="CE36" s="19">
        <v>17.624639999999999</v>
      </c>
      <c r="CF36" s="34">
        <v>0.39748699999999998</v>
      </c>
      <c r="CG36" s="31">
        <v>23.442995</v>
      </c>
      <c r="CH36" s="31">
        <v>0</v>
      </c>
      <c r="CI36" s="19">
        <v>23.840482000000002</v>
      </c>
      <c r="CJ36" s="19">
        <v>41.465122000000001</v>
      </c>
      <c r="CK36" s="28">
        <f t="shared" si="12"/>
        <v>42.50473446092839</v>
      </c>
      <c r="CL36" s="28">
        <f t="shared" si="13"/>
        <v>57.49526553907161</v>
      </c>
      <c r="CM36" s="377" t="s">
        <v>4</v>
      </c>
      <c r="CN36" s="593">
        <v>33.67257</v>
      </c>
      <c r="CO36" s="594">
        <v>10.917376000000001</v>
      </c>
      <c r="CP36" s="594">
        <v>1.679225</v>
      </c>
      <c r="CQ36" s="595">
        <v>46.269171</v>
      </c>
      <c r="CR36" s="596">
        <v>72.775390767213011</v>
      </c>
      <c r="CS36" s="596">
        <v>23.595356830577323</v>
      </c>
      <c r="CT36" s="596">
        <v>3.6292524022096697</v>
      </c>
      <c r="CU36" s="377" t="s">
        <v>4</v>
      </c>
      <c r="CV36" s="593">
        <v>33.080081999999997</v>
      </c>
      <c r="CW36" s="594">
        <v>11.70096</v>
      </c>
      <c r="CX36" s="594">
        <v>1.9825820000000001</v>
      </c>
      <c r="CY36" s="595">
        <v>46.763624</v>
      </c>
      <c r="CZ36" s="596">
        <v>70.738918780118496</v>
      </c>
      <c r="DA36" s="596">
        <v>25.021499616881702</v>
      </c>
      <c r="DB36" s="596">
        <v>4.2395816029997997</v>
      </c>
      <c r="DC36" s="377" t="s">
        <v>4</v>
      </c>
      <c r="DD36" s="593">
        <v>31.785865000000001</v>
      </c>
      <c r="DE36" s="594">
        <v>10.017376000000001</v>
      </c>
      <c r="DF36" s="594">
        <v>2.5292089999999998</v>
      </c>
      <c r="DG36" s="595">
        <v>44.332450000000001</v>
      </c>
      <c r="DH36" s="596">
        <v>71.698868436100412</v>
      </c>
      <c r="DI36" s="596">
        <v>22.596035184159685</v>
      </c>
      <c r="DJ36" s="596">
        <v>5.7050963797398966</v>
      </c>
      <c r="DK36" s="377" t="s">
        <v>4</v>
      </c>
      <c r="DL36" s="593">
        <v>31.867965000000002</v>
      </c>
      <c r="DM36" s="594">
        <v>10.017376000000001</v>
      </c>
      <c r="DN36" s="594">
        <v>1.4427540000000001</v>
      </c>
      <c r="DO36" s="595">
        <v>43.328094999999998</v>
      </c>
      <c r="DP36" s="596">
        <v>73.550348797933538</v>
      </c>
      <c r="DQ36" s="596">
        <v>23.119816368571019</v>
      </c>
      <c r="DR36" s="596">
        <v>3.3298348334954495</v>
      </c>
      <c r="DS36" s="377" t="s">
        <v>4</v>
      </c>
      <c r="DT36" s="593">
        <v>135.367965</v>
      </c>
      <c r="DU36" s="594">
        <v>21.117376</v>
      </c>
      <c r="DV36" s="594">
        <v>1.5291189999999999</v>
      </c>
      <c r="DW36" s="595">
        <v>158.01446000000001</v>
      </c>
      <c r="DX36" s="596">
        <v>85.668086958623903</v>
      </c>
      <c r="DY36" s="596">
        <v>13.364204769614121</v>
      </c>
      <c r="DZ36" s="596">
        <v>0.96770827176196395</v>
      </c>
      <c r="EA36" s="377" t="s">
        <v>4</v>
      </c>
      <c r="EB36" s="593">
        <v>220.24328600000001</v>
      </c>
      <c r="EC36" s="594">
        <v>30.867376</v>
      </c>
      <c r="ED36" s="594">
        <v>7.7913880000000004</v>
      </c>
      <c r="EE36" s="595">
        <v>258.90204999999997</v>
      </c>
      <c r="EF36" s="596">
        <f t="shared" si="14"/>
        <v>85.06818930170698</v>
      </c>
      <c r="EG36" s="596">
        <f t="shared" si="15"/>
        <v>11.92241467381197</v>
      </c>
      <c r="EH36" s="596">
        <f t="shared" si="16"/>
        <v>3.0093960244810734</v>
      </c>
    </row>
    <row r="37" spans="1:138" ht="27.6" x14ac:dyDescent="0.3">
      <c r="A37" s="377" t="s">
        <v>3</v>
      </c>
      <c r="B37" s="18">
        <v>367.619891</v>
      </c>
      <c r="C37" s="31">
        <v>282.92267399999997</v>
      </c>
      <c r="D37" s="31">
        <v>1295.482651</v>
      </c>
      <c r="E37" s="19">
        <v>1946.025216</v>
      </c>
      <c r="F37" s="18">
        <v>357.74968100000001</v>
      </c>
      <c r="G37" s="31">
        <v>15.564692000000001</v>
      </c>
      <c r="H37" s="31">
        <v>4.3375159999999999</v>
      </c>
      <c r="I37" s="19">
        <v>377.65188899999998</v>
      </c>
      <c r="J37" s="19">
        <v>2323.6771050000002</v>
      </c>
      <c r="K37" s="384">
        <f t="shared" si="1"/>
        <v>83.747660628605274</v>
      </c>
      <c r="L37" s="385">
        <f t="shared" si="2"/>
        <v>16.252339371394719</v>
      </c>
      <c r="M37" s="377" t="s">
        <v>3</v>
      </c>
      <c r="N37" s="18">
        <v>111.15499800000001</v>
      </c>
      <c r="O37" s="31">
        <v>0</v>
      </c>
      <c r="P37" s="31">
        <v>1122.952043</v>
      </c>
      <c r="Q37" s="19">
        <v>1234.107041</v>
      </c>
      <c r="R37" s="18">
        <v>480.06735900000001</v>
      </c>
      <c r="S37" s="31">
        <v>18.977497</v>
      </c>
      <c r="T37" s="31">
        <v>5.7662999999999999E-2</v>
      </c>
      <c r="U37" s="19">
        <v>499.10251899999997</v>
      </c>
      <c r="V37" s="19">
        <v>1733.20956</v>
      </c>
      <c r="W37" s="28">
        <v>71.203567617062987</v>
      </c>
      <c r="X37" s="28">
        <v>28.796432382937013</v>
      </c>
      <c r="Y37" s="377" t="s">
        <v>3</v>
      </c>
      <c r="Z37" s="386">
        <v>1111.3049080000001</v>
      </c>
      <c r="AA37" s="19">
        <v>1111.3049080000001</v>
      </c>
      <c r="AB37" s="34">
        <v>435.634345</v>
      </c>
      <c r="AC37" s="31">
        <v>17.239826000000001</v>
      </c>
      <c r="AD37" s="19">
        <v>452.87417099999999</v>
      </c>
      <c r="AE37" s="19">
        <v>1564.179079</v>
      </c>
      <c r="AF37" s="28">
        <v>71.047166077075502</v>
      </c>
      <c r="AG37" s="28">
        <v>28.952833922924498</v>
      </c>
      <c r="AH37" s="377" t="s">
        <v>3</v>
      </c>
      <c r="AI37" s="386">
        <v>1192.4589080000001</v>
      </c>
      <c r="AJ37" s="19">
        <v>1192.4589080000001</v>
      </c>
      <c r="AK37" s="34">
        <v>449.50776000000002</v>
      </c>
      <c r="AL37" s="31">
        <v>5.7793070000000002</v>
      </c>
      <c r="AM37" s="19">
        <v>455.28706700000004</v>
      </c>
      <c r="AN37" s="19">
        <f t="shared" si="3"/>
        <v>1647.745975</v>
      </c>
      <c r="AO37" s="28">
        <f t="shared" si="4"/>
        <v>72.369098519570059</v>
      </c>
      <c r="AP37" s="28">
        <f t="shared" si="5"/>
        <v>27.630901480429959</v>
      </c>
      <c r="AQ37" s="377" t="s">
        <v>3</v>
      </c>
      <c r="AR37" s="386">
        <v>0</v>
      </c>
      <c r="AS37" s="31">
        <v>0</v>
      </c>
      <c r="AT37" s="31">
        <v>1021.860324</v>
      </c>
      <c r="AU37" s="19">
        <v>1021.860324</v>
      </c>
      <c r="AV37" s="34">
        <v>423.80039499999998</v>
      </c>
      <c r="AW37" s="31">
        <v>9.3431940000000004</v>
      </c>
      <c r="AX37" s="31">
        <v>0</v>
      </c>
      <c r="AY37" s="19">
        <v>433.14358900000002</v>
      </c>
      <c r="AZ37" s="19">
        <v>1455.003913</v>
      </c>
      <c r="BA37" s="28">
        <f t="shared" si="6"/>
        <v>70.230761228200208</v>
      </c>
      <c r="BB37" s="28">
        <f t="shared" si="7"/>
        <v>29.769238771799785</v>
      </c>
      <c r="BC37" s="377" t="s">
        <v>3</v>
      </c>
      <c r="BD37" s="386">
        <v>0</v>
      </c>
      <c r="BE37" s="31">
        <v>0</v>
      </c>
      <c r="BF37" s="31">
        <v>875.63734399999998</v>
      </c>
      <c r="BG37" s="19">
        <v>875.63734399999998</v>
      </c>
      <c r="BH37" s="34">
        <v>443.27566899999999</v>
      </c>
      <c r="BI37" s="31">
        <v>28.910892</v>
      </c>
      <c r="BJ37" s="31">
        <v>0</v>
      </c>
      <c r="BK37" s="19">
        <v>472.18656099999998</v>
      </c>
      <c r="BL37" s="19">
        <v>1347.823905</v>
      </c>
      <c r="BM37" s="28">
        <f t="shared" si="8"/>
        <v>64.966746824393212</v>
      </c>
      <c r="BN37" s="28">
        <f t="shared" si="9"/>
        <v>35.033253175606795</v>
      </c>
      <c r="BO37" s="377" t="s">
        <v>3</v>
      </c>
      <c r="BP37" s="386">
        <v>0</v>
      </c>
      <c r="BQ37" s="31">
        <v>0</v>
      </c>
      <c r="BR37" s="31">
        <v>1041.7228500000001</v>
      </c>
      <c r="BS37" s="19">
        <v>1041.7228500000001</v>
      </c>
      <c r="BT37" s="34">
        <v>397.91545000000002</v>
      </c>
      <c r="BU37" s="31">
        <v>25.727335</v>
      </c>
      <c r="BV37" s="31">
        <v>0</v>
      </c>
      <c r="BW37" s="19">
        <v>423.642785</v>
      </c>
      <c r="BX37" s="19">
        <v>1465.3656350000001</v>
      </c>
      <c r="BY37" s="28">
        <f t="shared" si="10"/>
        <v>71.089619213023241</v>
      </c>
      <c r="BZ37" s="28">
        <f t="shared" si="11"/>
        <v>28.910380786976759</v>
      </c>
      <c r="CA37" s="377" t="s">
        <v>3</v>
      </c>
      <c r="CB37" s="386">
        <v>0</v>
      </c>
      <c r="CC37" s="31">
        <v>0</v>
      </c>
      <c r="CD37" s="31">
        <v>1017.308727</v>
      </c>
      <c r="CE37" s="19">
        <v>1017.308727</v>
      </c>
      <c r="CF37" s="34">
        <v>457.51668899999999</v>
      </c>
      <c r="CG37" s="31">
        <v>23.460668999999999</v>
      </c>
      <c r="CH37" s="31">
        <v>0</v>
      </c>
      <c r="CI37" s="19">
        <v>480.97735799999998</v>
      </c>
      <c r="CJ37" s="19">
        <v>1498.286085</v>
      </c>
      <c r="CK37" s="28">
        <f t="shared" si="12"/>
        <v>67.898162919933938</v>
      </c>
      <c r="CL37" s="28">
        <f t="shared" si="13"/>
        <v>32.101837080066055</v>
      </c>
      <c r="CM37" s="377" t="s">
        <v>3</v>
      </c>
      <c r="CN37" s="593">
        <v>833.24992199999997</v>
      </c>
      <c r="CO37" s="594">
        <v>63.773890000000002</v>
      </c>
      <c r="CP37" s="594">
        <v>1645.624037</v>
      </c>
      <c r="CQ37" s="595">
        <v>2542.647849</v>
      </c>
      <c r="CR37" s="596">
        <v>32.77095262435612</v>
      </c>
      <c r="CS37" s="596">
        <v>2.5081684050381448</v>
      </c>
      <c r="CT37" s="596">
        <v>64.720878970605739</v>
      </c>
      <c r="CU37" s="377" t="s">
        <v>3</v>
      </c>
      <c r="CV37" s="593">
        <v>1054.8257960000001</v>
      </c>
      <c r="CW37" s="594">
        <v>80.309273000000005</v>
      </c>
      <c r="CX37" s="594">
        <v>2068.9000289999999</v>
      </c>
      <c r="CY37" s="595">
        <v>3204.0350979999998</v>
      </c>
      <c r="CZ37" s="596">
        <v>32.921792793669297</v>
      </c>
      <c r="DA37" s="596">
        <v>2.5065041593998201</v>
      </c>
      <c r="DB37" s="596">
        <v>64.571703046930907</v>
      </c>
      <c r="DC37" s="377" t="s">
        <v>3</v>
      </c>
      <c r="DD37" s="593">
        <v>1271.864386</v>
      </c>
      <c r="DE37" s="594">
        <v>102.658367</v>
      </c>
      <c r="DF37" s="594">
        <v>1859.9131629999999</v>
      </c>
      <c r="DG37" s="595">
        <v>3234.4359159999999</v>
      </c>
      <c r="DH37" s="596">
        <v>39.322602736025267</v>
      </c>
      <c r="DI37" s="596">
        <v>3.1739187192478604</v>
      </c>
      <c r="DJ37" s="596">
        <v>57.503478544726875</v>
      </c>
      <c r="DK37" s="377" t="s">
        <v>3</v>
      </c>
      <c r="DL37" s="593">
        <v>1446.5538200000001</v>
      </c>
      <c r="DM37" s="594">
        <v>134.871668</v>
      </c>
      <c r="DN37" s="594">
        <v>1783.31558</v>
      </c>
      <c r="DO37" s="595">
        <v>3364.7410679999998</v>
      </c>
      <c r="DP37" s="596">
        <v>42.99153458663703</v>
      </c>
      <c r="DQ37" s="596">
        <v>4.0083817825592041</v>
      </c>
      <c r="DR37" s="596">
        <v>53.000083630803772</v>
      </c>
      <c r="DS37" s="377" t="s">
        <v>3</v>
      </c>
      <c r="DT37" s="593">
        <v>1846.003835</v>
      </c>
      <c r="DU37" s="594">
        <v>243.046953</v>
      </c>
      <c r="DV37" s="594">
        <v>1921.145992</v>
      </c>
      <c r="DW37" s="595">
        <v>4010.1967800000002</v>
      </c>
      <c r="DX37" s="596">
        <v>46.03274942034141</v>
      </c>
      <c r="DY37" s="596">
        <v>6.0607238580446916</v>
      </c>
      <c r="DZ37" s="596">
        <v>47.906526721613893</v>
      </c>
      <c r="EA37" s="377" t="s">
        <v>3</v>
      </c>
      <c r="EB37" s="593">
        <v>1754.764981</v>
      </c>
      <c r="EC37" s="594">
        <v>445.19935400000003</v>
      </c>
      <c r="ED37" s="594">
        <v>2088.5494429999999</v>
      </c>
      <c r="EE37" s="595">
        <v>4288.5137779999995</v>
      </c>
      <c r="EF37" s="596">
        <f t="shared" si="14"/>
        <v>40.917788115824969</v>
      </c>
      <c r="EG37" s="596">
        <f t="shared" si="15"/>
        <v>10.381203770030188</v>
      </c>
      <c r="EH37" s="596">
        <f t="shared" si="16"/>
        <v>48.701008114144855</v>
      </c>
    </row>
    <row r="38" spans="1:138" ht="15.6" x14ac:dyDescent="0.3">
      <c r="A38" s="377" t="s">
        <v>2</v>
      </c>
      <c r="B38" s="18">
        <v>53.089196000000001</v>
      </c>
      <c r="C38" s="31">
        <v>2909.2774960000002</v>
      </c>
      <c r="D38" s="31">
        <v>8852.1736359999995</v>
      </c>
      <c r="E38" s="19">
        <v>11814.540327999999</v>
      </c>
      <c r="F38" s="18">
        <v>553.69676700000002</v>
      </c>
      <c r="G38" s="31">
        <v>1302.011792</v>
      </c>
      <c r="H38" s="31">
        <v>79.641683</v>
      </c>
      <c r="I38" s="19">
        <v>1935.350242</v>
      </c>
      <c r="J38" s="19">
        <v>13749.89057</v>
      </c>
      <c r="K38" s="384">
        <f t="shared" si="1"/>
        <v>85.924613493123971</v>
      </c>
      <c r="L38" s="385">
        <f t="shared" si="2"/>
        <v>14.075386506876033</v>
      </c>
      <c r="M38" s="377" t="s">
        <v>2</v>
      </c>
      <c r="N38" s="18">
        <v>0</v>
      </c>
      <c r="O38" s="31">
        <v>7.5931550000000003</v>
      </c>
      <c r="P38" s="31">
        <v>12338.767137999999</v>
      </c>
      <c r="Q38" s="19">
        <v>12346.360293</v>
      </c>
      <c r="R38" s="18">
        <v>498.48770999999999</v>
      </c>
      <c r="S38" s="31">
        <v>1956.1835450000001</v>
      </c>
      <c r="T38" s="31">
        <v>0</v>
      </c>
      <c r="U38" s="19">
        <v>2454.6712550000002</v>
      </c>
      <c r="V38" s="19">
        <v>14801.031548000001</v>
      </c>
      <c r="W38" s="28">
        <v>83.415539335623606</v>
      </c>
      <c r="X38" s="28">
        <v>16.584460664376394</v>
      </c>
      <c r="Y38" s="377" t="s">
        <v>2</v>
      </c>
      <c r="Z38" s="386">
        <v>10916.534618</v>
      </c>
      <c r="AA38" s="19">
        <v>10916.534618</v>
      </c>
      <c r="AB38" s="34">
        <v>943.58835399999998</v>
      </c>
      <c r="AC38" s="31">
        <v>1661.8965370000001</v>
      </c>
      <c r="AD38" s="19">
        <v>2605.4848910000001</v>
      </c>
      <c r="AE38" s="19">
        <v>13522.019509</v>
      </c>
      <c r="AF38" s="28">
        <v>80.731540216564255</v>
      </c>
      <c r="AG38" s="28">
        <v>19.268459783435741</v>
      </c>
      <c r="AH38" s="377" t="s">
        <v>2</v>
      </c>
      <c r="AI38" s="386">
        <v>7367.3352770000001</v>
      </c>
      <c r="AJ38" s="19">
        <v>7367.3352770000001</v>
      </c>
      <c r="AK38" s="34">
        <v>628.995093</v>
      </c>
      <c r="AL38" s="31">
        <v>2965.6966320000001</v>
      </c>
      <c r="AM38" s="19">
        <v>3594.6917250000001</v>
      </c>
      <c r="AN38" s="19">
        <f t="shared" si="3"/>
        <v>10962.027001999999</v>
      </c>
      <c r="AO38" s="28">
        <f t="shared" si="4"/>
        <v>67.207782608598251</v>
      </c>
      <c r="AP38" s="28">
        <f t="shared" si="5"/>
        <v>32.792217391401756</v>
      </c>
      <c r="AQ38" s="377" t="s">
        <v>2</v>
      </c>
      <c r="AR38" s="386">
        <v>0</v>
      </c>
      <c r="AS38" s="31">
        <v>16.13</v>
      </c>
      <c r="AT38" s="31">
        <v>6581.0082929999999</v>
      </c>
      <c r="AU38" s="19">
        <v>6597.138293</v>
      </c>
      <c r="AV38" s="34">
        <v>1781.8215990000001</v>
      </c>
      <c r="AW38" s="31">
        <v>1027.55818</v>
      </c>
      <c r="AX38" s="31">
        <v>0</v>
      </c>
      <c r="AY38" s="19">
        <v>2809.3797789999999</v>
      </c>
      <c r="AZ38" s="19">
        <v>9406.5180720000008</v>
      </c>
      <c r="BA38" s="28">
        <f t="shared" si="6"/>
        <v>70.133690729170368</v>
      </c>
      <c r="BB38" s="28">
        <f t="shared" si="7"/>
        <v>29.866309270829621</v>
      </c>
      <c r="BC38" s="377" t="s">
        <v>2</v>
      </c>
      <c r="BD38" s="386">
        <v>0</v>
      </c>
      <c r="BE38" s="31">
        <v>95.831244999999996</v>
      </c>
      <c r="BF38" s="31">
        <v>6338.3389010000001</v>
      </c>
      <c r="BG38" s="19">
        <v>6434.1701460000004</v>
      </c>
      <c r="BH38" s="34">
        <v>644.54992600000003</v>
      </c>
      <c r="BI38" s="31">
        <v>886.45703200000003</v>
      </c>
      <c r="BJ38" s="31">
        <v>0</v>
      </c>
      <c r="BK38" s="19">
        <v>1531.0069579999999</v>
      </c>
      <c r="BL38" s="19">
        <v>7965.1771040000003</v>
      </c>
      <c r="BM38" s="28">
        <f t="shared" si="8"/>
        <v>80.778745556942482</v>
      </c>
      <c r="BN38" s="28">
        <f t="shared" si="9"/>
        <v>19.221254443057514</v>
      </c>
      <c r="BO38" s="377" t="s">
        <v>2</v>
      </c>
      <c r="BP38" s="386">
        <v>0</v>
      </c>
      <c r="BQ38" s="31">
        <v>0</v>
      </c>
      <c r="BR38" s="31">
        <v>6339.1585699999996</v>
      </c>
      <c r="BS38" s="19">
        <v>6339.1585699999996</v>
      </c>
      <c r="BT38" s="34">
        <v>1119.3388870000001</v>
      </c>
      <c r="BU38" s="31">
        <v>2290.3736549999999</v>
      </c>
      <c r="BV38" s="31">
        <v>0</v>
      </c>
      <c r="BW38" s="19">
        <v>3409.7125420000002</v>
      </c>
      <c r="BX38" s="19">
        <v>9748.8711120000007</v>
      </c>
      <c r="BY38" s="28">
        <f t="shared" si="10"/>
        <v>65.02453973565261</v>
      </c>
      <c r="BZ38" s="28">
        <f t="shared" si="11"/>
        <v>34.975460264347376</v>
      </c>
      <c r="CA38" s="377" t="s">
        <v>2</v>
      </c>
      <c r="CB38" s="386">
        <v>0</v>
      </c>
      <c r="CC38" s="31">
        <v>0</v>
      </c>
      <c r="CD38" s="31">
        <v>6809.951575</v>
      </c>
      <c r="CE38" s="19">
        <v>6809.951575</v>
      </c>
      <c r="CF38" s="34">
        <v>485.83776499999999</v>
      </c>
      <c r="CG38" s="31">
        <v>2423.9530570000002</v>
      </c>
      <c r="CH38" s="31">
        <v>0</v>
      </c>
      <c r="CI38" s="19">
        <v>2909.7908219999999</v>
      </c>
      <c r="CJ38" s="19">
        <v>9719.742397</v>
      </c>
      <c r="CK38" s="28">
        <f t="shared" si="12"/>
        <v>70.063087033066765</v>
      </c>
      <c r="CL38" s="28">
        <f t="shared" si="13"/>
        <v>29.936912966933232</v>
      </c>
      <c r="CM38" s="377" t="s">
        <v>2</v>
      </c>
      <c r="CN38" s="593">
        <v>545.58341800000005</v>
      </c>
      <c r="CO38" s="594">
        <v>4930.8983699999999</v>
      </c>
      <c r="CP38" s="594">
        <v>7032.3001039999999</v>
      </c>
      <c r="CQ38" s="595">
        <v>12508.781892000001</v>
      </c>
      <c r="CR38" s="596">
        <v>4.3616030938146606</v>
      </c>
      <c r="CS38" s="596">
        <v>39.419492741763762</v>
      </c>
      <c r="CT38" s="596">
        <v>56.218904164421566</v>
      </c>
      <c r="CU38" s="377" t="s">
        <v>2</v>
      </c>
      <c r="CV38" s="593">
        <v>205.80538200000001</v>
      </c>
      <c r="CW38" s="594">
        <v>2578.8933740000002</v>
      </c>
      <c r="CX38" s="594">
        <v>8524.0783179999999</v>
      </c>
      <c r="CY38" s="595">
        <v>11308.777074</v>
      </c>
      <c r="CZ38" s="596">
        <v>1.81987301238051</v>
      </c>
      <c r="DA38" s="596">
        <v>22.804352381559699</v>
      </c>
      <c r="DB38" s="596">
        <v>75.375774606059807</v>
      </c>
      <c r="DC38" s="377" t="s">
        <v>2</v>
      </c>
      <c r="DD38" s="593">
        <v>1855.5493719999999</v>
      </c>
      <c r="DE38" s="594">
        <v>3106.7176770000001</v>
      </c>
      <c r="DF38" s="594">
        <v>6175.3316029999996</v>
      </c>
      <c r="DG38" s="595">
        <v>11137.598652000001</v>
      </c>
      <c r="DH38" s="596">
        <v>16.660228384749662</v>
      </c>
      <c r="DI38" s="596">
        <v>27.893963268663128</v>
      </c>
      <c r="DJ38" s="596">
        <v>55.445808346587199</v>
      </c>
      <c r="DK38" s="377" t="s">
        <v>2</v>
      </c>
      <c r="DL38" s="593">
        <v>3788.1660259999999</v>
      </c>
      <c r="DM38" s="594">
        <v>1224.3663120000001</v>
      </c>
      <c r="DN38" s="594">
        <v>7182.492193</v>
      </c>
      <c r="DO38" s="595">
        <v>12195.024530999999</v>
      </c>
      <c r="DP38" s="596">
        <v>31.063209560344916</v>
      </c>
      <c r="DQ38" s="596">
        <v>10.039883961591354</v>
      </c>
      <c r="DR38" s="596">
        <v>58.896906478063741</v>
      </c>
      <c r="DS38" s="377" t="s">
        <v>2</v>
      </c>
      <c r="DT38" s="593">
        <v>528.292284</v>
      </c>
      <c r="DU38" s="594">
        <v>8551.3937040000001</v>
      </c>
      <c r="DV38" s="594">
        <v>9970.4383240000006</v>
      </c>
      <c r="DW38" s="595">
        <v>19050.124312</v>
      </c>
      <c r="DX38" s="596">
        <v>2.7731697460221802</v>
      </c>
      <c r="DY38" s="596">
        <v>44.888912869788101</v>
      </c>
      <c r="DZ38" s="596">
        <v>52.337917384189723</v>
      </c>
      <c r="EA38" s="377" t="s">
        <v>2</v>
      </c>
      <c r="EB38" s="593">
        <v>5241.4567129999996</v>
      </c>
      <c r="EC38" s="594">
        <v>3742.211409</v>
      </c>
      <c r="ED38" s="594">
        <v>10578.457718</v>
      </c>
      <c r="EE38" s="595">
        <v>19562.125840000001</v>
      </c>
      <c r="EF38" s="596">
        <f t="shared" si="14"/>
        <v>26.793901418844975</v>
      </c>
      <c r="EG38" s="596">
        <f t="shared" si="15"/>
        <v>19.129881075338179</v>
      </c>
      <c r="EH38" s="596">
        <f t="shared" si="16"/>
        <v>54.076217505816835</v>
      </c>
    </row>
    <row r="39" spans="1:138" ht="16.2" thickBot="1" x14ac:dyDescent="0.35">
      <c r="A39" s="379" t="s">
        <v>1</v>
      </c>
      <c r="B39" s="20">
        <v>4097.5445170000003</v>
      </c>
      <c r="C39" s="32">
        <v>124.59287999999999</v>
      </c>
      <c r="D39" s="32">
        <v>292335.93100699998</v>
      </c>
      <c r="E39" s="21">
        <v>296558.06840400002</v>
      </c>
      <c r="F39" s="20">
        <v>0</v>
      </c>
      <c r="G39" s="32">
        <v>0</v>
      </c>
      <c r="H39" s="32">
        <v>0</v>
      </c>
      <c r="I39" s="21">
        <v>0</v>
      </c>
      <c r="J39" s="21">
        <v>296558.06840400002</v>
      </c>
      <c r="K39" s="388">
        <f t="shared" si="1"/>
        <v>100</v>
      </c>
      <c r="L39" s="385">
        <f t="shared" si="2"/>
        <v>0</v>
      </c>
      <c r="M39" s="379" t="s">
        <v>1</v>
      </c>
      <c r="N39" s="20">
        <v>0</v>
      </c>
      <c r="O39" s="32">
        <v>0</v>
      </c>
      <c r="P39" s="32">
        <v>338122.29990500002</v>
      </c>
      <c r="Q39" s="21">
        <v>338122.29990500002</v>
      </c>
      <c r="R39" s="20">
        <v>0</v>
      </c>
      <c r="S39" s="32">
        <v>0</v>
      </c>
      <c r="T39" s="32">
        <v>0</v>
      </c>
      <c r="U39" s="21">
        <v>0</v>
      </c>
      <c r="V39" s="21">
        <v>338122.29990500002</v>
      </c>
      <c r="W39" s="29">
        <v>100</v>
      </c>
      <c r="X39" s="29">
        <v>0</v>
      </c>
      <c r="Y39" s="389" t="s">
        <v>1</v>
      </c>
      <c r="Z39" s="390">
        <v>293889.15972599998</v>
      </c>
      <c r="AA39" s="21">
        <v>293889.15972599998</v>
      </c>
      <c r="AB39" s="35">
        <v>0</v>
      </c>
      <c r="AC39" s="32">
        <v>0</v>
      </c>
      <c r="AD39" s="21">
        <v>0</v>
      </c>
      <c r="AE39" s="21">
        <v>293889.15972599998</v>
      </c>
      <c r="AF39" s="29">
        <v>100</v>
      </c>
      <c r="AG39" s="29">
        <v>0</v>
      </c>
      <c r="AH39" s="389" t="s">
        <v>1</v>
      </c>
      <c r="AI39" s="390">
        <v>327834.72078199999</v>
      </c>
      <c r="AJ39" s="21">
        <v>327834.72078199999</v>
      </c>
      <c r="AK39" s="35">
        <v>0</v>
      </c>
      <c r="AL39" s="32">
        <v>0</v>
      </c>
      <c r="AM39" s="21">
        <v>0</v>
      </c>
      <c r="AN39" s="21">
        <f t="shared" si="3"/>
        <v>327834.72078199999</v>
      </c>
      <c r="AO39" s="29">
        <f t="shared" si="4"/>
        <v>100</v>
      </c>
      <c r="AP39" s="29">
        <f t="shared" si="5"/>
        <v>0</v>
      </c>
      <c r="AQ39" s="389" t="s">
        <v>1</v>
      </c>
      <c r="AR39" s="390">
        <v>0</v>
      </c>
      <c r="AS39" s="32">
        <v>0</v>
      </c>
      <c r="AT39" s="32">
        <v>293903.32004999998</v>
      </c>
      <c r="AU39" s="21">
        <v>293903.32004999998</v>
      </c>
      <c r="AV39" s="35">
        <v>0</v>
      </c>
      <c r="AW39" s="32">
        <v>0</v>
      </c>
      <c r="AX39" s="32">
        <v>0</v>
      </c>
      <c r="AY39" s="21">
        <v>0</v>
      </c>
      <c r="AZ39" s="21">
        <v>293903.32004999998</v>
      </c>
      <c r="BA39" s="29">
        <f t="shared" si="6"/>
        <v>100</v>
      </c>
      <c r="BB39" s="29">
        <f t="shared" si="7"/>
        <v>0</v>
      </c>
      <c r="BC39" s="389" t="s">
        <v>1</v>
      </c>
      <c r="BD39" s="390">
        <v>0</v>
      </c>
      <c r="BE39" s="32"/>
      <c r="BF39" s="32">
        <v>328531.12905500003</v>
      </c>
      <c r="BG39" s="21">
        <v>328531.12905500003</v>
      </c>
      <c r="BH39" s="35"/>
      <c r="BI39" s="32"/>
      <c r="BJ39" s="32"/>
      <c r="BK39" s="21"/>
      <c r="BL39" s="21"/>
      <c r="BM39" s="29"/>
      <c r="BN39" s="29"/>
      <c r="BO39" s="389" t="s">
        <v>1</v>
      </c>
      <c r="BP39" s="390">
        <v>0</v>
      </c>
      <c r="BQ39" s="32">
        <v>0</v>
      </c>
      <c r="BR39" s="32">
        <v>318279.748815</v>
      </c>
      <c r="BS39" s="21">
        <v>318279.748815</v>
      </c>
      <c r="BT39" s="35">
        <v>0</v>
      </c>
      <c r="BU39" s="32">
        <v>0</v>
      </c>
      <c r="BV39" s="32">
        <v>0</v>
      </c>
      <c r="BW39" s="21">
        <v>0</v>
      </c>
      <c r="BX39" s="21">
        <v>318279.748815</v>
      </c>
      <c r="BY39" s="29"/>
      <c r="BZ39" s="29"/>
      <c r="CA39" s="389" t="s">
        <v>1</v>
      </c>
      <c r="CB39" s="390">
        <v>0</v>
      </c>
      <c r="CC39" s="32">
        <v>0</v>
      </c>
      <c r="CD39" s="32">
        <v>301354.46422899998</v>
      </c>
      <c r="CE39" s="21">
        <v>301354.46422899998</v>
      </c>
      <c r="CF39" s="35">
        <v>0</v>
      </c>
      <c r="CG39" s="32">
        <v>0</v>
      </c>
      <c r="CH39" s="32">
        <v>0</v>
      </c>
      <c r="CI39" s="21">
        <v>0</v>
      </c>
      <c r="CJ39" s="21">
        <v>301354.46422899998</v>
      </c>
      <c r="CK39" s="29"/>
      <c r="CL39" s="29"/>
      <c r="CM39" s="389" t="s">
        <v>1</v>
      </c>
      <c r="CN39" s="597">
        <v>0</v>
      </c>
      <c r="CO39" s="598">
        <v>0</v>
      </c>
      <c r="CP39" s="598">
        <v>326419.84886500001</v>
      </c>
      <c r="CQ39" s="599">
        <v>326419.84886500001</v>
      </c>
      <c r="CR39" s="600">
        <v>0</v>
      </c>
      <c r="CS39" s="600">
        <v>0</v>
      </c>
      <c r="CT39" s="600">
        <v>100</v>
      </c>
      <c r="CU39" s="389" t="s">
        <v>1</v>
      </c>
      <c r="CV39" s="597"/>
      <c r="CW39" s="598"/>
      <c r="CX39" s="598">
        <v>299686.80670000002</v>
      </c>
      <c r="CY39" s="599">
        <v>299686.80670000002</v>
      </c>
      <c r="CZ39" s="600"/>
      <c r="DA39" s="600"/>
      <c r="DB39" s="600">
        <v>100</v>
      </c>
      <c r="DC39" s="389" t="s">
        <v>1</v>
      </c>
      <c r="DD39" s="597">
        <v>13.484999999999999</v>
      </c>
      <c r="DE39" s="598">
        <v>0</v>
      </c>
      <c r="DF39" s="598">
        <v>303036.64520000003</v>
      </c>
      <c r="DG39" s="599">
        <v>303050.13020000001</v>
      </c>
      <c r="DH39" s="600">
        <v>0</v>
      </c>
      <c r="DI39" s="600">
        <v>0</v>
      </c>
      <c r="DJ39" s="600">
        <v>99.995550241146219</v>
      </c>
      <c r="DK39" s="389" t="s">
        <v>1</v>
      </c>
      <c r="DL39" s="597">
        <v>0</v>
      </c>
      <c r="DM39" s="598">
        <v>0</v>
      </c>
      <c r="DN39" s="598">
        <v>305437.48320000002</v>
      </c>
      <c r="DO39" s="599">
        <v>305437.48320000002</v>
      </c>
      <c r="DP39" s="600">
        <v>0</v>
      </c>
      <c r="DQ39" s="600">
        <v>0</v>
      </c>
      <c r="DR39" s="600">
        <v>100</v>
      </c>
      <c r="DS39" s="389" t="s">
        <v>1</v>
      </c>
      <c r="DT39" s="597">
        <v>0</v>
      </c>
      <c r="DU39" s="598">
        <v>0</v>
      </c>
      <c r="DV39" s="598">
        <v>363405.82020000002</v>
      </c>
      <c r="DW39" s="599">
        <v>363405.82020000002</v>
      </c>
      <c r="DX39" s="600">
        <v>0</v>
      </c>
      <c r="DY39" s="600">
        <v>0</v>
      </c>
      <c r="DZ39" s="600">
        <v>100</v>
      </c>
      <c r="EA39" s="389" t="s">
        <v>1</v>
      </c>
      <c r="EB39" s="597">
        <v>0</v>
      </c>
      <c r="EC39" s="598">
        <v>0</v>
      </c>
      <c r="ED39" s="598">
        <v>347851.75172300002</v>
      </c>
      <c r="EE39" s="599">
        <v>347851.75172300002</v>
      </c>
      <c r="EF39" s="600">
        <f t="shared" si="14"/>
        <v>0</v>
      </c>
      <c r="EG39" s="600">
        <f t="shared" si="15"/>
        <v>0</v>
      </c>
      <c r="EH39" s="600">
        <f t="shared" si="16"/>
        <v>100</v>
      </c>
    </row>
    <row r="40" spans="1:138" ht="16.2" thickBot="1" x14ac:dyDescent="0.35">
      <c r="A40" s="22" t="s">
        <v>0</v>
      </c>
      <c r="B40" s="23">
        <v>33714.150718999997</v>
      </c>
      <c r="C40" s="33">
        <v>132253.23464800001</v>
      </c>
      <c r="D40" s="33">
        <v>563501.71824900003</v>
      </c>
      <c r="E40" s="24">
        <v>729469.10361600004</v>
      </c>
      <c r="F40" s="23">
        <v>4449.780992</v>
      </c>
      <c r="G40" s="33">
        <v>17754.145548</v>
      </c>
      <c r="H40" s="33">
        <v>920.29598099999998</v>
      </c>
      <c r="I40" s="24">
        <v>23124.222521</v>
      </c>
      <c r="J40" s="24">
        <v>752593.326137</v>
      </c>
      <c r="K40" s="391">
        <f t="shared" si="1"/>
        <v>96.927394687421057</v>
      </c>
      <c r="L40" s="391">
        <f t="shared" si="2"/>
        <v>3.072605312578939</v>
      </c>
      <c r="M40" s="22" t="s">
        <v>0</v>
      </c>
      <c r="N40" s="23">
        <v>225.20594399999999</v>
      </c>
      <c r="O40" s="33">
        <v>171.83874800000001</v>
      </c>
      <c r="P40" s="33">
        <v>776193.66031299997</v>
      </c>
      <c r="Q40" s="24">
        <v>776590.705005</v>
      </c>
      <c r="R40" s="23">
        <v>5881.2066209700006</v>
      </c>
      <c r="S40" s="33">
        <v>19251.320709</v>
      </c>
      <c r="T40" s="33">
        <v>74.834783000000002</v>
      </c>
      <c r="U40" s="24">
        <v>25207.36211297</v>
      </c>
      <c r="V40" s="24">
        <v>801798.06711796997</v>
      </c>
      <c r="W40" s="30">
        <v>96.856145811927831</v>
      </c>
      <c r="X40" s="30">
        <v>3.1438541880721687</v>
      </c>
      <c r="Y40" s="22" t="s">
        <v>0</v>
      </c>
      <c r="Z40" s="33">
        <v>716068.82517600001</v>
      </c>
      <c r="AA40" s="24">
        <v>716068.82517600001</v>
      </c>
      <c r="AB40" s="36">
        <v>6242.6795670000001</v>
      </c>
      <c r="AC40" s="33">
        <v>20267.517828</v>
      </c>
      <c r="AD40" s="24">
        <v>26510.197394999999</v>
      </c>
      <c r="AE40" s="24">
        <v>742579.02257100004</v>
      </c>
      <c r="AF40" s="30">
        <v>96.429982993161474</v>
      </c>
      <c r="AG40" s="30">
        <v>3.5700170068385266</v>
      </c>
      <c r="AH40" s="22" t="s">
        <v>0</v>
      </c>
      <c r="AI40" s="33">
        <v>742723.47595600004</v>
      </c>
      <c r="AJ40" s="24">
        <v>742881.51901400008</v>
      </c>
      <c r="AK40" s="36">
        <v>15960.682710999999</v>
      </c>
      <c r="AL40" s="33">
        <v>20201.061548000001</v>
      </c>
      <c r="AM40" s="24">
        <v>36161.744258999999</v>
      </c>
      <c r="AN40" s="24">
        <f t="shared" si="3"/>
        <v>779043.26327300002</v>
      </c>
      <c r="AO40" s="30">
        <f t="shared" si="4"/>
        <v>95.35818535840059</v>
      </c>
      <c r="AP40" s="30">
        <f t="shared" si="5"/>
        <v>4.6418146415994155</v>
      </c>
      <c r="AQ40" s="22" t="s">
        <v>0</v>
      </c>
      <c r="AR40" s="36">
        <v>6.2574649999999998</v>
      </c>
      <c r="AS40" s="33">
        <v>2095.5329999999999</v>
      </c>
      <c r="AT40" s="33">
        <v>715812.28290999995</v>
      </c>
      <c r="AU40" s="24">
        <v>717914.07337500004</v>
      </c>
      <c r="AV40" s="36">
        <v>21817.442501000001</v>
      </c>
      <c r="AW40" s="33">
        <v>25877.514434000001</v>
      </c>
      <c r="AX40" s="33">
        <v>3.7759999999999998</v>
      </c>
      <c r="AY40" s="24">
        <v>47698.732935</v>
      </c>
      <c r="AZ40" s="24">
        <v>765612.80631000001</v>
      </c>
      <c r="BA40" s="30">
        <f t="shared" si="6"/>
        <v>93.769862188579097</v>
      </c>
      <c r="BB40" s="30">
        <f t="shared" si="7"/>
        <v>6.2301378114209038</v>
      </c>
      <c r="BC40" s="22" t="s">
        <v>0</v>
      </c>
      <c r="BD40" s="36">
        <v>486.97361999999998</v>
      </c>
      <c r="BE40" s="33">
        <v>122.171245</v>
      </c>
      <c r="BF40" s="33">
        <v>762289.15350899997</v>
      </c>
      <c r="BG40" s="24">
        <v>762898.29837400001</v>
      </c>
      <c r="BH40" s="36">
        <v>22490.396422000002</v>
      </c>
      <c r="BI40" s="33">
        <v>39504.457428000002</v>
      </c>
      <c r="BJ40" s="33">
        <v>200</v>
      </c>
      <c r="BK40" s="24">
        <v>62194.853849999992</v>
      </c>
      <c r="BL40" s="24">
        <v>825093.15222399973</v>
      </c>
      <c r="BM40" s="30">
        <f t="shared" si="8"/>
        <v>92.462080956270654</v>
      </c>
      <c r="BN40" s="30">
        <f t="shared" si="9"/>
        <v>7.5379190437293886</v>
      </c>
      <c r="BO40" s="22" t="s">
        <v>0</v>
      </c>
      <c r="BP40" s="36">
        <v>10221.030634000001</v>
      </c>
      <c r="BQ40" s="33">
        <v>170.59049400000001</v>
      </c>
      <c r="BR40" s="33">
        <v>779281.83339299995</v>
      </c>
      <c r="BS40" s="24">
        <v>789673.45452100004</v>
      </c>
      <c r="BT40" s="36">
        <v>29466.179902</v>
      </c>
      <c r="BU40" s="33">
        <v>28141.239777999999</v>
      </c>
      <c r="BV40" s="33">
        <v>32</v>
      </c>
      <c r="BW40" s="24">
        <v>57639.419679999999</v>
      </c>
      <c r="BX40" s="24">
        <v>847312.87420099997</v>
      </c>
      <c r="BY40" s="30">
        <f t="shared" ref="BY40" si="17">(BS40*100)/BX40</f>
        <v>93.197386533946769</v>
      </c>
      <c r="BZ40" s="30">
        <f t="shared" ref="BZ40" si="18">(BW40*100)/BX40</f>
        <v>6.8026134660532431</v>
      </c>
      <c r="CA40" s="22" t="s">
        <v>0</v>
      </c>
      <c r="CB40" s="36">
        <v>434.60000300000002</v>
      </c>
      <c r="CC40" s="33">
        <v>390.550186</v>
      </c>
      <c r="CD40" s="33">
        <v>765631.07052099996</v>
      </c>
      <c r="CE40" s="24">
        <v>766456.22071000002</v>
      </c>
      <c r="CF40" s="36">
        <v>25343.792283999999</v>
      </c>
      <c r="CG40" s="33">
        <v>32512.738559000001</v>
      </c>
      <c r="CH40" s="33">
        <v>0</v>
      </c>
      <c r="CI40" s="24">
        <v>57856.530843</v>
      </c>
      <c r="CJ40" s="24">
        <v>824312.75155299995</v>
      </c>
      <c r="CK40" s="30">
        <f t="shared" ref="CK40" si="19">(CE40*100)/CJ40</f>
        <v>92.981240344274852</v>
      </c>
      <c r="CL40" s="30">
        <f t="shared" ref="CL40" si="20">(CI40*100)/CJ40</f>
        <v>7.0187596557251686</v>
      </c>
      <c r="CM40" s="574" t="s">
        <v>0</v>
      </c>
      <c r="CN40" s="601">
        <v>28222.953428000001</v>
      </c>
      <c r="CO40" s="602">
        <v>43466.735627000002</v>
      </c>
      <c r="CP40" s="602">
        <v>789357.69675300003</v>
      </c>
      <c r="CQ40" s="603">
        <v>861047.38580799999</v>
      </c>
      <c r="CR40" s="604">
        <v>3.2777468340509284</v>
      </c>
      <c r="CS40" s="604">
        <v>5.0481235229825554</v>
      </c>
      <c r="CT40" s="604">
        <v>91.67412964296652</v>
      </c>
      <c r="CU40" s="22" t="s">
        <v>0</v>
      </c>
      <c r="CV40" s="626">
        <v>32505.5821</v>
      </c>
      <c r="CW40" s="627">
        <v>56786.291241999999</v>
      </c>
      <c r="CX40" s="627">
        <v>763077.95135800005</v>
      </c>
      <c r="CY40" s="628">
        <v>852369.8247</v>
      </c>
      <c r="CZ40" s="629">
        <v>3.8135538305149002</v>
      </c>
      <c r="DA40" s="629">
        <v>6.6621658341772596</v>
      </c>
      <c r="DB40" s="629">
        <v>89.524280335307907</v>
      </c>
      <c r="DC40" s="22" t="s">
        <v>0</v>
      </c>
      <c r="DD40" s="626">
        <v>51071.366297</v>
      </c>
      <c r="DE40" s="627">
        <v>49872.618133999997</v>
      </c>
      <c r="DF40" s="627">
        <v>768555.00647400005</v>
      </c>
      <c r="DG40" s="628">
        <v>869498.99090500001</v>
      </c>
      <c r="DH40" s="629">
        <v>5.8736544643764832</v>
      </c>
      <c r="DI40" s="629">
        <v>5.7357879256525779</v>
      </c>
      <c r="DJ40" s="629">
        <v>88.390557609970941</v>
      </c>
      <c r="DK40" s="22" t="s">
        <v>0</v>
      </c>
      <c r="DL40" s="626">
        <v>44817.120627999997</v>
      </c>
      <c r="DM40" s="627">
        <v>65275.330909999997</v>
      </c>
      <c r="DN40" s="627">
        <v>787331.14836300001</v>
      </c>
      <c r="DO40" s="628">
        <v>897423.59990100004</v>
      </c>
      <c r="DP40" s="629">
        <v>4.9939761594127932</v>
      </c>
      <c r="DQ40" s="629">
        <v>7.273636543233418</v>
      </c>
      <c r="DR40" s="629">
        <v>87.732387297353782</v>
      </c>
      <c r="DS40" s="22" t="s">
        <v>0</v>
      </c>
      <c r="DT40" s="626">
        <v>104398.821901</v>
      </c>
      <c r="DU40" s="627">
        <v>94069.970205999998</v>
      </c>
      <c r="DV40" s="627">
        <v>862228.61545799999</v>
      </c>
      <c r="DW40" s="628">
        <v>1060697.407565</v>
      </c>
      <c r="DX40" s="629">
        <v>9.8424697898210329</v>
      </c>
      <c r="DY40" s="629">
        <v>8.8686904988249768</v>
      </c>
      <c r="DZ40" s="629">
        <v>81.288839711353987</v>
      </c>
      <c r="EA40" s="22" t="s">
        <v>0</v>
      </c>
      <c r="EB40" s="626">
        <v>71218.046073000005</v>
      </c>
      <c r="EC40" s="627">
        <v>165243.91396400001</v>
      </c>
      <c r="ED40" s="627">
        <v>857494.31851999997</v>
      </c>
      <c r="EE40" s="628">
        <v>1093956.278557</v>
      </c>
      <c r="EF40" s="629">
        <f t="shared" si="14"/>
        <v>6.5101364166894564</v>
      </c>
      <c r="EG40" s="629">
        <f t="shared" si="15"/>
        <v>15.105166193841638</v>
      </c>
      <c r="EH40" s="629">
        <f t="shared" si="16"/>
        <v>78.384697389468911</v>
      </c>
    </row>
    <row r="41" spans="1:138" ht="37.5" customHeight="1" x14ac:dyDescent="0.3">
      <c r="A41" s="25"/>
      <c r="M41" s="25"/>
      <c r="W41" s="26"/>
      <c r="X41" s="26"/>
      <c r="Y41" s="25"/>
      <c r="AH41" s="25"/>
      <c r="AQ41" s="25"/>
      <c r="BC41" s="25"/>
      <c r="BO41" s="25"/>
      <c r="CA41" s="25"/>
      <c r="CM41" s="985" t="s">
        <v>589</v>
      </c>
      <c r="CN41" s="986"/>
      <c r="CO41" s="986"/>
      <c r="CP41" s="986"/>
      <c r="CQ41" s="986"/>
      <c r="CR41" s="986"/>
      <c r="CS41" s="986"/>
      <c r="CT41" s="987"/>
      <c r="CU41" s="3"/>
      <c r="DC41" s="3"/>
      <c r="DK41" s="969" t="s">
        <v>1746</v>
      </c>
      <c r="DL41" s="970"/>
      <c r="DM41" s="970"/>
      <c r="DN41" s="970"/>
      <c r="DO41" s="970"/>
      <c r="DP41" s="970"/>
      <c r="DQ41" s="970"/>
      <c r="DR41" s="971"/>
      <c r="DS41" s="969"/>
      <c r="DT41" s="970"/>
      <c r="DU41" s="970"/>
      <c r="DV41" s="970"/>
      <c r="DW41" s="970"/>
      <c r="DX41" s="970"/>
      <c r="DY41" s="970"/>
      <c r="DZ41" s="971"/>
      <c r="EA41" s="969"/>
      <c r="EB41" s="970"/>
      <c r="EC41" s="970"/>
      <c r="ED41" s="970"/>
      <c r="EE41" s="970"/>
      <c r="EF41" s="970"/>
      <c r="EG41" s="970"/>
      <c r="EH41" s="971"/>
    </row>
    <row r="42" spans="1:138" ht="13.8" x14ac:dyDescent="0.3">
      <c r="A42" s="25"/>
      <c r="M42" s="25"/>
      <c r="W42" s="26"/>
      <c r="X42" s="26"/>
      <c r="Y42" s="25"/>
      <c r="AH42" s="25"/>
      <c r="AQ42" s="25"/>
      <c r="BC42" s="25"/>
      <c r="BO42" s="25"/>
      <c r="CA42" s="25"/>
      <c r="CM42" s="25"/>
      <c r="CU42" s="25"/>
      <c r="DC42" s="25"/>
      <c r="DH42" s="651"/>
      <c r="DK42" s="3"/>
      <c r="DL42" s="651"/>
      <c r="DM42" s="651"/>
      <c r="DN42" s="651"/>
      <c r="DO42" s="651"/>
      <c r="DS42" s="3"/>
      <c r="DT42" s="651"/>
      <c r="DU42" s="651"/>
      <c r="DV42" s="651"/>
      <c r="DW42" s="651"/>
      <c r="EA42" s="3"/>
      <c r="EB42" s="651"/>
      <c r="EC42" s="651"/>
      <c r="ED42" s="651"/>
      <c r="EE42" s="651"/>
    </row>
    <row r="43" spans="1:138" ht="13.8" x14ac:dyDescent="0.3">
      <c r="A43" s="25"/>
      <c r="M43" s="25"/>
      <c r="W43" s="26"/>
      <c r="X43" s="26"/>
      <c r="Y43" s="25"/>
      <c r="AH43" s="25"/>
      <c r="AQ43" s="25"/>
      <c r="BC43" s="25"/>
      <c r="BO43" s="25"/>
      <c r="CA43" s="25"/>
      <c r="CM43" s="25"/>
      <c r="CU43" s="25"/>
      <c r="DC43" s="25"/>
      <c r="DK43" s="3"/>
      <c r="DL43" s="651"/>
      <c r="DM43" s="651"/>
      <c r="DN43" s="651"/>
      <c r="DO43" s="651"/>
      <c r="DS43" s="3"/>
      <c r="DT43" s="651"/>
      <c r="DU43" s="651"/>
      <c r="DV43" s="651"/>
      <c r="DW43" s="651"/>
      <c r="EA43" s="3"/>
      <c r="EB43" s="651"/>
      <c r="EC43" s="651"/>
      <c r="ED43" s="651"/>
      <c r="EE43" s="651"/>
    </row>
    <row r="44" spans="1:138" ht="13.8" x14ac:dyDescent="0.3">
      <c r="A44" s="25"/>
      <c r="M44" s="25"/>
      <c r="W44" s="26"/>
      <c r="X44" s="26"/>
      <c r="Y44" s="25"/>
      <c r="AH44" s="25"/>
      <c r="AQ44" s="25"/>
      <c r="BC44" s="25"/>
      <c r="BO44" s="25"/>
      <c r="CA44" s="25"/>
      <c r="CM44" s="25"/>
      <c r="CU44" s="25"/>
      <c r="DC44" s="25"/>
      <c r="DK44" s="3"/>
      <c r="DL44" s="651"/>
      <c r="DM44" s="651"/>
      <c r="DN44" s="651"/>
      <c r="DO44" s="651"/>
      <c r="DS44" s="3"/>
      <c r="DT44" s="651"/>
      <c r="DU44" s="651"/>
      <c r="DV44" s="651"/>
      <c r="DW44" s="651"/>
      <c r="EA44" s="3"/>
      <c r="EB44" s="651"/>
      <c r="EC44" s="651"/>
      <c r="ED44" s="651"/>
      <c r="EE44" s="651"/>
    </row>
    <row r="45" spans="1:138" ht="13.8" x14ac:dyDescent="0.3">
      <c r="A45" s="25"/>
      <c r="M45" s="25"/>
      <c r="W45" s="26"/>
      <c r="X45" s="26"/>
      <c r="Y45" s="25"/>
      <c r="AH45" s="25"/>
      <c r="AQ45" s="25"/>
      <c r="BC45" s="25"/>
      <c r="BO45" s="25"/>
      <c r="CA45" s="25"/>
      <c r="CM45" s="25"/>
      <c r="CU45" s="25"/>
      <c r="DC45" s="25"/>
      <c r="DK45" s="3"/>
      <c r="DL45" s="651"/>
      <c r="DM45" s="651"/>
      <c r="DN45" s="651"/>
      <c r="DO45" s="651"/>
      <c r="DS45" s="3"/>
      <c r="DT45" s="651"/>
      <c r="DU45" s="651"/>
      <c r="DV45" s="651"/>
      <c r="DW45" s="651"/>
      <c r="EA45" s="3"/>
      <c r="EB45" s="651"/>
      <c r="EC45" s="651"/>
      <c r="ED45" s="651"/>
      <c r="EE45" s="651"/>
    </row>
    <row r="46" spans="1:138" ht="13.8" x14ac:dyDescent="0.3">
      <c r="A46" s="25"/>
      <c r="M46" s="25"/>
      <c r="W46" s="26"/>
      <c r="X46" s="26"/>
      <c r="Y46" s="25"/>
      <c r="AH46" s="25"/>
      <c r="AQ46" s="25"/>
      <c r="BC46" s="25"/>
      <c r="BO46" s="25"/>
      <c r="CA46" s="25"/>
      <c r="CM46" s="25"/>
      <c r="CU46" s="25"/>
      <c r="DC46" s="25"/>
      <c r="DK46" s="3"/>
      <c r="DL46" s="651"/>
      <c r="DM46" s="651"/>
      <c r="DN46" s="651"/>
      <c r="DO46" s="651"/>
      <c r="DS46" s="3"/>
      <c r="DT46" s="651"/>
      <c r="DU46" s="651"/>
      <c r="DV46" s="651"/>
      <c r="DW46" s="651"/>
      <c r="EA46" s="3"/>
      <c r="EB46" s="651"/>
      <c r="EC46" s="651"/>
      <c r="ED46" s="651"/>
      <c r="EE46" s="651"/>
    </row>
    <row r="47" spans="1:138" ht="13.8" x14ac:dyDescent="0.3">
      <c r="A47" s="25"/>
      <c r="M47" s="25"/>
      <c r="W47" s="26"/>
      <c r="X47" s="26"/>
      <c r="Y47" s="25"/>
      <c r="AH47" s="25"/>
      <c r="AQ47" s="25"/>
      <c r="BC47" s="25"/>
      <c r="BO47" s="25"/>
      <c r="CA47" s="25"/>
      <c r="CM47" s="25"/>
      <c r="CU47" s="25"/>
      <c r="DC47" s="25"/>
      <c r="DK47" s="3"/>
      <c r="DL47" s="651"/>
      <c r="DM47" s="651"/>
      <c r="DN47" s="651"/>
      <c r="DO47" s="651"/>
      <c r="DS47" s="3"/>
      <c r="DT47" s="651"/>
      <c r="DU47" s="651"/>
      <c r="DV47" s="651"/>
      <c r="DW47" s="651"/>
      <c r="EA47" s="3"/>
      <c r="EB47" s="651"/>
      <c r="EC47" s="651"/>
      <c r="ED47" s="651"/>
      <c r="EE47" s="651"/>
    </row>
    <row r="48" spans="1:138" ht="13.8" x14ac:dyDescent="0.3">
      <c r="A48" s="25"/>
      <c r="M48" s="25"/>
      <c r="W48" s="26"/>
      <c r="X48" s="26"/>
      <c r="Y48" s="25"/>
      <c r="AH48" s="25"/>
      <c r="AQ48" s="25"/>
      <c r="BC48" s="25"/>
      <c r="BO48" s="25"/>
      <c r="CA48" s="25"/>
      <c r="CM48" s="25"/>
      <c r="CU48" s="25"/>
      <c r="DC48" s="25"/>
      <c r="DK48" s="3"/>
      <c r="DL48" s="651"/>
      <c r="DM48" s="651"/>
      <c r="DN48" s="651"/>
      <c r="DO48" s="651"/>
      <c r="DS48" s="3"/>
      <c r="DT48" s="651"/>
      <c r="DU48" s="651"/>
      <c r="DV48" s="651"/>
      <c r="DW48" s="651"/>
      <c r="EA48" s="3"/>
      <c r="EB48" s="651"/>
      <c r="EC48" s="651"/>
      <c r="ED48" s="651"/>
      <c r="EE48" s="651"/>
    </row>
    <row r="49" spans="1:135" ht="13.8" x14ac:dyDescent="0.3">
      <c r="A49" s="25"/>
      <c r="M49" s="25"/>
      <c r="W49" s="26"/>
      <c r="X49" s="26"/>
      <c r="Y49" s="25"/>
      <c r="AH49" s="25"/>
      <c r="AQ49" s="25"/>
      <c r="BC49" s="25"/>
      <c r="BO49" s="25"/>
      <c r="CA49" s="25"/>
      <c r="CM49" s="25"/>
      <c r="CU49" s="25"/>
      <c r="DC49" s="25"/>
      <c r="DK49" s="3"/>
      <c r="DL49" s="651"/>
      <c r="DM49" s="651"/>
      <c r="DN49" s="651"/>
      <c r="DO49" s="651"/>
      <c r="DS49" s="3"/>
      <c r="DT49" s="651"/>
      <c r="DU49" s="651"/>
      <c r="DV49" s="651"/>
      <c r="DW49" s="651"/>
      <c r="EA49" s="3"/>
      <c r="EB49" s="651"/>
      <c r="EC49" s="651"/>
      <c r="ED49" s="651"/>
      <c r="EE49" s="651"/>
    </row>
    <row r="50" spans="1:135" ht="13.8" x14ac:dyDescent="0.3">
      <c r="A50" s="25"/>
      <c r="M50" s="25"/>
      <c r="W50" s="26"/>
      <c r="X50" s="26"/>
      <c r="Y50" s="25"/>
      <c r="AH50" s="25"/>
      <c r="AQ50" s="25"/>
      <c r="BC50" s="25"/>
      <c r="BO50" s="25"/>
      <c r="CA50" s="25"/>
      <c r="CM50" s="25"/>
      <c r="CU50" s="25"/>
      <c r="DC50" s="25"/>
      <c r="DK50" s="3"/>
      <c r="DL50" s="651"/>
      <c r="DM50" s="651"/>
      <c r="DN50" s="651"/>
      <c r="DO50" s="651"/>
      <c r="DS50" s="3"/>
      <c r="DT50" s="651"/>
      <c r="DU50" s="651"/>
      <c r="DV50" s="651"/>
      <c r="DW50" s="651"/>
      <c r="EA50" s="3"/>
      <c r="EB50" s="651"/>
      <c r="EC50" s="651"/>
      <c r="ED50" s="651"/>
      <c r="EE50" s="651"/>
    </row>
    <row r="51" spans="1:135" ht="13.8" x14ac:dyDescent="0.3">
      <c r="A51" s="25"/>
      <c r="M51" s="25"/>
      <c r="W51" s="26"/>
      <c r="X51" s="26"/>
      <c r="Y51" s="25"/>
      <c r="AH51" s="25"/>
      <c r="AQ51" s="25"/>
      <c r="BC51" s="25"/>
      <c r="BO51" s="25"/>
      <c r="CA51" s="25"/>
      <c r="CM51" s="25"/>
      <c r="CU51" s="25"/>
      <c r="DC51" s="25"/>
      <c r="DK51" s="3"/>
      <c r="DL51" s="651"/>
      <c r="DM51" s="651"/>
      <c r="DN51" s="651"/>
      <c r="DO51" s="651"/>
      <c r="DS51" s="3"/>
      <c r="DT51" s="651"/>
      <c r="DU51" s="651"/>
      <c r="DV51" s="651"/>
      <c r="DW51" s="651"/>
      <c r="EA51" s="3"/>
      <c r="EB51" s="651"/>
      <c r="EC51" s="651"/>
      <c r="ED51" s="651"/>
      <c r="EE51" s="651"/>
    </row>
    <row r="52" spans="1:135" ht="13.8" x14ac:dyDescent="0.3">
      <c r="A52" s="25"/>
      <c r="M52" s="25"/>
      <c r="W52" s="26"/>
      <c r="X52" s="26"/>
      <c r="Y52" s="25"/>
      <c r="AH52" s="25"/>
      <c r="AQ52" s="25"/>
      <c r="BC52" s="25"/>
      <c r="BO52" s="25"/>
      <c r="CA52" s="25"/>
      <c r="CM52" s="25"/>
      <c r="CU52" s="25"/>
      <c r="DC52" s="25"/>
      <c r="DK52" s="3"/>
      <c r="DL52" s="651"/>
      <c r="DM52" s="651"/>
      <c r="DN52" s="651"/>
      <c r="DO52" s="651"/>
      <c r="DS52" s="3"/>
      <c r="DT52" s="651"/>
      <c r="DU52" s="651"/>
      <c r="DV52" s="651"/>
      <c r="DW52" s="651"/>
      <c r="EA52" s="3"/>
      <c r="EB52" s="651"/>
      <c r="EC52" s="651"/>
      <c r="ED52" s="651"/>
      <c r="EE52" s="651"/>
    </row>
    <row r="53" spans="1:135" ht="13.8" x14ac:dyDescent="0.3">
      <c r="A53" s="25"/>
      <c r="M53" s="25"/>
      <c r="W53" s="26"/>
      <c r="X53" s="26"/>
      <c r="Y53" s="25"/>
      <c r="AH53" s="25"/>
      <c r="AQ53" s="25"/>
      <c r="BC53" s="25"/>
      <c r="BO53" s="25"/>
      <c r="CA53" s="25"/>
      <c r="CM53" s="25"/>
      <c r="CU53" s="25"/>
      <c r="DC53" s="25"/>
      <c r="DK53" s="3"/>
      <c r="DL53" s="651"/>
      <c r="DM53" s="651"/>
      <c r="DN53" s="651"/>
      <c r="DO53" s="651"/>
      <c r="DS53" s="3"/>
      <c r="DT53" s="651"/>
      <c r="DU53" s="651"/>
      <c r="DV53" s="651"/>
      <c r="DW53" s="651"/>
      <c r="EA53" s="3"/>
      <c r="EB53" s="651"/>
      <c r="EC53" s="651"/>
      <c r="ED53" s="651"/>
      <c r="EE53" s="651"/>
    </row>
    <row r="54" spans="1:135" ht="13.8" x14ac:dyDescent="0.3">
      <c r="A54" s="25"/>
      <c r="M54" s="25"/>
      <c r="W54" s="26"/>
      <c r="X54" s="26"/>
      <c r="Y54" s="25"/>
      <c r="AH54" s="25"/>
      <c r="AQ54" s="25"/>
      <c r="BC54" s="25"/>
      <c r="BO54" s="25"/>
      <c r="CA54" s="25"/>
      <c r="CM54" s="25"/>
      <c r="CU54" s="25"/>
      <c r="DC54" s="25"/>
      <c r="DK54" s="3"/>
      <c r="DL54" s="651"/>
      <c r="DM54" s="651"/>
      <c r="DN54" s="651"/>
      <c r="DO54" s="651"/>
      <c r="DS54" s="3"/>
      <c r="DT54" s="651"/>
      <c r="DU54" s="651"/>
      <c r="DV54" s="651"/>
      <c r="DW54" s="651"/>
      <c r="EA54" s="3"/>
      <c r="EB54" s="651"/>
      <c r="EC54" s="651"/>
      <c r="ED54" s="651"/>
      <c r="EE54" s="651"/>
    </row>
    <row r="55" spans="1:135" ht="13.8" x14ac:dyDescent="0.3">
      <c r="A55" s="25"/>
      <c r="M55" s="25"/>
      <c r="W55" s="26"/>
      <c r="X55" s="26"/>
      <c r="Y55" s="25"/>
      <c r="AH55" s="25"/>
      <c r="AQ55" s="25"/>
      <c r="BC55" s="25"/>
      <c r="BO55" s="25"/>
      <c r="CA55" s="25"/>
      <c r="CM55" s="25"/>
      <c r="CU55" s="25"/>
      <c r="DC55" s="25"/>
      <c r="DK55" s="3"/>
      <c r="DL55" s="651"/>
      <c r="DM55" s="651"/>
      <c r="DN55" s="651"/>
      <c r="DO55" s="651"/>
      <c r="DS55" s="3"/>
      <c r="DT55" s="651"/>
      <c r="DU55" s="651"/>
      <c r="DV55" s="651"/>
      <c r="DW55" s="651"/>
      <c r="EA55" s="3"/>
      <c r="EB55" s="651"/>
      <c r="EC55" s="651"/>
      <c r="ED55" s="651"/>
      <c r="EE55" s="651"/>
    </row>
    <row r="56" spans="1:135" ht="13.8" x14ac:dyDescent="0.3">
      <c r="A56" s="25"/>
      <c r="M56" s="25"/>
      <c r="W56" s="26"/>
      <c r="X56" s="26"/>
      <c r="Y56" s="25"/>
      <c r="AH56" s="25"/>
      <c r="AQ56" s="25"/>
      <c r="BC56" s="25"/>
      <c r="BO56" s="25"/>
      <c r="CA56" s="25"/>
      <c r="CM56" s="25"/>
      <c r="CU56" s="25"/>
      <c r="DC56" s="25"/>
      <c r="DK56" s="3"/>
      <c r="DL56" s="651"/>
      <c r="DM56" s="651"/>
      <c r="DN56" s="651"/>
      <c r="DO56" s="651"/>
      <c r="DS56" s="3"/>
      <c r="DT56" s="651"/>
      <c r="DU56" s="651"/>
      <c r="DV56" s="651"/>
      <c r="DW56" s="651"/>
      <c r="EA56" s="3"/>
      <c r="EB56" s="651"/>
      <c r="EC56" s="651"/>
      <c r="ED56" s="651"/>
      <c r="EE56" s="651"/>
    </row>
    <row r="57" spans="1:135" ht="13.8" x14ac:dyDescent="0.3">
      <c r="A57" s="25"/>
      <c r="M57" s="25"/>
      <c r="W57" s="26"/>
      <c r="X57" s="26"/>
      <c r="Y57" s="25"/>
      <c r="AH57" s="25"/>
      <c r="AQ57" s="25"/>
      <c r="BC57" s="25"/>
      <c r="BO57" s="25"/>
      <c r="CA57" s="25"/>
      <c r="CM57" s="25"/>
      <c r="CU57" s="25"/>
      <c r="DC57" s="25"/>
      <c r="DK57" s="3"/>
      <c r="DL57" s="651"/>
      <c r="DM57" s="651"/>
      <c r="DN57" s="651"/>
      <c r="DO57" s="651"/>
      <c r="DS57" s="3"/>
      <c r="DT57" s="651"/>
      <c r="DU57" s="651"/>
      <c r="DV57" s="651"/>
      <c r="DW57" s="651"/>
      <c r="EA57" s="3"/>
      <c r="EB57" s="651"/>
      <c r="EC57" s="651"/>
      <c r="ED57" s="651"/>
      <c r="EE57" s="651"/>
    </row>
    <row r="58" spans="1:135" ht="13.8" x14ac:dyDescent="0.3">
      <c r="A58" s="25"/>
      <c r="M58" s="25"/>
      <c r="W58" s="26"/>
      <c r="X58" s="26"/>
      <c r="Y58" s="25"/>
      <c r="AH58" s="25"/>
      <c r="AQ58" s="25"/>
      <c r="BC58" s="25"/>
      <c r="BO58" s="25"/>
      <c r="CA58" s="25"/>
      <c r="CM58" s="25"/>
      <c r="CU58" s="25"/>
      <c r="DC58" s="25"/>
      <c r="DK58" s="3"/>
      <c r="DL58" s="651"/>
      <c r="DM58" s="651"/>
      <c r="DN58" s="651"/>
      <c r="DO58" s="651"/>
      <c r="DS58" s="3"/>
      <c r="DT58" s="651"/>
      <c r="DU58" s="651"/>
      <c r="DV58" s="651"/>
      <c r="DW58" s="651"/>
      <c r="EA58" s="3"/>
      <c r="EB58" s="651"/>
      <c r="EC58" s="651"/>
      <c r="ED58" s="651"/>
      <c r="EE58" s="651"/>
    </row>
    <row r="59" spans="1:135" ht="13.8" x14ac:dyDescent="0.3">
      <c r="A59" s="25"/>
      <c r="M59" s="25"/>
      <c r="W59" s="26"/>
      <c r="X59" s="26"/>
      <c r="Y59" s="25"/>
      <c r="AH59" s="25"/>
      <c r="AQ59" s="25"/>
      <c r="BC59" s="25"/>
      <c r="BO59" s="25"/>
      <c r="CA59" s="25"/>
      <c r="CM59" s="25"/>
      <c r="CU59" s="25"/>
      <c r="DC59" s="25"/>
      <c r="DK59" s="3"/>
      <c r="DL59" s="651"/>
      <c r="DM59" s="651"/>
      <c r="DN59" s="651"/>
      <c r="DO59" s="651"/>
      <c r="DS59" s="3"/>
      <c r="DT59" s="651"/>
      <c r="DU59" s="651"/>
      <c r="DV59" s="651"/>
      <c r="DW59" s="651"/>
      <c r="EA59" s="3"/>
      <c r="EB59" s="651"/>
      <c r="EC59" s="651"/>
      <c r="ED59" s="651"/>
      <c r="EE59" s="651"/>
    </row>
    <row r="60" spans="1:135" x14ac:dyDescent="0.25">
      <c r="DK60" s="3"/>
      <c r="DL60" s="651"/>
      <c r="DM60" s="651"/>
      <c r="DN60" s="651"/>
      <c r="DO60" s="651"/>
      <c r="DS60" s="3"/>
      <c r="DT60" s="651"/>
      <c r="DU60" s="651"/>
      <c r="DV60" s="651"/>
      <c r="DW60" s="651"/>
      <c r="EA60" s="3"/>
      <c r="EB60" s="651"/>
      <c r="EC60" s="651"/>
      <c r="ED60" s="651"/>
      <c r="EE60" s="651"/>
    </row>
    <row r="61" spans="1:135" x14ac:dyDescent="0.25">
      <c r="DK61" s="3"/>
      <c r="DL61" s="651"/>
      <c r="DM61" s="651"/>
      <c r="DN61" s="651"/>
      <c r="DO61" s="651"/>
      <c r="DS61" s="3"/>
      <c r="DT61" s="651"/>
      <c r="DU61" s="651"/>
      <c r="DV61" s="651"/>
      <c r="DW61" s="651"/>
      <c r="EA61" s="3"/>
      <c r="EB61" s="651"/>
      <c r="EC61" s="651"/>
      <c r="ED61" s="651"/>
      <c r="EE61" s="651"/>
    </row>
    <row r="62" spans="1:135" x14ac:dyDescent="0.25">
      <c r="DK62" s="3"/>
      <c r="DL62" s="651"/>
      <c r="DM62" s="651"/>
      <c r="DN62" s="651"/>
      <c r="DO62" s="651"/>
      <c r="DS62" s="3"/>
      <c r="DT62" s="651"/>
      <c r="DU62" s="651"/>
      <c r="DV62" s="651"/>
      <c r="DW62" s="651"/>
      <c r="EA62" s="3"/>
      <c r="EB62" s="651"/>
      <c r="EC62" s="651"/>
      <c r="ED62" s="651"/>
      <c r="EE62" s="651"/>
    </row>
    <row r="63" spans="1:135" x14ac:dyDescent="0.25">
      <c r="DK63" s="3"/>
      <c r="DL63" s="651"/>
      <c r="DM63" s="651"/>
      <c r="DN63" s="651"/>
      <c r="DO63" s="651"/>
      <c r="DS63" s="3"/>
      <c r="DT63" s="651"/>
      <c r="DU63" s="651"/>
      <c r="DV63" s="651"/>
      <c r="DW63" s="651"/>
      <c r="EA63" s="3"/>
      <c r="EB63" s="651"/>
      <c r="EC63" s="651"/>
      <c r="ED63" s="651"/>
      <c r="EE63" s="651"/>
    </row>
    <row r="64" spans="1:135" x14ac:dyDescent="0.25">
      <c r="DK64" s="3"/>
      <c r="DL64" s="651"/>
      <c r="DM64" s="651"/>
      <c r="DN64" s="651"/>
      <c r="DO64" s="651"/>
      <c r="DS64" s="3"/>
      <c r="DT64" s="651"/>
      <c r="DU64" s="651"/>
      <c r="DV64" s="651"/>
      <c r="DW64" s="651"/>
      <c r="EA64" s="3"/>
      <c r="EB64" s="651"/>
      <c r="EC64" s="651"/>
      <c r="ED64" s="651"/>
      <c r="EE64" s="651"/>
    </row>
    <row r="65" spans="115:135" x14ac:dyDescent="0.25">
      <c r="DK65" s="3"/>
      <c r="DL65" s="651"/>
      <c r="DM65" s="651"/>
      <c r="DN65" s="651"/>
      <c r="DO65" s="651"/>
      <c r="DS65" s="3"/>
      <c r="DT65" s="651"/>
      <c r="DU65" s="651"/>
      <c r="DV65" s="651"/>
      <c r="DW65" s="651"/>
      <c r="EA65" s="3"/>
      <c r="EB65" s="651"/>
      <c r="EC65" s="651"/>
      <c r="ED65" s="651"/>
      <c r="EE65" s="651"/>
    </row>
    <row r="66" spans="115:135" x14ac:dyDescent="0.25">
      <c r="DK66" s="3"/>
      <c r="DL66" s="651"/>
      <c r="DM66" s="651"/>
      <c r="DN66" s="651"/>
      <c r="DO66" s="651"/>
      <c r="DS66" s="3"/>
      <c r="DT66" s="651"/>
      <c r="DU66" s="651"/>
      <c r="DV66" s="651"/>
      <c r="DW66" s="651"/>
      <c r="EA66" s="3"/>
      <c r="EB66" s="651"/>
      <c r="EC66" s="651"/>
      <c r="ED66" s="651"/>
      <c r="EE66" s="651"/>
    </row>
    <row r="67" spans="115:135" x14ac:dyDescent="0.25">
      <c r="DK67" s="3"/>
      <c r="DL67" s="651"/>
      <c r="DM67" s="651"/>
      <c r="DN67" s="651"/>
      <c r="DO67" s="651"/>
      <c r="DS67" s="3"/>
      <c r="DT67" s="651"/>
      <c r="DU67" s="651"/>
      <c r="DV67" s="651"/>
      <c r="DW67" s="651"/>
      <c r="EA67" s="3"/>
      <c r="EB67" s="651"/>
      <c r="EC67" s="651"/>
      <c r="ED67" s="651"/>
      <c r="EE67" s="651"/>
    </row>
    <row r="68" spans="115:135" x14ac:dyDescent="0.25">
      <c r="DK68" s="3"/>
      <c r="DL68" s="651"/>
      <c r="DM68" s="651"/>
      <c r="DN68" s="651"/>
      <c r="DO68" s="651"/>
      <c r="DS68" s="3"/>
      <c r="DT68" s="651"/>
      <c r="DU68" s="651"/>
      <c r="DV68" s="651"/>
      <c r="DW68" s="651"/>
      <c r="EA68" s="3"/>
      <c r="EB68" s="651"/>
      <c r="EC68" s="651"/>
      <c r="ED68" s="651"/>
      <c r="EE68" s="651"/>
    </row>
    <row r="69" spans="115:135" x14ac:dyDescent="0.25">
      <c r="DK69" s="3"/>
      <c r="DL69" s="651"/>
      <c r="DM69" s="651"/>
      <c r="DN69" s="651"/>
      <c r="DO69" s="651"/>
      <c r="DS69" s="3"/>
      <c r="DT69" s="651"/>
      <c r="DU69" s="651"/>
      <c r="DV69" s="651"/>
      <c r="DW69" s="651"/>
      <c r="EA69" s="3"/>
      <c r="EB69" s="651"/>
      <c r="EC69" s="651"/>
      <c r="ED69" s="651"/>
      <c r="EE69" s="651"/>
    </row>
    <row r="70" spans="115:135" x14ac:dyDescent="0.25">
      <c r="DK70" s="3"/>
      <c r="DL70" s="651"/>
      <c r="DM70" s="651"/>
      <c r="DN70" s="651"/>
      <c r="DO70" s="651"/>
      <c r="DS70" s="3"/>
      <c r="DT70" s="651"/>
      <c r="DU70" s="651"/>
      <c r="DV70" s="651"/>
      <c r="DW70" s="651"/>
      <c r="EA70" s="3"/>
      <c r="EB70" s="651"/>
      <c r="EC70" s="651"/>
      <c r="ED70" s="651"/>
      <c r="EE70" s="651"/>
    </row>
    <row r="71" spans="115:135" x14ac:dyDescent="0.25">
      <c r="DK71" s="3"/>
      <c r="DL71" s="651"/>
      <c r="DM71" s="651"/>
      <c r="DN71" s="651"/>
      <c r="DO71" s="651"/>
      <c r="DS71" s="3"/>
      <c r="DT71" s="651"/>
      <c r="DU71" s="651"/>
      <c r="DV71" s="651"/>
      <c r="DW71" s="651"/>
      <c r="EA71" s="3"/>
      <c r="EB71" s="651"/>
      <c r="EC71" s="651"/>
      <c r="ED71" s="651"/>
      <c r="EE71" s="651"/>
    </row>
    <row r="72" spans="115:135" x14ac:dyDescent="0.25">
      <c r="DK72" s="3"/>
      <c r="DL72" s="651"/>
      <c r="DM72" s="651"/>
      <c r="DN72" s="651"/>
      <c r="DO72" s="651"/>
      <c r="DS72" s="3"/>
      <c r="DT72" s="651"/>
      <c r="DU72" s="651"/>
      <c r="DV72" s="651"/>
      <c r="DW72" s="651"/>
      <c r="EA72" s="3"/>
      <c r="EB72" s="651"/>
      <c r="EC72" s="651"/>
      <c r="ED72" s="651"/>
      <c r="EE72" s="651"/>
    </row>
    <row r="73" spans="115:135" x14ac:dyDescent="0.25">
      <c r="DK73" s="3"/>
      <c r="DL73" s="651"/>
      <c r="DM73" s="651"/>
      <c r="DN73" s="651"/>
      <c r="DO73" s="651"/>
      <c r="DS73" s="3"/>
      <c r="DT73" s="651"/>
      <c r="DU73" s="651"/>
      <c r="DV73" s="651"/>
      <c r="DW73" s="651"/>
      <c r="EA73" s="3"/>
      <c r="EB73" s="651"/>
      <c r="EC73" s="651"/>
      <c r="ED73" s="651"/>
      <c r="EE73" s="651"/>
    </row>
    <row r="74" spans="115:135" x14ac:dyDescent="0.25">
      <c r="DK74" s="3"/>
      <c r="DL74" s="651"/>
      <c r="DM74" s="651"/>
      <c r="DN74" s="651"/>
      <c r="DO74" s="651"/>
      <c r="DS74" s="3"/>
      <c r="DT74" s="651"/>
      <c r="DU74" s="651"/>
      <c r="DV74" s="651"/>
      <c r="DW74" s="651"/>
      <c r="EA74" s="3"/>
      <c r="EB74" s="651"/>
      <c r="EC74" s="651"/>
      <c r="ED74" s="651"/>
      <c r="EE74" s="651"/>
    </row>
    <row r="75" spans="115:135" x14ac:dyDescent="0.25">
      <c r="DK75" s="3"/>
      <c r="DL75" s="651"/>
      <c r="DM75" s="651"/>
      <c r="DN75" s="651"/>
      <c r="DO75" s="651"/>
      <c r="DS75" s="3"/>
      <c r="DT75" s="651"/>
      <c r="DU75" s="651"/>
      <c r="DV75" s="651"/>
      <c r="DW75" s="651"/>
      <c r="EA75" s="3"/>
      <c r="EB75" s="651"/>
      <c r="EC75" s="651"/>
      <c r="ED75" s="651"/>
      <c r="EE75" s="651"/>
    </row>
    <row r="76" spans="115:135" x14ac:dyDescent="0.25">
      <c r="DK76" s="3"/>
      <c r="DL76" s="651"/>
      <c r="DM76" s="651"/>
      <c r="DN76" s="651"/>
      <c r="DO76" s="651"/>
      <c r="DS76" s="3"/>
      <c r="DT76" s="651"/>
      <c r="DU76" s="651"/>
      <c r="DV76" s="651"/>
      <c r="DW76" s="651"/>
      <c r="EA76" s="3"/>
      <c r="EB76" s="651"/>
      <c r="EC76" s="651"/>
      <c r="ED76" s="651"/>
      <c r="EE76" s="651"/>
    </row>
  </sheetData>
  <mergeCells count="142">
    <mergeCell ref="DK1:DR1"/>
    <mergeCell ref="DK2:DR2"/>
    <mergeCell ref="DK3:DK5"/>
    <mergeCell ref="DL3:DR3"/>
    <mergeCell ref="DL4:DL5"/>
    <mergeCell ref="DM4:DM5"/>
    <mergeCell ref="DN4:DN5"/>
    <mergeCell ref="DO4:DO5"/>
    <mergeCell ref="DP4:DP5"/>
    <mergeCell ref="DQ4:DQ5"/>
    <mergeCell ref="DR4:DR5"/>
    <mergeCell ref="DC1:DJ1"/>
    <mergeCell ref="DC2:DJ2"/>
    <mergeCell ref="DC3:DC5"/>
    <mergeCell ref="DD3:DJ3"/>
    <mergeCell ref="DD4:DD5"/>
    <mergeCell ref="DE4:DE5"/>
    <mergeCell ref="DF4:DF5"/>
    <mergeCell ref="DG4:DG5"/>
    <mergeCell ref="DH4:DH5"/>
    <mergeCell ref="DI4:DI5"/>
    <mergeCell ref="DJ4:DJ5"/>
    <mergeCell ref="BY4:BY5"/>
    <mergeCell ref="BZ4:BZ5"/>
    <mergeCell ref="CB4:CE4"/>
    <mergeCell ref="CF4:CI4"/>
    <mergeCell ref="CJ4:CJ5"/>
    <mergeCell ref="BO3:BO5"/>
    <mergeCell ref="BP3:BZ3"/>
    <mergeCell ref="CA3:CA5"/>
    <mergeCell ref="CB3:CL3"/>
    <mergeCell ref="CK4:CK5"/>
    <mergeCell ref="CL4:CL5"/>
    <mergeCell ref="BX4:BX5"/>
    <mergeCell ref="BC3:BC5"/>
    <mergeCell ref="BD3:BN3"/>
    <mergeCell ref="BT4:BW4"/>
    <mergeCell ref="BD4:BG4"/>
    <mergeCell ref="BH4:BK4"/>
    <mergeCell ref="BL4:BL5"/>
    <mergeCell ref="BM4:BM5"/>
    <mergeCell ref="BN4:BN5"/>
    <mergeCell ref="BP4:BS4"/>
    <mergeCell ref="Z3:AG3"/>
    <mergeCell ref="B4:E4"/>
    <mergeCell ref="F4:I4"/>
    <mergeCell ref="J4:J5"/>
    <mergeCell ref="K4:K5"/>
    <mergeCell ref="L4:L5"/>
    <mergeCell ref="Z4:AA4"/>
    <mergeCell ref="AB4:AD4"/>
    <mergeCell ref="AE4:AE5"/>
    <mergeCell ref="AF4:AF5"/>
    <mergeCell ref="AG4:AG5"/>
    <mergeCell ref="AH3:AH5"/>
    <mergeCell ref="AI3:AP3"/>
    <mergeCell ref="AQ3:AQ5"/>
    <mergeCell ref="AR3:BB3"/>
    <mergeCell ref="AK4:AM4"/>
    <mergeCell ref="AN4:AN5"/>
    <mergeCell ref="AO4:AO5"/>
    <mergeCell ref="AP4:AP5"/>
    <mergeCell ref="AI4:AJ4"/>
    <mergeCell ref="AR4:AU4"/>
    <mergeCell ref="AV4:AY4"/>
    <mergeCell ref="AZ4:AZ5"/>
    <mergeCell ref="BA4:BA5"/>
    <mergeCell ref="BB4:BB5"/>
    <mergeCell ref="A3:A5"/>
    <mergeCell ref="B3:L3"/>
    <mergeCell ref="M3:M5"/>
    <mergeCell ref="N3:X3"/>
    <mergeCell ref="Y3:Y5"/>
    <mergeCell ref="R4:U4"/>
    <mergeCell ref="V4:V5"/>
    <mergeCell ref="W4:W5"/>
    <mergeCell ref="X4:X5"/>
    <mergeCell ref="N4:Q4"/>
    <mergeCell ref="BO1:BZ1"/>
    <mergeCell ref="CA1:CL1"/>
    <mergeCell ref="A2:L2"/>
    <mergeCell ref="M2:X2"/>
    <mergeCell ref="Y2:AG2"/>
    <mergeCell ref="AH2:AP2"/>
    <mergeCell ref="AQ2:BB2"/>
    <mergeCell ref="BC2:BN2"/>
    <mergeCell ref="BO2:BZ2"/>
    <mergeCell ref="CA2:CL2"/>
    <mergeCell ref="A1:J1"/>
    <mergeCell ref="M1:X1"/>
    <mergeCell ref="Y1:AG1"/>
    <mergeCell ref="AH1:AP1"/>
    <mergeCell ref="AQ1:BB1"/>
    <mergeCell ref="BC1:BN1"/>
    <mergeCell ref="DK41:DR41"/>
    <mergeCell ref="CM1:CT1"/>
    <mergeCell ref="CM2:CT2"/>
    <mergeCell ref="CM3:CM5"/>
    <mergeCell ref="CN3:CT3"/>
    <mergeCell ref="CR4:CR5"/>
    <mergeCell ref="CT4:CT5"/>
    <mergeCell ref="CN4:CN5"/>
    <mergeCell ref="CO4:CO5"/>
    <mergeCell ref="CP4:CP5"/>
    <mergeCell ref="CQ4:CQ5"/>
    <mergeCell ref="CS4:CS5"/>
    <mergeCell ref="CM41:CT41"/>
    <mergeCell ref="CU1:DB1"/>
    <mergeCell ref="CU2:DB2"/>
    <mergeCell ref="CU3:CU5"/>
    <mergeCell ref="CV3:DB3"/>
    <mergeCell ref="CV4:CV5"/>
    <mergeCell ref="CW4:CW5"/>
    <mergeCell ref="CX4:CX5"/>
    <mergeCell ref="CY4:CY5"/>
    <mergeCell ref="CZ4:CZ5"/>
    <mergeCell ref="DA4:DA5"/>
    <mergeCell ref="DB4:DB5"/>
    <mergeCell ref="DS41:DZ41"/>
    <mergeCell ref="DS1:DZ1"/>
    <mergeCell ref="DS2:DZ2"/>
    <mergeCell ref="DS3:DS5"/>
    <mergeCell ref="DT3:DZ3"/>
    <mergeCell ref="DT4:DT5"/>
    <mergeCell ref="DU4:DU5"/>
    <mergeCell ref="DV4:DV5"/>
    <mergeCell ref="DW4:DW5"/>
    <mergeCell ref="DX4:DX5"/>
    <mergeCell ref="DY4:DY5"/>
    <mergeCell ref="DZ4:DZ5"/>
    <mergeCell ref="EA41:EH41"/>
    <mergeCell ref="EA1:EH1"/>
    <mergeCell ref="EA2:EH2"/>
    <mergeCell ref="EA3:EA5"/>
    <mergeCell ref="EB3:EH3"/>
    <mergeCell ref="EB4:EB5"/>
    <mergeCell ref="EC4:EC5"/>
    <mergeCell ref="ED4:ED5"/>
    <mergeCell ref="EE4:EE5"/>
    <mergeCell ref="EF4:EF5"/>
    <mergeCell ref="EG4:EG5"/>
    <mergeCell ref="EH4:EH5"/>
  </mergeCells>
  <printOptions horizontalCentered="1"/>
  <pageMargins left="0.19685039370078741" right="0.19685039370078741" top="0.31496062992125984" bottom="0.35433070866141736" header="0.15748031496062992" footer="0.15748031496062992"/>
  <pageSetup paperSize="9" scale="63" orientation="landscape" r:id="rId1"/>
  <colBreaks count="7" manualBreakCount="7">
    <brk id="12" max="40" man="1"/>
    <brk id="24" max="40" man="1"/>
    <brk id="33" max="40" man="1"/>
    <brk id="42" max="40" man="1"/>
    <brk id="54" max="40" man="1"/>
    <brk id="66" max="40" man="1"/>
    <brk id="98" max="4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C1" zoomScaleNormal="100" workbookViewId="0">
      <selection activeCell="C1" sqref="C1"/>
    </sheetView>
  </sheetViews>
  <sheetFormatPr defaultColWidth="9.109375" defaultRowHeight="15.6" x14ac:dyDescent="0.3"/>
  <cols>
    <col min="1" max="1" width="25.6640625" style="9" hidden="1" customWidth="1"/>
    <col min="2" max="2" width="89.6640625" style="10" hidden="1" customWidth="1"/>
    <col min="3" max="3" width="118.88671875" style="15" customWidth="1"/>
    <col min="4" max="4" width="74.44140625" style="9" customWidth="1"/>
    <col min="5" max="16384" width="9.109375" style="9"/>
  </cols>
  <sheetData>
    <row r="1" spans="1:10" customFormat="1" ht="23.4" x14ac:dyDescent="0.35">
      <c r="B1" s="8" t="s">
        <v>34</v>
      </c>
      <c r="C1" s="369" t="s">
        <v>307</v>
      </c>
    </row>
    <row r="2" spans="1:10" customFormat="1" ht="18" x14ac:dyDescent="0.3">
      <c r="B2" s="6"/>
      <c r="C2" s="12"/>
    </row>
    <row r="3" spans="1:10" customFormat="1" ht="18" x14ac:dyDescent="0.3">
      <c r="B3" s="6" t="s">
        <v>161</v>
      </c>
      <c r="C3" s="370" t="s">
        <v>313</v>
      </c>
    </row>
    <row r="4" spans="1:10" customFormat="1" x14ac:dyDescent="0.3">
      <c r="B4" s="6"/>
      <c r="C4" s="11"/>
    </row>
    <row r="5" spans="1:10" customFormat="1" ht="296.39999999999998" x14ac:dyDescent="0.3">
      <c r="B5" s="6"/>
      <c r="C5" s="371" t="s">
        <v>597</v>
      </c>
      <c r="D5" s="575"/>
    </row>
    <row r="6" spans="1:10" customFormat="1" x14ac:dyDescent="0.3">
      <c r="B6" s="6"/>
      <c r="C6" s="872" t="s">
        <v>604</v>
      </c>
    </row>
    <row r="7" spans="1:10" customFormat="1" ht="255" customHeight="1" x14ac:dyDescent="0.3">
      <c r="B7" s="6"/>
      <c r="C7" s="371"/>
    </row>
    <row r="8" spans="1:10" s="1" customFormat="1" ht="31.2" x14ac:dyDescent="0.25">
      <c r="A8" s="392"/>
      <c r="B8" s="393" t="s">
        <v>162</v>
      </c>
      <c r="C8" s="368" t="s">
        <v>297</v>
      </c>
      <c r="D8" s="392"/>
      <c r="E8" s="392"/>
      <c r="F8" s="392"/>
    </row>
    <row r="9" spans="1:10" customFormat="1" ht="18" x14ac:dyDescent="0.3">
      <c r="A9" s="394"/>
      <c r="B9" s="395"/>
      <c r="C9" s="12"/>
      <c r="D9" s="394"/>
      <c r="E9" s="394"/>
      <c r="F9" s="394"/>
    </row>
    <row r="10" spans="1:10" ht="23.25" customHeight="1" x14ac:dyDescent="0.3">
      <c r="C10" s="14" t="s">
        <v>1789</v>
      </c>
      <c r="D10" s="577"/>
    </row>
    <row r="11" spans="1:10" ht="171" customHeight="1" x14ac:dyDescent="0.3">
      <c r="C11" s="396" t="s">
        <v>323</v>
      </c>
    </row>
    <row r="12" spans="1:10" ht="50.25" customHeight="1" x14ac:dyDescent="0.3">
      <c r="C12" s="366" t="s">
        <v>1790</v>
      </c>
    </row>
    <row r="13" spans="1:10" ht="273" customHeight="1" x14ac:dyDescent="0.3">
      <c r="C13" s="397" t="s">
        <v>443</v>
      </c>
      <c r="D13"/>
      <c r="E13"/>
      <c r="F13"/>
      <c r="G13"/>
      <c r="H13"/>
      <c r="I13"/>
      <c r="J13"/>
    </row>
    <row r="14" spans="1:10" ht="43.5" customHeight="1" x14ac:dyDescent="0.3">
      <c r="C14" s="366" t="s">
        <v>1797</v>
      </c>
      <c r="D14" s="578"/>
      <c r="E14" s="578"/>
      <c r="F14" s="578"/>
      <c r="G14" s="578"/>
      <c r="H14" s="578"/>
      <c r="I14" s="578"/>
      <c r="J14" s="578"/>
    </row>
    <row r="15" spans="1:10" ht="273" customHeight="1" x14ac:dyDescent="0.3">
      <c r="C15" s="397" t="s">
        <v>444</v>
      </c>
      <c r="D15" s="576"/>
      <c r="E15" s="576"/>
      <c r="F15" s="576"/>
      <c r="G15" s="576"/>
      <c r="H15" s="576"/>
      <c r="I15" s="576"/>
      <c r="J15" s="576"/>
    </row>
    <row r="16" spans="1:10" ht="17.399999999999999" customHeight="1" x14ac:dyDescent="0.3">
      <c r="C16" s="396"/>
    </row>
    <row r="17" spans="3:3" ht="44.25" customHeight="1" x14ac:dyDescent="0.3">
      <c r="C17" s="366" t="s">
        <v>1834</v>
      </c>
    </row>
    <row r="18" spans="3:3" ht="388.5" customHeight="1" x14ac:dyDescent="0.3">
      <c r="C18" s="398" t="s">
        <v>445</v>
      </c>
    </row>
    <row r="19" spans="3:3" x14ac:dyDescent="0.3">
      <c r="C19" s="396"/>
    </row>
    <row r="20" spans="3:3" ht="52.5" customHeight="1" x14ac:dyDescent="0.3">
      <c r="C20" s="366" t="s">
        <v>1835</v>
      </c>
    </row>
    <row r="21" spans="3:3" ht="396" customHeight="1" x14ac:dyDescent="0.3">
      <c r="C21" s="398" t="s">
        <v>446</v>
      </c>
    </row>
    <row r="22" spans="3:3" ht="21.75" customHeight="1" x14ac:dyDescent="0.3">
      <c r="C22" s="398"/>
    </row>
    <row r="23" spans="3:3" ht="54.75" customHeight="1" x14ac:dyDescent="0.3">
      <c r="C23" s="581" t="s">
        <v>1818</v>
      </c>
    </row>
    <row r="24" spans="3:3" ht="393" customHeight="1" x14ac:dyDescent="0.3">
      <c r="C24" s="398" t="s">
        <v>598</v>
      </c>
    </row>
    <row r="25" spans="3:3" x14ac:dyDescent="0.3">
      <c r="C25" s="396"/>
    </row>
    <row r="26" spans="3:3" ht="42.75" customHeight="1" x14ac:dyDescent="0.3">
      <c r="C26" s="581" t="s">
        <v>1820</v>
      </c>
    </row>
    <row r="27" spans="3:3" ht="343.2" x14ac:dyDescent="0.3">
      <c r="C27" s="398" t="s">
        <v>599</v>
      </c>
    </row>
    <row r="28" spans="3:3" x14ac:dyDescent="0.3">
      <c r="C28" s="396"/>
    </row>
    <row r="29" spans="3:3" ht="37.5" customHeight="1" x14ac:dyDescent="0.3">
      <c r="C29" s="366" t="s">
        <v>1836</v>
      </c>
    </row>
    <row r="30" spans="3:3" ht="255" customHeight="1" x14ac:dyDescent="0.3">
      <c r="C30" s="399" t="s">
        <v>447</v>
      </c>
    </row>
    <row r="31" spans="3:3" x14ac:dyDescent="0.3">
      <c r="C31" s="396"/>
    </row>
    <row r="32" spans="3:3" ht="44.25" customHeight="1" x14ac:dyDescent="0.3">
      <c r="C32" s="366" t="s">
        <v>1837</v>
      </c>
    </row>
    <row r="33" spans="3:10" ht="218.4" x14ac:dyDescent="0.3">
      <c r="C33" s="399" t="s">
        <v>448</v>
      </c>
    </row>
    <row r="34" spans="3:10" x14ac:dyDescent="0.3">
      <c r="C34" s="396"/>
    </row>
    <row r="35" spans="3:10" ht="36.75" customHeight="1" x14ac:dyDescent="0.3">
      <c r="C35" s="581" t="s">
        <v>1824</v>
      </c>
    </row>
    <row r="36" spans="3:10" ht="187.2" x14ac:dyDescent="0.3">
      <c r="C36" s="398" t="s">
        <v>600</v>
      </c>
    </row>
    <row r="37" spans="3:10" x14ac:dyDescent="0.3">
      <c r="C37" s="396"/>
    </row>
    <row r="38" spans="3:10" ht="41.25" customHeight="1" x14ac:dyDescent="0.3">
      <c r="C38" s="582" t="s">
        <v>1825</v>
      </c>
      <c r="D38" s="583"/>
      <c r="E38" s="583"/>
      <c r="F38" s="583"/>
      <c r="G38" s="583"/>
      <c r="H38" s="583"/>
      <c r="I38" s="583"/>
      <c r="J38" s="583"/>
    </row>
    <row r="39" spans="3:10" ht="187.2" x14ac:dyDescent="0.3">
      <c r="C39" s="579" t="s">
        <v>601</v>
      </c>
    </row>
    <row r="40" spans="3:10" x14ac:dyDescent="0.3">
      <c r="C40" s="396"/>
    </row>
    <row r="41" spans="3:10" ht="31.2" x14ac:dyDescent="0.3">
      <c r="C41" s="366" t="s">
        <v>1838</v>
      </c>
    </row>
    <row r="42" spans="3:10" ht="197.25" customHeight="1" x14ac:dyDescent="0.3">
      <c r="C42" s="399" t="s">
        <v>449</v>
      </c>
    </row>
    <row r="43" spans="3:10" ht="25.5" customHeight="1" x14ac:dyDescent="0.3">
      <c r="C43" s="396"/>
    </row>
    <row r="44" spans="3:10" ht="31.2" x14ac:dyDescent="0.3">
      <c r="C44" s="366" t="s">
        <v>1839</v>
      </c>
    </row>
    <row r="45" spans="3:10" ht="195.75" customHeight="1" x14ac:dyDescent="0.3">
      <c r="C45" s="399" t="s">
        <v>450</v>
      </c>
    </row>
    <row r="46" spans="3:10" ht="21" customHeight="1" x14ac:dyDescent="0.3">
      <c r="C46" s="396"/>
    </row>
    <row r="47" spans="3:10" ht="40.5" customHeight="1" x14ac:dyDescent="0.3">
      <c r="C47" s="581" t="s">
        <v>1832</v>
      </c>
      <c r="D47" s="583"/>
      <c r="E47" s="583"/>
      <c r="F47" s="583"/>
      <c r="G47" s="583"/>
      <c r="H47" s="583"/>
      <c r="I47" s="583"/>
      <c r="J47" s="583"/>
    </row>
    <row r="48" spans="3:10" ht="196.5" customHeight="1" x14ac:dyDescent="0.3">
      <c r="C48" s="398" t="s">
        <v>602</v>
      </c>
    </row>
    <row r="49" spans="3:10" ht="21" customHeight="1" x14ac:dyDescent="0.3">
      <c r="C49" s="396"/>
    </row>
    <row r="50" spans="3:10" ht="42" customHeight="1" x14ac:dyDescent="0.3">
      <c r="C50" s="584" t="s">
        <v>1833</v>
      </c>
      <c r="D50" s="583"/>
      <c r="E50" s="583"/>
      <c r="F50" s="583"/>
      <c r="G50" s="583"/>
      <c r="H50" s="583"/>
      <c r="I50" s="583"/>
      <c r="J50" s="583"/>
    </row>
    <row r="51" spans="3:10" ht="186" customHeight="1" x14ac:dyDescent="0.3">
      <c r="C51" s="579" t="s">
        <v>603</v>
      </c>
    </row>
    <row r="52" spans="3:10" ht="21" customHeight="1" x14ac:dyDescent="0.3">
      <c r="C52" s="396"/>
    </row>
    <row r="53" spans="3:10" ht="45.75" customHeight="1" x14ac:dyDescent="0.3">
      <c r="C53" s="14" t="s">
        <v>1829</v>
      </c>
    </row>
    <row r="54" spans="3:10" ht="202.8" x14ac:dyDescent="0.3">
      <c r="C54" s="580" t="s">
        <v>605</v>
      </c>
    </row>
  </sheetData>
  <hyperlinks>
    <hyperlink ref="B8" location="'Tavola 1'!Area_stampa" display="Tavola 1 - Stanziamenti definitivi e pagamenti totali del bilancio dello Stato. Spesa corrente, in conto capitale e rimborso passività finanziarie. Anni 2000-2009. Milioni di euro. "/>
  </hyperlinks>
  <pageMargins left="0.23622047244094491" right="0.31496062992125984" top="0.43307086614173229" bottom="0.47244094488188981" header="0.23622047244094491" footer="0.19685039370078741"/>
  <pageSetup paperSize="9" scale="80" orientation="portrait" r:id="rId1"/>
  <headerFooter>
    <oddFooter>&amp;R&amp;P/&amp;N</oddFooter>
  </headerFooter>
  <rowBreaks count="6" manualBreakCount="6">
    <brk id="11" max="16383" man="1"/>
    <brk id="16" max="16383" man="1"/>
    <brk id="22" max="16383" man="1"/>
    <brk id="28" max="16383" man="1"/>
    <brk id="37" max="16383" man="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workbookViewId="0">
      <selection sqref="A1:A15"/>
    </sheetView>
  </sheetViews>
  <sheetFormatPr defaultRowHeight="12.6" x14ac:dyDescent="0.25"/>
  <cols>
    <col min="1" max="1" width="146.6640625" customWidth="1"/>
  </cols>
  <sheetData>
    <row r="1" spans="1:2" ht="45.6" x14ac:dyDescent="0.25">
      <c r="A1" s="16" t="s">
        <v>307</v>
      </c>
      <c r="B1" t="s">
        <v>1647</v>
      </c>
    </row>
    <row r="3" spans="1:2" ht="18" x14ac:dyDescent="0.35">
      <c r="A3" s="461" t="s">
        <v>308</v>
      </c>
    </row>
    <row r="4" spans="1:2" s="1" customFormat="1" ht="287.25" customHeight="1" x14ac:dyDescent="0.25">
      <c r="A4" s="625" t="s">
        <v>632</v>
      </c>
      <c r="B4" s="470"/>
    </row>
    <row r="5" spans="1:2" s="1" customFormat="1" ht="87" customHeight="1" x14ac:dyDescent="0.25">
      <c r="A5" s="625" t="s">
        <v>1840</v>
      </c>
    </row>
    <row r="6" spans="1:2" s="1" customFormat="1" ht="72" customHeight="1" x14ac:dyDescent="0.25">
      <c r="A6" s="504" t="s">
        <v>558</v>
      </c>
    </row>
    <row r="7" spans="1:2" s="1" customFormat="1" ht="141.75" customHeight="1" x14ac:dyDescent="0.25">
      <c r="A7" s="460" t="s">
        <v>546</v>
      </c>
    </row>
    <row r="8" spans="1:2" s="1" customFormat="1" ht="105" customHeight="1" x14ac:dyDescent="0.25">
      <c r="A8" s="460" t="s">
        <v>606</v>
      </c>
    </row>
    <row r="9" spans="1:2" s="1" customFormat="1" ht="97.2" customHeight="1" x14ac:dyDescent="0.25">
      <c r="A9" s="460" t="s">
        <v>1748</v>
      </c>
    </row>
    <row r="10" spans="1:2" s="1" customFormat="1" ht="51" customHeight="1" x14ac:dyDescent="0.25">
      <c r="A10" s="459" t="s">
        <v>1841</v>
      </c>
    </row>
    <row r="11" spans="1:2" s="1" customFormat="1" ht="18" x14ac:dyDescent="0.25">
      <c r="A11" s="459" t="s">
        <v>312</v>
      </c>
    </row>
    <row r="12" spans="1:2" s="1" customFormat="1" ht="18" x14ac:dyDescent="0.25">
      <c r="A12" s="459" t="s">
        <v>310</v>
      </c>
    </row>
    <row r="13" spans="1:2" s="1" customFormat="1" ht="18" x14ac:dyDescent="0.25">
      <c r="A13" s="459" t="s">
        <v>311</v>
      </c>
    </row>
    <row r="14" spans="1:2" s="1" customFormat="1" ht="65.25" customHeight="1" x14ac:dyDescent="0.25">
      <c r="A14" s="459" t="s">
        <v>309</v>
      </c>
    </row>
    <row r="15" spans="1:2" ht="18" customHeight="1" x14ac:dyDescent="0.25">
      <c r="A15" s="460" t="s">
        <v>314</v>
      </c>
    </row>
    <row r="16" spans="1:2" ht="18" x14ac:dyDescent="0.35">
      <c r="A16" s="2"/>
    </row>
  </sheetData>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7"/>
  <sheetViews>
    <sheetView zoomScaleNormal="100" zoomScaleSheetLayoutView="68" workbookViewId="0"/>
  </sheetViews>
  <sheetFormatPr defaultColWidth="50.6640625" defaultRowHeight="15.6" x14ac:dyDescent="0.3"/>
  <cols>
    <col min="1" max="1" width="4.6640625" style="43" customWidth="1"/>
    <col min="2" max="2" width="45.6640625" style="43" customWidth="1"/>
    <col min="3" max="3" width="4.6640625" style="44" customWidth="1"/>
    <col min="4" max="4" width="45.6640625" style="44" customWidth="1"/>
    <col min="5" max="5" width="4.6640625" style="44" customWidth="1"/>
    <col min="6" max="6" width="45.6640625" style="44" customWidth="1"/>
    <col min="7" max="7" width="4.6640625" style="45" customWidth="1"/>
    <col min="8" max="8" width="45.6640625" style="45" customWidth="1"/>
    <col min="9" max="9" width="4.6640625" style="45" customWidth="1"/>
    <col min="10" max="10" width="45.6640625" style="45" customWidth="1"/>
    <col min="11" max="11" width="5.33203125" style="49" customWidth="1"/>
    <col min="12" max="12" width="45.6640625" style="49" customWidth="1"/>
    <col min="13" max="13" width="4.6640625" style="45" customWidth="1"/>
    <col min="14" max="14" width="45.88671875" style="45" customWidth="1"/>
    <col min="15" max="15" width="4.6640625" style="45" customWidth="1"/>
    <col min="16" max="16" width="45.88671875" style="45" customWidth="1"/>
    <col min="17" max="17" width="4.6640625" style="45" customWidth="1"/>
    <col min="18" max="18" width="45.88671875" style="45" customWidth="1"/>
    <col min="19" max="19" width="4.6640625" style="45" customWidth="1"/>
    <col min="20" max="20" width="45.88671875" style="45" customWidth="1"/>
    <col min="21" max="21" width="4.88671875" style="49" customWidth="1"/>
    <col min="22" max="22" width="45.88671875" style="49" customWidth="1"/>
    <col min="23" max="23" width="4.88671875" style="49" customWidth="1"/>
    <col min="24" max="24" width="45.88671875" style="49" customWidth="1"/>
    <col min="25" max="25" width="4.88671875" style="49" customWidth="1"/>
    <col min="26" max="26" width="45.88671875" style="49" customWidth="1"/>
    <col min="27" max="27" width="4.88671875" style="49" customWidth="1"/>
    <col min="28" max="28" width="45.88671875" style="49" customWidth="1"/>
    <col min="29" max="29" width="4.88671875" style="49" customWidth="1"/>
    <col min="30" max="30" width="45.88671875" style="49" customWidth="1"/>
    <col min="31" max="31" width="4.88671875" style="49" customWidth="1"/>
    <col min="32" max="32" width="45.88671875" style="49" customWidth="1"/>
    <col min="33" max="220" width="9.109375" style="45" customWidth="1"/>
    <col min="221" max="221" width="5.44140625" style="45" customWidth="1"/>
    <col min="222" max="222" width="50.6640625" style="45" customWidth="1"/>
    <col min="223" max="223" width="5.44140625" style="45" customWidth="1"/>
    <col min="224" max="16384" width="50.6640625" style="45"/>
  </cols>
  <sheetData>
    <row r="1" spans="1:224" ht="23.4" x14ac:dyDescent="0.45">
      <c r="A1" s="42" t="s">
        <v>300</v>
      </c>
      <c r="K1" s="46"/>
      <c r="L1" s="46"/>
    </row>
    <row r="2" spans="1:224" ht="21" x14ac:dyDescent="0.4">
      <c r="A2" s="50" t="s">
        <v>1842</v>
      </c>
      <c r="B2" s="47"/>
      <c r="C2" s="48"/>
      <c r="D2" s="48"/>
      <c r="E2" s="48"/>
      <c r="F2" s="48"/>
      <c r="G2" s="48"/>
      <c r="H2" s="48"/>
      <c r="I2" s="48"/>
      <c r="J2" s="48"/>
      <c r="M2" s="48"/>
      <c r="N2" s="48"/>
      <c r="O2" s="48"/>
      <c r="P2" s="48"/>
      <c r="Q2" s="48"/>
      <c r="R2" s="48"/>
      <c r="S2" s="48"/>
      <c r="T2" s="48"/>
      <c r="U2" s="506"/>
      <c r="V2" s="506"/>
      <c r="W2" s="506"/>
      <c r="X2" s="506"/>
      <c r="Y2" s="506"/>
      <c r="Z2" s="506"/>
      <c r="AA2" s="506"/>
      <c r="AB2" s="506"/>
      <c r="AC2" s="506"/>
      <c r="AD2" s="506"/>
      <c r="AE2" s="506"/>
      <c r="AF2" s="506"/>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row>
    <row r="3" spans="1:224" ht="15" customHeight="1" x14ac:dyDescent="0.4">
      <c r="A3" s="1064"/>
      <c r="B3" s="1064"/>
      <c r="C3" s="1064"/>
      <c r="D3" s="1064"/>
      <c r="E3" s="1064"/>
      <c r="F3" s="1064"/>
      <c r="G3" s="1064"/>
      <c r="H3" s="1064"/>
      <c r="I3" s="48"/>
      <c r="J3" s="48"/>
      <c r="M3" s="48"/>
      <c r="N3" s="48"/>
      <c r="O3" s="48"/>
      <c r="P3" s="48"/>
      <c r="Q3" s="48"/>
      <c r="R3" s="48"/>
      <c r="S3" s="48"/>
      <c r="T3" s="48"/>
      <c r="U3" s="506"/>
      <c r="V3" s="506"/>
      <c r="W3" s="506"/>
      <c r="X3" s="506"/>
      <c r="Y3" s="506"/>
      <c r="Z3" s="506"/>
      <c r="AA3" s="506"/>
      <c r="AB3" s="506"/>
      <c r="AC3" s="506"/>
      <c r="AD3" s="506"/>
      <c r="AE3" s="506"/>
      <c r="AF3" s="506"/>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row>
    <row r="4" spans="1:224" ht="18" x14ac:dyDescent="0.35">
      <c r="A4" s="1065" t="s">
        <v>385</v>
      </c>
      <c r="B4" s="1065"/>
      <c r="C4" s="1065"/>
      <c r="D4" s="1065"/>
      <c r="E4" s="45"/>
      <c r="F4" s="344"/>
      <c r="G4" s="345"/>
      <c r="H4" s="345"/>
      <c r="I4" s="345"/>
      <c r="J4" s="345"/>
      <c r="K4" s="346"/>
      <c r="L4" s="346"/>
      <c r="M4" s="345"/>
      <c r="N4" s="345"/>
      <c r="O4" s="345"/>
      <c r="P4" s="345"/>
      <c r="Q4" s="344"/>
      <c r="R4" s="344"/>
      <c r="S4" s="344"/>
      <c r="T4" s="344"/>
    </row>
    <row r="5" spans="1:224" ht="18" x14ac:dyDescent="0.35">
      <c r="A5" s="1066" t="s">
        <v>379</v>
      </c>
      <c r="B5" s="1066"/>
      <c r="C5" s="1066"/>
      <c r="D5" s="1066"/>
      <c r="E5" s="347"/>
      <c r="F5" s="344"/>
      <c r="G5" s="345"/>
      <c r="H5" s="345"/>
      <c r="I5" s="345"/>
      <c r="J5" s="345"/>
      <c r="K5" s="346"/>
      <c r="L5" s="346"/>
      <c r="M5" s="345"/>
      <c r="N5" s="345"/>
      <c r="O5" s="345"/>
      <c r="P5" s="345"/>
      <c r="Q5" s="344"/>
      <c r="R5" s="344"/>
      <c r="S5" s="344"/>
      <c r="T5" s="344"/>
    </row>
    <row r="6" spans="1:224" ht="18" x14ac:dyDescent="0.35">
      <c r="A6" s="1067" t="s">
        <v>380</v>
      </c>
      <c r="B6" s="1067"/>
      <c r="C6" s="1067"/>
      <c r="D6" s="1067"/>
      <c r="E6" s="347"/>
      <c r="F6" s="416"/>
      <c r="G6" s="345"/>
      <c r="H6" s="345"/>
      <c r="I6" s="345"/>
      <c r="J6" s="345"/>
      <c r="K6" s="346"/>
      <c r="L6" s="346"/>
      <c r="M6" s="345"/>
      <c r="N6" s="345"/>
      <c r="O6" s="345"/>
      <c r="P6" s="345"/>
      <c r="Q6" s="344"/>
      <c r="R6" s="344"/>
      <c r="S6" s="344"/>
      <c r="T6" s="344"/>
    </row>
    <row r="7" spans="1:224" ht="18" x14ac:dyDescent="0.35">
      <c r="A7" s="1068" t="s">
        <v>381</v>
      </c>
      <c r="B7" s="1068"/>
      <c r="C7" s="1068"/>
      <c r="D7" s="1068"/>
      <c r="E7" s="345"/>
      <c r="F7" s="345"/>
      <c r="Q7" s="200"/>
      <c r="R7" s="200"/>
      <c r="S7" s="200"/>
      <c r="T7" s="200"/>
    </row>
    <row r="8" spans="1:224" ht="18" x14ac:dyDescent="0.35">
      <c r="A8" s="1069" t="s">
        <v>382</v>
      </c>
      <c r="B8" s="1069"/>
      <c r="C8" s="1069"/>
      <c r="D8" s="1069"/>
      <c r="E8" s="345"/>
      <c r="F8" s="345"/>
      <c r="Q8" s="200"/>
      <c r="R8" s="200"/>
      <c r="S8" s="200"/>
      <c r="T8" s="200"/>
    </row>
    <row r="9" spans="1:224" ht="18" x14ac:dyDescent="0.35">
      <c r="A9" s="748" t="s">
        <v>383</v>
      </c>
      <c r="B9" s="748"/>
      <c r="C9" s="748"/>
      <c r="D9" s="748"/>
      <c r="E9" s="345"/>
      <c r="F9" s="345"/>
      <c r="Q9" s="200"/>
      <c r="R9" s="200"/>
      <c r="S9" s="200"/>
      <c r="T9" s="200"/>
    </row>
    <row r="10" spans="1:224" ht="15" customHeight="1" x14ac:dyDescent="0.35">
      <c r="A10" s="1061" t="s">
        <v>384</v>
      </c>
      <c r="B10" s="1061"/>
      <c r="C10" s="1061"/>
      <c r="D10" s="1061"/>
      <c r="E10" s="345"/>
      <c r="F10" s="345"/>
      <c r="Q10" s="200"/>
      <c r="R10" s="200"/>
      <c r="S10" s="200"/>
      <c r="T10" s="200"/>
    </row>
    <row r="11" spans="1:224" ht="11.25" customHeight="1" x14ac:dyDescent="0.3">
      <c r="A11" s="1062"/>
      <c r="B11" s="1062"/>
      <c r="C11" s="1062"/>
      <c r="D11" s="1062"/>
      <c r="E11" s="1062"/>
      <c r="F11" s="1062"/>
      <c r="G11" s="1062"/>
      <c r="H11" s="1062"/>
      <c r="Q11" s="200"/>
      <c r="R11" s="200"/>
      <c r="S11" s="200"/>
      <c r="T11" s="200"/>
    </row>
    <row r="12" spans="1:224" ht="83.25" customHeight="1" thickBot="1" x14ac:dyDescent="0.35">
      <c r="A12" s="1063" t="s">
        <v>526</v>
      </c>
      <c r="B12" s="1063"/>
      <c r="C12" s="1063"/>
      <c r="D12" s="1063"/>
      <c r="E12" s="1063"/>
      <c r="F12" s="1063"/>
      <c r="G12" s="1063"/>
      <c r="H12" s="1063"/>
      <c r="Q12" s="200"/>
      <c r="R12" s="200"/>
      <c r="S12" s="200"/>
      <c r="T12" s="200"/>
      <c r="AA12" s="46"/>
      <c r="AB12" s="46"/>
      <c r="AC12" s="46"/>
      <c r="AD12" s="46"/>
      <c r="AE12" s="46"/>
      <c r="AF12" s="46"/>
    </row>
    <row r="13" spans="1:224" ht="19.2" thickTop="1" thickBot="1" x14ac:dyDescent="0.35">
      <c r="A13" s="1059">
        <v>2007</v>
      </c>
      <c r="B13" s="1060"/>
      <c r="C13" s="1059">
        <v>2008</v>
      </c>
      <c r="D13" s="1060"/>
      <c r="E13" s="1059">
        <v>2009</v>
      </c>
      <c r="F13" s="1060"/>
      <c r="G13" s="1059">
        <v>2010</v>
      </c>
      <c r="H13" s="1060"/>
      <c r="I13" s="1059">
        <v>2011</v>
      </c>
      <c r="J13" s="1060"/>
      <c r="K13" s="1059">
        <v>2012</v>
      </c>
      <c r="L13" s="1060"/>
      <c r="M13" s="1059">
        <v>2013</v>
      </c>
      <c r="N13" s="1060"/>
      <c r="O13" s="1059">
        <v>2014</v>
      </c>
      <c r="P13" s="1060"/>
      <c r="Q13" s="1059">
        <v>2015</v>
      </c>
      <c r="R13" s="1060"/>
      <c r="S13" s="1059">
        <v>2016</v>
      </c>
      <c r="T13" s="1060"/>
      <c r="U13" s="1059">
        <v>2017</v>
      </c>
      <c r="V13" s="1060"/>
      <c r="W13" s="1059">
        <v>2018</v>
      </c>
      <c r="X13" s="1060"/>
      <c r="Y13" s="1059">
        <v>2019</v>
      </c>
      <c r="Z13" s="1060"/>
      <c r="AA13" s="1059">
        <v>2020</v>
      </c>
      <c r="AB13" s="1060"/>
      <c r="AC13" s="1059">
        <v>2021</v>
      </c>
      <c r="AD13" s="1060"/>
      <c r="AE13" s="1059">
        <v>2022</v>
      </c>
      <c r="AF13" s="1060"/>
    </row>
    <row r="14" spans="1:224" ht="50.25" customHeight="1" thickTop="1" x14ac:dyDescent="0.3">
      <c r="A14" s="1055" t="s">
        <v>260</v>
      </c>
      <c r="B14" s="1056"/>
      <c r="C14" s="1013" t="s">
        <v>260</v>
      </c>
      <c r="D14" s="1014"/>
      <c r="E14" s="1057" t="s">
        <v>260</v>
      </c>
      <c r="F14" s="1058"/>
      <c r="G14" s="1017" t="s">
        <v>260</v>
      </c>
      <c r="H14" s="1010"/>
      <c r="I14" s="1051" t="s">
        <v>260</v>
      </c>
      <c r="J14" s="1020"/>
      <c r="K14" s="1051" t="s">
        <v>260</v>
      </c>
      <c r="L14" s="1020"/>
      <c r="M14" s="1051" t="s">
        <v>260</v>
      </c>
      <c r="N14" s="1020"/>
      <c r="O14" s="1051" t="s">
        <v>260</v>
      </c>
      <c r="P14" s="1020"/>
      <c r="Q14" s="1051" t="s">
        <v>260</v>
      </c>
      <c r="R14" s="1020"/>
      <c r="S14" s="1051" t="s">
        <v>260</v>
      </c>
      <c r="T14" s="1020"/>
      <c r="U14" s="1052" t="s">
        <v>260</v>
      </c>
      <c r="V14" s="1023"/>
      <c r="W14" s="1052" t="s">
        <v>260</v>
      </c>
      <c r="X14" s="1023"/>
      <c r="Y14" s="1052" t="s">
        <v>260</v>
      </c>
      <c r="Z14" s="1023"/>
      <c r="AA14" s="1052" t="s">
        <v>260</v>
      </c>
      <c r="AB14" s="1023"/>
      <c r="AC14" s="1052" t="s">
        <v>260</v>
      </c>
      <c r="AD14" s="1023"/>
      <c r="AE14" s="1052" t="s">
        <v>260</v>
      </c>
      <c r="AF14" s="1023"/>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row>
    <row r="15" spans="1:224" ht="21" customHeight="1" x14ac:dyDescent="0.3">
      <c r="A15" s="52" t="s">
        <v>187</v>
      </c>
      <c r="B15" s="53" t="s">
        <v>36</v>
      </c>
      <c r="C15" s="54" t="s">
        <v>187</v>
      </c>
      <c r="D15" s="54" t="s">
        <v>36</v>
      </c>
      <c r="E15" s="55" t="s">
        <v>187</v>
      </c>
      <c r="F15" s="56" t="s">
        <v>36</v>
      </c>
      <c r="G15" s="57" t="s">
        <v>187</v>
      </c>
      <c r="H15" s="58" t="s">
        <v>36</v>
      </c>
      <c r="I15" s="59" t="s">
        <v>187</v>
      </c>
      <c r="J15" s="60" t="s">
        <v>36</v>
      </c>
      <c r="K15" s="59" t="s">
        <v>187</v>
      </c>
      <c r="L15" s="60" t="s">
        <v>36</v>
      </c>
      <c r="M15" s="59" t="s">
        <v>187</v>
      </c>
      <c r="N15" s="60" t="s">
        <v>36</v>
      </c>
      <c r="O15" s="59" t="s">
        <v>187</v>
      </c>
      <c r="P15" s="60" t="s">
        <v>36</v>
      </c>
      <c r="Q15" s="59" t="s">
        <v>187</v>
      </c>
      <c r="R15" s="60" t="s">
        <v>36</v>
      </c>
      <c r="S15" s="59" t="s">
        <v>187</v>
      </c>
      <c r="T15" s="60" t="s">
        <v>36</v>
      </c>
      <c r="U15" s="507" t="s">
        <v>187</v>
      </c>
      <c r="V15" s="104" t="s">
        <v>36</v>
      </c>
      <c r="W15" s="516" t="s">
        <v>187</v>
      </c>
      <c r="X15" s="69" t="s">
        <v>36</v>
      </c>
      <c r="Y15" s="507" t="s">
        <v>187</v>
      </c>
      <c r="Z15" s="104" t="s">
        <v>36</v>
      </c>
      <c r="AA15" s="516" t="s">
        <v>187</v>
      </c>
      <c r="AB15" s="69" t="s">
        <v>36</v>
      </c>
      <c r="AC15" s="516" t="s">
        <v>187</v>
      </c>
      <c r="AD15" s="69" t="s">
        <v>36</v>
      </c>
      <c r="AE15" s="516" t="s">
        <v>187</v>
      </c>
      <c r="AF15" s="69" t="s">
        <v>36</v>
      </c>
    </row>
    <row r="16" spans="1:224" ht="18" customHeight="1" x14ac:dyDescent="0.3">
      <c r="A16" s="61" t="s">
        <v>188</v>
      </c>
      <c r="B16" s="62" t="s">
        <v>37</v>
      </c>
      <c r="C16" s="63" t="s">
        <v>188</v>
      </c>
      <c r="D16" s="63" t="s">
        <v>37</v>
      </c>
      <c r="E16" s="64" t="s">
        <v>188</v>
      </c>
      <c r="F16" s="65" t="s">
        <v>37</v>
      </c>
      <c r="G16" s="66" t="s">
        <v>188</v>
      </c>
      <c r="H16" s="67" t="s">
        <v>37</v>
      </c>
      <c r="I16" s="68" t="s">
        <v>188</v>
      </c>
      <c r="J16" s="69" t="s">
        <v>37</v>
      </c>
      <c r="K16" s="68" t="s">
        <v>188</v>
      </c>
      <c r="L16" s="69" t="s">
        <v>37</v>
      </c>
      <c r="M16" s="68" t="s">
        <v>188</v>
      </c>
      <c r="N16" s="69" t="s">
        <v>37</v>
      </c>
      <c r="O16" s="68" t="s">
        <v>188</v>
      </c>
      <c r="P16" s="69" t="s">
        <v>37</v>
      </c>
      <c r="Q16" s="68" t="s">
        <v>188</v>
      </c>
      <c r="R16" s="69" t="s">
        <v>37</v>
      </c>
      <c r="S16" s="68" t="s">
        <v>188</v>
      </c>
      <c r="T16" s="69" t="s">
        <v>37</v>
      </c>
      <c r="U16" s="508"/>
      <c r="V16" s="129"/>
      <c r="W16" s="516"/>
      <c r="X16" s="69"/>
      <c r="Y16" s="516"/>
      <c r="Z16" s="69"/>
      <c r="AA16" s="516"/>
      <c r="AB16" s="69"/>
      <c r="AC16" s="516"/>
      <c r="AD16" s="69"/>
      <c r="AE16" s="516"/>
      <c r="AF16" s="69"/>
    </row>
    <row r="17" spans="1:224" ht="22.2" customHeight="1" thickBot="1" x14ac:dyDescent="0.35">
      <c r="A17" s="70" t="s">
        <v>189</v>
      </c>
      <c r="B17" s="71" t="s">
        <v>38</v>
      </c>
      <c r="C17" s="72" t="s">
        <v>189</v>
      </c>
      <c r="D17" s="72" t="s">
        <v>38</v>
      </c>
      <c r="E17" s="73" t="s">
        <v>189</v>
      </c>
      <c r="F17" s="74" t="s">
        <v>38</v>
      </c>
      <c r="G17" s="75" t="s">
        <v>189</v>
      </c>
      <c r="H17" s="76" t="s">
        <v>38</v>
      </c>
      <c r="I17" s="77" t="s">
        <v>189</v>
      </c>
      <c r="J17" s="78" t="s">
        <v>38</v>
      </c>
      <c r="K17" s="77" t="s">
        <v>189</v>
      </c>
      <c r="L17" s="78" t="s">
        <v>38</v>
      </c>
      <c r="M17" s="77" t="s">
        <v>189</v>
      </c>
      <c r="N17" s="78" t="s">
        <v>38</v>
      </c>
      <c r="O17" s="77" t="s">
        <v>189</v>
      </c>
      <c r="P17" s="78" t="s">
        <v>38</v>
      </c>
      <c r="Q17" s="280" t="s">
        <v>189</v>
      </c>
      <c r="R17" s="281" t="s">
        <v>38</v>
      </c>
      <c r="S17" s="77" t="s">
        <v>189</v>
      </c>
      <c r="T17" s="78" t="s">
        <v>38</v>
      </c>
      <c r="U17" s="509" t="s">
        <v>189</v>
      </c>
      <c r="V17" s="510" t="s">
        <v>38</v>
      </c>
      <c r="W17" s="509" t="s">
        <v>189</v>
      </c>
      <c r="X17" s="510" t="s">
        <v>38</v>
      </c>
      <c r="Y17" s="509" t="s">
        <v>189</v>
      </c>
      <c r="Z17" s="510" t="s">
        <v>38</v>
      </c>
      <c r="AA17" s="666" t="s">
        <v>189</v>
      </c>
      <c r="AB17" s="535" t="s">
        <v>38</v>
      </c>
      <c r="AC17" s="666" t="s">
        <v>189</v>
      </c>
      <c r="AD17" s="535" t="s">
        <v>38</v>
      </c>
      <c r="AE17" s="666" t="s">
        <v>189</v>
      </c>
      <c r="AF17" s="535" t="s">
        <v>38</v>
      </c>
    </row>
    <row r="18" spans="1:224" ht="53.25" customHeight="1" thickTop="1" x14ac:dyDescent="0.3">
      <c r="A18" s="1053" t="s">
        <v>261</v>
      </c>
      <c r="B18" s="1054"/>
      <c r="C18" s="1053" t="s">
        <v>261</v>
      </c>
      <c r="D18" s="1054"/>
      <c r="E18" s="1015" t="s">
        <v>261</v>
      </c>
      <c r="F18" s="1016"/>
      <c r="G18" s="1017" t="s">
        <v>261</v>
      </c>
      <c r="H18" s="1010"/>
      <c r="I18" s="1051" t="s">
        <v>261</v>
      </c>
      <c r="J18" s="1020"/>
      <c r="K18" s="1051" t="s">
        <v>261</v>
      </c>
      <c r="L18" s="1020"/>
      <c r="M18" s="1051" t="s">
        <v>261</v>
      </c>
      <c r="N18" s="1020"/>
      <c r="O18" s="1051" t="s">
        <v>261</v>
      </c>
      <c r="P18" s="1020"/>
      <c r="Q18" s="1051" t="s">
        <v>261</v>
      </c>
      <c r="R18" s="1020"/>
      <c r="S18" s="1051" t="s">
        <v>261</v>
      </c>
      <c r="T18" s="1020"/>
      <c r="U18" s="1049" t="s">
        <v>261</v>
      </c>
      <c r="V18" s="1050"/>
      <c r="W18" s="1049" t="s">
        <v>261</v>
      </c>
      <c r="X18" s="1050"/>
      <c r="Y18" s="1049" t="s">
        <v>261</v>
      </c>
      <c r="Z18" s="1050"/>
      <c r="AA18" s="1049" t="s">
        <v>261</v>
      </c>
      <c r="AB18" s="1050"/>
      <c r="AC18" s="1049" t="s">
        <v>261</v>
      </c>
      <c r="AD18" s="1050"/>
      <c r="AE18" s="1049" t="s">
        <v>261</v>
      </c>
      <c r="AF18" s="1050"/>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row>
    <row r="19" spans="1:224" ht="40.5" customHeight="1" x14ac:dyDescent="0.3">
      <c r="A19" s="61" t="s">
        <v>187</v>
      </c>
      <c r="B19" s="62" t="s">
        <v>39</v>
      </c>
      <c r="C19" s="63" t="s">
        <v>187</v>
      </c>
      <c r="D19" s="63" t="s">
        <v>39</v>
      </c>
      <c r="E19" s="79" t="s">
        <v>187</v>
      </c>
      <c r="F19" s="56" t="s">
        <v>39</v>
      </c>
      <c r="G19" s="667" t="s">
        <v>187</v>
      </c>
      <c r="H19" s="80" t="s">
        <v>39</v>
      </c>
      <c r="I19" s="81"/>
      <c r="J19" s="82"/>
      <c r="K19" s="59"/>
      <c r="L19" s="60"/>
      <c r="M19" s="68"/>
      <c r="N19" s="69"/>
      <c r="O19" s="68"/>
      <c r="P19" s="69"/>
      <c r="Q19" s="68"/>
      <c r="R19" s="69"/>
      <c r="S19" s="68"/>
      <c r="T19" s="69"/>
      <c r="U19" s="511"/>
      <c r="V19" s="512"/>
      <c r="W19" s="536"/>
      <c r="X19" s="537"/>
      <c r="Y19" s="536"/>
      <c r="Z19" s="537"/>
      <c r="AA19" s="536"/>
      <c r="AB19" s="537"/>
      <c r="AC19" s="536"/>
      <c r="AD19" s="537"/>
      <c r="AE19" s="536"/>
      <c r="AF19" s="537"/>
    </row>
    <row r="20" spans="1:224" ht="69" customHeight="1" x14ac:dyDescent="0.3">
      <c r="A20" s="61"/>
      <c r="B20" s="62"/>
      <c r="C20" s="63"/>
      <c r="D20" s="63"/>
      <c r="E20" s="243"/>
      <c r="F20" s="65"/>
      <c r="G20" s="157"/>
      <c r="H20" s="158"/>
      <c r="I20" s="89" t="s">
        <v>188</v>
      </c>
      <c r="J20" s="90" t="s">
        <v>325</v>
      </c>
      <c r="K20" s="89" t="s">
        <v>188</v>
      </c>
      <c r="L20" s="90" t="s">
        <v>325</v>
      </c>
      <c r="M20" s="68" t="s">
        <v>188</v>
      </c>
      <c r="N20" s="69" t="s">
        <v>325</v>
      </c>
      <c r="O20" s="68" t="s">
        <v>188</v>
      </c>
      <c r="P20" s="69" t="s">
        <v>325</v>
      </c>
      <c r="Q20" s="68" t="s">
        <v>188</v>
      </c>
      <c r="R20" s="69" t="s">
        <v>325</v>
      </c>
      <c r="S20" s="68" t="s">
        <v>188</v>
      </c>
      <c r="T20" s="69" t="s">
        <v>325</v>
      </c>
      <c r="U20" s="507" t="s">
        <v>188</v>
      </c>
      <c r="V20" s="104" t="s">
        <v>325</v>
      </c>
      <c r="W20" s="516" t="s">
        <v>188</v>
      </c>
      <c r="X20" s="69" t="s">
        <v>325</v>
      </c>
      <c r="Y20" s="516" t="s">
        <v>188</v>
      </c>
      <c r="Z20" s="69" t="s">
        <v>325</v>
      </c>
      <c r="AA20" s="515" t="s">
        <v>188</v>
      </c>
      <c r="AB20" s="152" t="s">
        <v>1654</v>
      </c>
      <c r="AC20" s="516" t="s">
        <v>188</v>
      </c>
      <c r="AD20" s="69" t="s">
        <v>1654</v>
      </c>
      <c r="AE20" s="516" t="s">
        <v>188</v>
      </c>
      <c r="AF20" s="69" t="s">
        <v>1654</v>
      </c>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row>
    <row r="21" spans="1:224" ht="55.5" customHeight="1" thickBot="1" x14ac:dyDescent="0.35">
      <c r="A21" s="83"/>
      <c r="B21" s="84"/>
      <c r="C21" s="85"/>
      <c r="D21" s="85"/>
      <c r="E21" s="91"/>
      <c r="F21" s="74"/>
      <c r="G21" s="668"/>
      <c r="H21" s="76"/>
      <c r="I21" s="92" t="s">
        <v>189</v>
      </c>
      <c r="J21" s="93" t="s">
        <v>326</v>
      </c>
      <c r="K21" s="92" t="s">
        <v>189</v>
      </c>
      <c r="L21" s="93" t="s">
        <v>326</v>
      </c>
      <c r="M21" s="77" t="s">
        <v>189</v>
      </c>
      <c r="N21" s="78" t="s">
        <v>326</v>
      </c>
      <c r="O21" s="77" t="s">
        <v>189</v>
      </c>
      <c r="P21" s="78" t="s">
        <v>326</v>
      </c>
      <c r="Q21" s="77" t="s">
        <v>189</v>
      </c>
      <c r="R21" s="78" t="s">
        <v>326</v>
      </c>
      <c r="S21" s="77" t="s">
        <v>189</v>
      </c>
      <c r="T21" s="78" t="s">
        <v>326</v>
      </c>
      <c r="U21" s="513"/>
      <c r="V21" s="514"/>
      <c r="W21" s="532"/>
      <c r="X21" s="533"/>
      <c r="Y21" s="532"/>
      <c r="Z21" s="533"/>
      <c r="AA21" s="532"/>
      <c r="AB21" s="533"/>
      <c r="AC21" s="532"/>
      <c r="AD21" s="533"/>
      <c r="AE21" s="532"/>
      <c r="AF21" s="533"/>
    </row>
    <row r="22" spans="1:224" ht="33.75" customHeight="1" thickTop="1" x14ac:dyDescent="0.3">
      <c r="A22" s="1013" t="s">
        <v>262</v>
      </c>
      <c r="B22" s="1014"/>
      <c r="C22" s="1013" t="s">
        <v>262</v>
      </c>
      <c r="D22" s="1014"/>
      <c r="E22" s="1015" t="s">
        <v>262</v>
      </c>
      <c r="F22" s="1016"/>
      <c r="G22" s="1017" t="s">
        <v>262</v>
      </c>
      <c r="H22" s="1010"/>
      <c r="I22" s="1018" t="s">
        <v>262</v>
      </c>
      <c r="J22" s="1010"/>
      <c r="K22" s="1018" t="s">
        <v>262</v>
      </c>
      <c r="L22" s="1010"/>
      <c r="M22" s="1035" t="s">
        <v>262</v>
      </c>
      <c r="N22" s="1036"/>
      <c r="O22" s="1035" t="s">
        <v>262</v>
      </c>
      <c r="P22" s="1036"/>
      <c r="Q22" s="1035" t="s">
        <v>262</v>
      </c>
      <c r="R22" s="1036"/>
      <c r="S22" s="1035" t="s">
        <v>262</v>
      </c>
      <c r="T22" s="1036"/>
      <c r="U22" s="1011" t="s">
        <v>262</v>
      </c>
      <c r="V22" s="1012"/>
      <c r="W22" s="1007" t="s">
        <v>262</v>
      </c>
      <c r="X22" s="1008"/>
      <c r="Y22" s="1007" t="s">
        <v>262</v>
      </c>
      <c r="Z22" s="1008"/>
      <c r="AA22" s="1007" t="s">
        <v>262</v>
      </c>
      <c r="AB22" s="1008"/>
      <c r="AC22" s="1007" t="s">
        <v>262</v>
      </c>
      <c r="AD22" s="1008"/>
      <c r="AE22" s="1007" t="s">
        <v>262</v>
      </c>
      <c r="AF22" s="1008"/>
    </row>
    <row r="23" spans="1:224" ht="39.75" customHeight="1" x14ac:dyDescent="0.3">
      <c r="A23" s="52" t="s">
        <v>187</v>
      </c>
      <c r="B23" s="53" t="s">
        <v>40</v>
      </c>
      <c r="C23" s="54" t="s">
        <v>187</v>
      </c>
      <c r="D23" s="54" t="s">
        <v>40</v>
      </c>
      <c r="E23" s="94" t="s">
        <v>187</v>
      </c>
      <c r="F23" s="95" t="s">
        <v>40</v>
      </c>
      <c r="G23" s="669" t="s">
        <v>187</v>
      </c>
      <c r="H23" s="96" t="s">
        <v>40</v>
      </c>
      <c r="I23" s="97" t="s">
        <v>187</v>
      </c>
      <c r="J23" s="98" t="s">
        <v>40</v>
      </c>
      <c r="K23" s="68" t="s">
        <v>187</v>
      </c>
      <c r="L23" s="69" t="s">
        <v>40</v>
      </c>
      <c r="M23" s="68" t="s">
        <v>187</v>
      </c>
      <c r="N23" s="69" t="s">
        <v>40</v>
      </c>
      <c r="O23" s="68" t="s">
        <v>187</v>
      </c>
      <c r="P23" s="69" t="s">
        <v>40</v>
      </c>
      <c r="Q23" s="68" t="s">
        <v>187</v>
      </c>
      <c r="R23" s="69" t="s">
        <v>40</v>
      </c>
      <c r="S23" s="68" t="s">
        <v>187</v>
      </c>
      <c r="T23" s="69" t="s">
        <v>40</v>
      </c>
      <c r="U23" s="507" t="s">
        <v>187</v>
      </c>
      <c r="V23" s="104" t="s">
        <v>40</v>
      </c>
      <c r="W23" s="507" t="s">
        <v>187</v>
      </c>
      <c r="X23" s="104" t="s">
        <v>40</v>
      </c>
      <c r="Y23" s="507" t="s">
        <v>187</v>
      </c>
      <c r="Z23" s="104" t="s">
        <v>40</v>
      </c>
      <c r="AA23" s="516" t="s">
        <v>187</v>
      </c>
      <c r="AB23" s="69" t="s">
        <v>40</v>
      </c>
      <c r="AC23" s="516" t="s">
        <v>187</v>
      </c>
      <c r="AD23" s="69" t="s">
        <v>40</v>
      </c>
      <c r="AE23" s="516" t="s">
        <v>187</v>
      </c>
      <c r="AF23" s="69" t="s">
        <v>40</v>
      </c>
    </row>
    <row r="24" spans="1:224" ht="31.2" x14ac:dyDescent="0.3">
      <c r="A24" s="61" t="s">
        <v>188</v>
      </c>
      <c r="B24" s="62" t="s">
        <v>41</v>
      </c>
      <c r="C24" s="63" t="s">
        <v>188</v>
      </c>
      <c r="D24" s="63" t="s">
        <v>41</v>
      </c>
      <c r="E24" s="64" t="s">
        <v>188</v>
      </c>
      <c r="F24" s="65" t="s">
        <v>41</v>
      </c>
      <c r="G24" s="99" t="s">
        <v>188</v>
      </c>
      <c r="H24" s="100" t="s">
        <v>41</v>
      </c>
      <c r="I24" s="68" t="s">
        <v>188</v>
      </c>
      <c r="J24" s="69" t="s">
        <v>41</v>
      </c>
      <c r="K24" s="68" t="s">
        <v>188</v>
      </c>
      <c r="L24" s="69" t="s">
        <v>41</v>
      </c>
      <c r="M24" s="68" t="s">
        <v>188</v>
      </c>
      <c r="N24" s="69" t="s">
        <v>41</v>
      </c>
      <c r="O24" s="68" t="s">
        <v>188</v>
      </c>
      <c r="P24" s="69" t="s">
        <v>41</v>
      </c>
      <c r="Q24" s="68" t="s">
        <v>188</v>
      </c>
      <c r="R24" s="69" t="s">
        <v>41</v>
      </c>
      <c r="S24" s="68" t="s">
        <v>188</v>
      </c>
      <c r="T24" s="69" t="s">
        <v>41</v>
      </c>
      <c r="U24" s="508"/>
      <c r="V24" s="129"/>
      <c r="W24" s="516"/>
      <c r="X24" s="69"/>
      <c r="Y24" s="516"/>
      <c r="Z24" s="69"/>
      <c r="AA24" s="516"/>
      <c r="AB24" s="69"/>
      <c r="AC24" s="516"/>
      <c r="AD24" s="69"/>
      <c r="AE24" s="516"/>
      <c r="AF24" s="69"/>
    </row>
    <row r="25" spans="1:224" ht="62.4" x14ac:dyDescent="0.3">
      <c r="A25" s="61" t="s">
        <v>189</v>
      </c>
      <c r="B25" s="62" t="s">
        <v>42</v>
      </c>
      <c r="C25" s="63" t="s">
        <v>189</v>
      </c>
      <c r="D25" s="63" t="s">
        <v>42</v>
      </c>
      <c r="E25" s="64" t="s">
        <v>189</v>
      </c>
      <c r="F25" s="65" t="s">
        <v>42</v>
      </c>
      <c r="G25" s="99" t="s">
        <v>189</v>
      </c>
      <c r="H25" s="100" t="s">
        <v>42</v>
      </c>
      <c r="I25" s="101" t="s">
        <v>189</v>
      </c>
      <c r="J25" s="102" t="s">
        <v>327</v>
      </c>
      <c r="K25" s="101" t="s">
        <v>189</v>
      </c>
      <c r="L25" s="102" t="s">
        <v>430</v>
      </c>
      <c r="M25" s="68" t="s">
        <v>189</v>
      </c>
      <c r="N25" s="69" t="s">
        <v>430</v>
      </c>
      <c r="O25" s="68" t="s">
        <v>189</v>
      </c>
      <c r="P25" s="69" t="s">
        <v>430</v>
      </c>
      <c r="Q25" s="68" t="s">
        <v>189</v>
      </c>
      <c r="R25" s="69" t="s">
        <v>430</v>
      </c>
      <c r="S25" s="68" t="s">
        <v>189</v>
      </c>
      <c r="T25" s="69" t="s">
        <v>430</v>
      </c>
      <c r="U25" s="508"/>
      <c r="V25" s="129"/>
      <c r="W25" s="516"/>
      <c r="X25" s="69"/>
      <c r="Y25" s="516"/>
      <c r="Z25" s="69"/>
      <c r="AA25" s="516"/>
      <c r="AB25" s="69"/>
      <c r="AC25" s="516"/>
      <c r="AD25" s="69"/>
      <c r="AE25" s="516"/>
      <c r="AF25" s="69"/>
    </row>
    <row r="26" spans="1:224" x14ac:dyDescent="0.3">
      <c r="A26" s="61" t="s">
        <v>190</v>
      </c>
      <c r="B26" s="62" t="s">
        <v>43</v>
      </c>
      <c r="C26" s="63" t="s">
        <v>190</v>
      </c>
      <c r="D26" s="63" t="s">
        <v>43</v>
      </c>
      <c r="E26" s="64" t="s">
        <v>190</v>
      </c>
      <c r="F26" s="65" t="s">
        <v>43</v>
      </c>
      <c r="G26" s="66" t="s">
        <v>190</v>
      </c>
      <c r="H26" s="67" t="s">
        <v>43</v>
      </c>
      <c r="I26" s="103" t="s">
        <v>190</v>
      </c>
      <c r="J26" s="104" t="s">
        <v>43</v>
      </c>
      <c r="K26" s="68" t="s">
        <v>190</v>
      </c>
      <c r="L26" s="69" t="s">
        <v>43</v>
      </c>
      <c r="M26" s="103" t="s">
        <v>190</v>
      </c>
      <c r="N26" s="104" t="s">
        <v>43</v>
      </c>
      <c r="O26" s="68" t="s">
        <v>190</v>
      </c>
      <c r="P26" s="69" t="s">
        <v>43</v>
      </c>
      <c r="Q26" s="68" t="s">
        <v>190</v>
      </c>
      <c r="R26" s="69" t="s">
        <v>43</v>
      </c>
      <c r="S26" s="68" t="s">
        <v>190</v>
      </c>
      <c r="T26" s="69" t="s">
        <v>43</v>
      </c>
      <c r="U26" s="515" t="s">
        <v>190</v>
      </c>
      <c r="V26" s="152" t="s">
        <v>559</v>
      </c>
      <c r="W26" s="516" t="s">
        <v>190</v>
      </c>
      <c r="X26" s="69" t="s">
        <v>559</v>
      </c>
      <c r="Y26" s="508"/>
      <c r="Z26" s="129"/>
      <c r="AA26" s="516"/>
      <c r="AB26" s="69"/>
      <c r="AC26" s="516"/>
      <c r="AD26" s="69"/>
      <c r="AE26" s="516"/>
      <c r="AF26" s="69"/>
    </row>
    <row r="27" spans="1:224" ht="41.25" customHeight="1" x14ac:dyDescent="0.3">
      <c r="A27" s="61" t="s">
        <v>191</v>
      </c>
      <c r="B27" s="62" t="s">
        <v>44</v>
      </c>
      <c r="C27" s="63" t="s">
        <v>191</v>
      </c>
      <c r="D27" s="63" t="s">
        <v>44</v>
      </c>
      <c r="E27" s="64" t="s">
        <v>191</v>
      </c>
      <c r="F27" s="65" t="s">
        <v>44</v>
      </c>
      <c r="G27" s="66" t="s">
        <v>191</v>
      </c>
      <c r="H27" s="67" t="s">
        <v>44</v>
      </c>
      <c r="I27" s="68" t="s">
        <v>191</v>
      </c>
      <c r="J27" s="69" t="s">
        <v>44</v>
      </c>
      <c r="K27" s="105" t="s">
        <v>191</v>
      </c>
      <c r="L27" s="104" t="s">
        <v>44</v>
      </c>
      <c r="M27" s="103" t="s">
        <v>191</v>
      </c>
      <c r="N27" s="104" t="s">
        <v>44</v>
      </c>
      <c r="O27" s="68" t="s">
        <v>191</v>
      </c>
      <c r="P27" s="69" t="s">
        <v>44</v>
      </c>
      <c r="Q27" s="68" t="s">
        <v>191</v>
      </c>
      <c r="R27" s="69" t="s">
        <v>44</v>
      </c>
      <c r="S27" s="68" t="s">
        <v>191</v>
      </c>
      <c r="T27" s="69" t="s">
        <v>44</v>
      </c>
      <c r="U27" s="515" t="s">
        <v>191</v>
      </c>
      <c r="V27" s="152" t="s">
        <v>560</v>
      </c>
      <c r="W27" s="516" t="s">
        <v>191</v>
      </c>
      <c r="X27" s="69" t="s">
        <v>560</v>
      </c>
      <c r="Y27" s="516" t="s">
        <v>191</v>
      </c>
      <c r="Z27" s="69" t="s">
        <v>560</v>
      </c>
      <c r="AA27" s="516" t="s">
        <v>191</v>
      </c>
      <c r="AB27" s="69" t="s">
        <v>560</v>
      </c>
      <c r="AC27" s="516" t="s">
        <v>191</v>
      </c>
      <c r="AD27" s="69" t="s">
        <v>560</v>
      </c>
      <c r="AE27" s="516" t="s">
        <v>191</v>
      </c>
      <c r="AF27" s="69" t="s">
        <v>560</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row>
    <row r="28" spans="1:224" ht="39.75" customHeight="1" x14ac:dyDescent="0.3">
      <c r="A28" s="61" t="s">
        <v>192</v>
      </c>
      <c r="B28" s="62" t="s">
        <v>45</v>
      </c>
      <c r="C28" s="63" t="s">
        <v>192</v>
      </c>
      <c r="D28" s="63" t="s">
        <v>45</v>
      </c>
      <c r="E28" s="64" t="s">
        <v>192</v>
      </c>
      <c r="F28" s="65" t="s">
        <v>45</v>
      </c>
      <c r="G28" s="66" t="s">
        <v>192</v>
      </c>
      <c r="H28" s="67" t="s">
        <v>45</v>
      </c>
      <c r="I28" s="105" t="s">
        <v>192</v>
      </c>
      <c r="J28" s="106" t="s">
        <v>45</v>
      </c>
      <c r="K28" s="68" t="s">
        <v>192</v>
      </c>
      <c r="L28" s="69" t="s">
        <v>45</v>
      </c>
      <c r="M28" s="68" t="s">
        <v>192</v>
      </c>
      <c r="N28" s="69" t="s">
        <v>45</v>
      </c>
      <c r="O28" s="68" t="s">
        <v>192</v>
      </c>
      <c r="P28" s="69" t="s">
        <v>45</v>
      </c>
      <c r="Q28" s="68" t="s">
        <v>192</v>
      </c>
      <c r="R28" s="69" t="s">
        <v>45</v>
      </c>
      <c r="S28" s="68" t="s">
        <v>192</v>
      </c>
      <c r="T28" s="69" t="s">
        <v>45</v>
      </c>
      <c r="U28" s="507" t="s">
        <v>192</v>
      </c>
      <c r="V28" s="104" t="s">
        <v>45</v>
      </c>
      <c r="W28" s="516" t="s">
        <v>192</v>
      </c>
      <c r="X28" s="69" t="s">
        <v>45</v>
      </c>
      <c r="Y28" s="507" t="s">
        <v>192</v>
      </c>
      <c r="Z28" s="104" t="s">
        <v>45</v>
      </c>
      <c r="AA28" s="516" t="s">
        <v>192</v>
      </c>
      <c r="AB28" s="69" t="s">
        <v>45</v>
      </c>
      <c r="AC28" s="516" t="s">
        <v>192</v>
      </c>
      <c r="AD28" s="69" t="s">
        <v>45</v>
      </c>
      <c r="AE28" s="516" t="s">
        <v>192</v>
      </c>
      <c r="AF28" s="69" t="s">
        <v>45</v>
      </c>
    </row>
    <row r="29" spans="1:224" ht="24.6" customHeight="1" x14ac:dyDescent="0.3">
      <c r="A29" s="107"/>
      <c r="B29" s="108"/>
      <c r="C29" s="107"/>
      <c r="D29" s="108"/>
      <c r="E29" s="107"/>
      <c r="F29" s="108"/>
      <c r="G29" s="670"/>
      <c r="H29" s="109"/>
      <c r="I29" s="89" t="s">
        <v>193</v>
      </c>
      <c r="J29" s="90" t="s">
        <v>324</v>
      </c>
      <c r="K29" s="68" t="s">
        <v>193</v>
      </c>
      <c r="L29" s="69" t="s">
        <v>324</v>
      </c>
      <c r="M29" s="103" t="s">
        <v>193</v>
      </c>
      <c r="N29" s="104" t="s">
        <v>324</v>
      </c>
      <c r="O29" s="68" t="s">
        <v>193</v>
      </c>
      <c r="P29" s="69" t="s">
        <v>324</v>
      </c>
      <c r="Q29" s="68" t="s">
        <v>193</v>
      </c>
      <c r="R29" s="69" t="s">
        <v>324</v>
      </c>
      <c r="S29" s="68" t="s">
        <v>193</v>
      </c>
      <c r="T29" s="69" t="s">
        <v>324</v>
      </c>
      <c r="U29" s="507" t="s">
        <v>193</v>
      </c>
      <c r="V29" s="104" t="s">
        <v>324</v>
      </c>
      <c r="W29" s="516" t="s">
        <v>193</v>
      </c>
      <c r="X29" s="69" t="s">
        <v>324</v>
      </c>
      <c r="Y29" s="507" t="s">
        <v>193</v>
      </c>
      <c r="Z29" s="104" t="s">
        <v>324</v>
      </c>
      <c r="AA29" s="516" t="s">
        <v>193</v>
      </c>
      <c r="AB29" s="69" t="s">
        <v>324</v>
      </c>
      <c r="AC29" s="516" t="s">
        <v>193</v>
      </c>
      <c r="AD29" s="69" t="s">
        <v>324</v>
      </c>
      <c r="AE29" s="516" t="s">
        <v>193</v>
      </c>
      <c r="AF29" s="69" t="s">
        <v>324</v>
      </c>
    </row>
    <row r="30" spans="1:224" ht="36" customHeight="1" x14ac:dyDescent="0.3">
      <c r="A30" s="157"/>
      <c r="B30" s="158"/>
      <c r="C30" s="157"/>
      <c r="D30" s="158"/>
      <c r="E30" s="157"/>
      <c r="F30" s="158"/>
      <c r="G30" s="157"/>
      <c r="H30" s="158"/>
      <c r="I30" s="157"/>
      <c r="J30" s="158"/>
      <c r="K30" s="157"/>
      <c r="L30" s="158"/>
      <c r="M30" s="126" t="s">
        <v>194</v>
      </c>
      <c r="N30" s="161" t="s">
        <v>432</v>
      </c>
      <c r="O30" s="68" t="s">
        <v>194</v>
      </c>
      <c r="P30" s="69" t="s">
        <v>432</v>
      </c>
      <c r="Q30" s="68" t="s">
        <v>194</v>
      </c>
      <c r="R30" s="69" t="s">
        <v>432</v>
      </c>
      <c r="S30" s="68" t="s">
        <v>194</v>
      </c>
      <c r="T30" s="69" t="s">
        <v>432</v>
      </c>
      <c r="U30" s="516" t="s">
        <v>194</v>
      </c>
      <c r="V30" s="69" t="s">
        <v>432</v>
      </c>
      <c r="W30" s="516" t="s">
        <v>194</v>
      </c>
      <c r="X30" s="69" t="s">
        <v>432</v>
      </c>
      <c r="Y30" s="516" t="s">
        <v>194</v>
      </c>
      <c r="Z30" s="69" t="s">
        <v>432</v>
      </c>
      <c r="AA30" s="516" t="s">
        <v>194</v>
      </c>
      <c r="AB30" s="69" t="s">
        <v>432</v>
      </c>
      <c r="AC30" s="516" t="s">
        <v>194</v>
      </c>
      <c r="AD30" s="69" t="s">
        <v>432</v>
      </c>
      <c r="AE30" s="516" t="s">
        <v>194</v>
      </c>
      <c r="AF30" s="69" t="s">
        <v>432</v>
      </c>
    </row>
    <row r="31" spans="1:224" ht="41.25" customHeight="1" x14ac:dyDescent="0.3">
      <c r="A31" s="87"/>
      <c r="B31" s="132"/>
      <c r="C31" s="87"/>
      <c r="D31" s="132"/>
      <c r="E31" s="87"/>
      <c r="F31" s="132"/>
      <c r="G31" s="87"/>
      <c r="H31" s="88"/>
      <c r="I31" s="132"/>
      <c r="J31" s="88"/>
      <c r="K31" s="132"/>
      <c r="L31" s="88"/>
      <c r="M31" s="135"/>
      <c r="N31" s="136"/>
      <c r="O31" s="133"/>
      <c r="P31" s="133"/>
      <c r="Q31" s="133"/>
      <c r="R31" s="133"/>
      <c r="S31" s="133"/>
      <c r="T31" s="133"/>
      <c r="U31" s="517" t="s">
        <v>195</v>
      </c>
      <c r="V31" s="127" t="s">
        <v>561</v>
      </c>
      <c r="W31" s="526" t="s">
        <v>195</v>
      </c>
      <c r="X31" s="69" t="s">
        <v>561</v>
      </c>
      <c r="Y31" s="526" t="s">
        <v>195</v>
      </c>
      <c r="Z31" s="69" t="s">
        <v>561</v>
      </c>
      <c r="AA31" s="526" t="s">
        <v>195</v>
      </c>
      <c r="AB31" s="69" t="s">
        <v>561</v>
      </c>
      <c r="AC31" s="526" t="s">
        <v>195</v>
      </c>
      <c r="AD31" s="69" t="s">
        <v>561</v>
      </c>
      <c r="AE31" s="526" t="s">
        <v>195</v>
      </c>
      <c r="AF31" s="69" t="s">
        <v>561</v>
      </c>
    </row>
    <row r="32" spans="1:224" ht="58.5" customHeight="1" thickBot="1" x14ac:dyDescent="0.35">
      <c r="A32" s="87"/>
      <c r="B32" s="132"/>
      <c r="C32" s="87"/>
      <c r="D32" s="132"/>
      <c r="E32" s="87"/>
      <c r="F32" s="132"/>
      <c r="G32" s="87"/>
      <c r="H32" s="88"/>
      <c r="I32" s="132"/>
      <c r="J32" s="88"/>
      <c r="K32" s="132"/>
      <c r="L32" s="88"/>
      <c r="M32" s="135"/>
      <c r="N32" s="136"/>
      <c r="O32" s="133"/>
      <c r="P32" s="133"/>
      <c r="Q32" s="133"/>
      <c r="R32" s="133"/>
      <c r="S32" s="133"/>
      <c r="T32" s="133"/>
      <c r="U32" s="517" t="s">
        <v>196</v>
      </c>
      <c r="V32" s="127" t="s">
        <v>562</v>
      </c>
      <c r="W32" s="526" t="s">
        <v>196</v>
      </c>
      <c r="X32" s="69" t="s">
        <v>562</v>
      </c>
      <c r="Y32" s="526" t="s">
        <v>196</v>
      </c>
      <c r="Z32" s="69" t="s">
        <v>562</v>
      </c>
      <c r="AA32" s="526" t="s">
        <v>196</v>
      </c>
      <c r="AB32" s="69" t="s">
        <v>562</v>
      </c>
      <c r="AC32" s="526" t="s">
        <v>196</v>
      </c>
      <c r="AD32" s="69" t="s">
        <v>562</v>
      </c>
      <c r="AE32" s="526" t="s">
        <v>196</v>
      </c>
      <c r="AF32" s="69" t="s">
        <v>562</v>
      </c>
    </row>
    <row r="33" spans="1:224" ht="32.25" customHeight="1" thickTop="1" x14ac:dyDescent="0.3">
      <c r="A33" s="1013" t="s">
        <v>263</v>
      </c>
      <c r="B33" s="1014"/>
      <c r="C33" s="1013" t="s">
        <v>263</v>
      </c>
      <c r="D33" s="1014"/>
      <c r="E33" s="1015" t="s">
        <v>263</v>
      </c>
      <c r="F33" s="1016"/>
      <c r="G33" s="1017" t="s">
        <v>263</v>
      </c>
      <c r="H33" s="1010"/>
      <c r="I33" s="1018" t="s">
        <v>263</v>
      </c>
      <c r="J33" s="1010"/>
      <c r="K33" s="1009" t="s">
        <v>263</v>
      </c>
      <c r="L33" s="1010"/>
      <c r="M33" s="1009" t="s">
        <v>263</v>
      </c>
      <c r="N33" s="1010"/>
      <c r="O33" s="1019" t="s">
        <v>263</v>
      </c>
      <c r="P33" s="1020"/>
      <c r="Q33" s="1019" t="s">
        <v>263</v>
      </c>
      <c r="R33" s="1020"/>
      <c r="S33" s="1019" t="s">
        <v>263</v>
      </c>
      <c r="T33" s="1020"/>
      <c r="U33" s="1019" t="s">
        <v>263</v>
      </c>
      <c r="V33" s="1020"/>
      <c r="W33" s="1019" t="s">
        <v>263</v>
      </c>
      <c r="X33" s="1020"/>
      <c r="Y33" s="1019" t="s">
        <v>263</v>
      </c>
      <c r="Z33" s="1020"/>
      <c r="AA33" s="1019" t="s">
        <v>263</v>
      </c>
      <c r="AB33" s="1020"/>
      <c r="AC33" s="1019" t="s">
        <v>263</v>
      </c>
      <c r="AD33" s="1020"/>
      <c r="AE33" s="1019" t="s">
        <v>263</v>
      </c>
      <c r="AF33" s="1020"/>
    </row>
    <row r="34" spans="1:224" ht="31.2" x14ac:dyDescent="0.3">
      <c r="A34" s="52" t="s">
        <v>187</v>
      </c>
      <c r="B34" s="53" t="s">
        <v>46</v>
      </c>
      <c r="C34" s="54" t="s">
        <v>187</v>
      </c>
      <c r="D34" s="54" t="s">
        <v>46</v>
      </c>
      <c r="E34" s="55" t="s">
        <v>187</v>
      </c>
      <c r="F34" s="56" t="s">
        <v>46</v>
      </c>
      <c r="G34" s="57" t="s">
        <v>187</v>
      </c>
      <c r="H34" s="58" t="s">
        <v>46</v>
      </c>
      <c r="I34" s="101" t="s">
        <v>187</v>
      </c>
      <c r="J34" s="102" t="s">
        <v>328</v>
      </c>
      <c r="K34" s="68" t="s">
        <v>187</v>
      </c>
      <c r="L34" s="69" t="s">
        <v>328</v>
      </c>
      <c r="M34" s="68" t="s">
        <v>187</v>
      </c>
      <c r="N34" s="69" t="s">
        <v>328</v>
      </c>
      <c r="O34" s="68" t="s">
        <v>187</v>
      </c>
      <c r="P34" s="69" t="s">
        <v>328</v>
      </c>
      <c r="Q34" s="68" t="s">
        <v>187</v>
      </c>
      <c r="R34" s="69" t="s">
        <v>328</v>
      </c>
      <c r="S34" s="68" t="s">
        <v>187</v>
      </c>
      <c r="T34" s="69" t="s">
        <v>328</v>
      </c>
      <c r="U34" s="516" t="s">
        <v>187</v>
      </c>
      <c r="V34" s="69" t="s">
        <v>328</v>
      </c>
      <c r="W34" s="516" t="s">
        <v>187</v>
      </c>
      <c r="X34" s="69" t="s">
        <v>328</v>
      </c>
      <c r="Y34" s="516" t="s">
        <v>187</v>
      </c>
      <c r="Z34" s="69" t="s">
        <v>328</v>
      </c>
      <c r="AA34" s="507" t="s">
        <v>187</v>
      </c>
      <c r="AB34" s="104" t="s">
        <v>328</v>
      </c>
      <c r="AC34" s="516" t="s">
        <v>187</v>
      </c>
      <c r="AD34" s="69" t="s">
        <v>328</v>
      </c>
      <c r="AE34" s="516" t="s">
        <v>187</v>
      </c>
      <c r="AF34" s="69" t="s">
        <v>328</v>
      </c>
    </row>
    <row r="35" spans="1:224" ht="31.2" x14ac:dyDescent="0.3">
      <c r="A35" s="61" t="s">
        <v>188</v>
      </c>
      <c r="B35" s="62" t="s">
        <v>47</v>
      </c>
      <c r="C35" s="63" t="s">
        <v>188</v>
      </c>
      <c r="D35" s="63" t="s">
        <v>47</v>
      </c>
      <c r="E35" s="64" t="s">
        <v>188</v>
      </c>
      <c r="F35" s="65" t="s">
        <v>47</v>
      </c>
      <c r="G35" s="66" t="s">
        <v>188</v>
      </c>
      <c r="H35" s="67" t="s">
        <v>47</v>
      </c>
      <c r="I35" s="110" t="s">
        <v>188</v>
      </c>
      <c r="J35" s="111" t="s">
        <v>329</v>
      </c>
      <c r="K35" s="57" t="s">
        <v>188</v>
      </c>
      <c r="L35" s="58" t="s">
        <v>329</v>
      </c>
      <c r="M35" s="112" t="s">
        <v>188</v>
      </c>
      <c r="N35" s="113" t="s">
        <v>329</v>
      </c>
      <c r="O35" s="68" t="s">
        <v>188</v>
      </c>
      <c r="P35" s="69" t="s">
        <v>329</v>
      </c>
      <c r="Q35" s="68" t="s">
        <v>188</v>
      </c>
      <c r="R35" s="69" t="s">
        <v>329</v>
      </c>
      <c r="S35" s="103" t="s">
        <v>188</v>
      </c>
      <c r="T35" s="104" t="s">
        <v>329</v>
      </c>
      <c r="U35" s="516" t="s">
        <v>188</v>
      </c>
      <c r="V35" s="69" t="s">
        <v>329</v>
      </c>
      <c r="W35" s="516" t="s">
        <v>188</v>
      </c>
      <c r="X35" s="69" t="s">
        <v>329</v>
      </c>
      <c r="Y35" s="516" t="s">
        <v>188</v>
      </c>
      <c r="Z35" s="69" t="s">
        <v>329</v>
      </c>
      <c r="AA35" s="516" t="s">
        <v>188</v>
      </c>
      <c r="AB35" s="69" t="s">
        <v>329</v>
      </c>
      <c r="AC35" s="516" t="s">
        <v>188</v>
      </c>
      <c r="AD35" s="69" t="s">
        <v>329</v>
      </c>
      <c r="AE35" s="516" t="s">
        <v>188</v>
      </c>
      <c r="AF35" s="69" t="s">
        <v>329</v>
      </c>
    </row>
    <row r="36" spans="1:224" ht="31.2" x14ac:dyDescent="0.3">
      <c r="A36" s="61" t="s">
        <v>189</v>
      </c>
      <c r="B36" s="62" t="s">
        <v>48</v>
      </c>
      <c r="C36" s="63" t="s">
        <v>189</v>
      </c>
      <c r="D36" s="63" t="s">
        <v>48</v>
      </c>
      <c r="E36" s="64" t="s">
        <v>189</v>
      </c>
      <c r="F36" s="65" t="s">
        <v>48</v>
      </c>
      <c r="G36" s="66" t="s">
        <v>189</v>
      </c>
      <c r="H36" s="67" t="s">
        <v>48</v>
      </c>
      <c r="I36" s="66" t="s">
        <v>189</v>
      </c>
      <c r="J36" s="67" t="s">
        <v>48</v>
      </c>
      <c r="K36" s="57" t="s">
        <v>189</v>
      </c>
      <c r="L36" s="58" t="s">
        <v>48</v>
      </c>
      <c r="M36" s="57" t="s">
        <v>189</v>
      </c>
      <c r="N36" s="58" t="s">
        <v>48</v>
      </c>
      <c r="O36" s="59" t="s">
        <v>189</v>
      </c>
      <c r="P36" s="60" t="s">
        <v>48</v>
      </c>
      <c r="Q36" s="81"/>
      <c r="R36" s="82"/>
      <c r="S36" s="59"/>
      <c r="T36" s="60"/>
      <c r="U36" s="516"/>
      <c r="V36" s="69"/>
      <c r="W36" s="516"/>
      <c r="X36" s="69"/>
      <c r="Y36" s="516"/>
      <c r="Z36" s="69"/>
      <c r="AA36" s="516"/>
      <c r="AB36" s="69"/>
      <c r="AC36" s="516"/>
      <c r="AD36" s="69"/>
      <c r="AE36" s="516"/>
      <c r="AF36" s="69"/>
    </row>
    <row r="37" spans="1:224" ht="39" customHeight="1" x14ac:dyDescent="0.3">
      <c r="A37" s="61" t="s">
        <v>190</v>
      </c>
      <c r="B37" s="62" t="s">
        <v>49</v>
      </c>
      <c r="C37" s="63" t="s">
        <v>190</v>
      </c>
      <c r="D37" s="63" t="s">
        <v>49</v>
      </c>
      <c r="E37" s="114" t="s">
        <v>190</v>
      </c>
      <c r="F37" s="115" t="s">
        <v>49</v>
      </c>
      <c r="G37" s="116" t="s">
        <v>190</v>
      </c>
      <c r="H37" s="117" t="s">
        <v>49</v>
      </c>
      <c r="I37" s="110" t="s">
        <v>190</v>
      </c>
      <c r="J37" s="111" t="s">
        <v>330</v>
      </c>
      <c r="K37" s="57" t="s">
        <v>190</v>
      </c>
      <c r="L37" s="58" t="s">
        <v>330</v>
      </c>
      <c r="M37" s="112" t="s">
        <v>190</v>
      </c>
      <c r="N37" s="113" t="s">
        <v>330</v>
      </c>
      <c r="O37" s="68" t="s">
        <v>190</v>
      </c>
      <c r="P37" s="69" t="s">
        <v>330</v>
      </c>
      <c r="Q37" s="68" t="s">
        <v>190</v>
      </c>
      <c r="R37" s="69" t="s">
        <v>330</v>
      </c>
      <c r="S37" s="68" t="s">
        <v>190</v>
      </c>
      <c r="T37" s="69" t="s">
        <v>330</v>
      </c>
      <c r="U37" s="516" t="s">
        <v>190</v>
      </c>
      <c r="V37" s="69" t="s">
        <v>330</v>
      </c>
      <c r="W37" s="516" t="s">
        <v>190</v>
      </c>
      <c r="X37" s="69" t="s">
        <v>330</v>
      </c>
      <c r="Y37" s="516" t="s">
        <v>190</v>
      </c>
      <c r="Z37" s="69" t="s">
        <v>330</v>
      </c>
      <c r="AA37" s="507" t="s">
        <v>190</v>
      </c>
      <c r="AB37" s="104" t="s">
        <v>330</v>
      </c>
      <c r="AC37" s="516" t="s">
        <v>190</v>
      </c>
      <c r="AD37" s="69" t="s">
        <v>330</v>
      </c>
      <c r="AE37" s="516" t="s">
        <v>190</v>
      </c>
      <c r="AF37" s="69" t="s">
        <v>330</v>
      </c>
    </row>
    <row r="38" spans="1:224" x14ac:dyDescent="0.3">
      <c r="A38" s="61" t="s">
        <v>191</v>
      </c>
      <c r="B38" s="62" t="s">
        <v>50</v>
      </c>
      <c r="C38" s="63" t="s">
        <v>191</v>
      </c>
      <c r="D38" s="63" t="s">
        <v>50</v>
      </c>
      <c r="E38" s="64" t="s">
        <v>191</v>
      </c>
      <c r="F38" s="65" t="s">
        <v>50</v>
      </c>
      <c r="G38" s="66" t="s">
        <v>191</v>
      </c>
      <c r="H38" s="67" t="s">
        <v>50</v>
      </c>
      <c r="I38" s="99" t="s">
        <v>191</v>
      </c>
      <c r="J38" s="100" t="s">
        <v>50</v>
      </c>
      <c r="K38" s="57" t="s">
        <v>191</v>
      </c>
      <c r="L38" s="58" t="s">
        <v>50</v>
      </c>
      <c r="M38" s="57" t="s">
        <v>191</v>
      </c>
      <c r="N38" s="58" t="s">
        <v>50</v>
      </c>
      <c r="O38" s="59" t="s">
        <v>191</v>
      </c>
      <c r="P38" s="60" t="s">
        <v>50</v>
      </c>
      <c r="Q38" s="81"/>
      <c r="R38" s="82"/>
      <c r="S38" s="59"/>
      <c r="T38" s="60"/>
      <c r="U38" s="516"/>
      <c r="V38" s="69"/>
      <c r="W38" s="516"/>
      <c r="X38" s="69"/>
      <c r="Y38" s="516"/>
      <c r="Z38" s="69"/>
      <c r="AA38" s="516"/>
      <c r="AB38" s="69"/>
      <c r="AC38" s="516"/>
      <c r="AD38" s="69"/>
      <c r="AE38" s="516"/>
      <c r="AF38" s="69"/>
    </row>
    <row r="39" spans="1:224" ht="37.5" customHeight="1" x14ac:dyDescent="0.3">
      <c r="A39" s="61" t="s">
        <v>192</v>
      </c>
      <c r="B39" s="62" t="s">
        <v>51</v>
      </c>
      <c r="C39" s="63" t="s">
        <v>192</v>
      </c>
      <c r="D39" s="63" t="s">
        <v>51</v>
      </c>
      <c r="E39" s="114" t="s">
        <v>192</v>
      </c>
      <c r="F39" s="115" t="s">
        <v>51</v>
      </c>
      <c r="G39" s="116" t="s">
        <v>192</v>
      </c>
      <c r="H39" s="118" t="s">
        <v>51</v>
      </c>
      <c r="I39" s="119" t="s">
        <v>192</v>
      </c>
      <c r="J39" s="111" t="s">
        <v>331</v>
      </c>
      <c r="K39" s="57" t="s">
        <v>192</v>
      </c>
      <c r="L39" s="58" t="s">
        <v>331</v>
      </c>
      <c r="M39" s="57" t="s">
        <v>192</v>
      </c>
      <c r="N39" s="58" t="s">
        <v>331</v>
      </c>
      <c r="O39" s="59" t="s">
        <v>192</v>
      </c>
      <c r="P39" s="60" t="s">
        <v>331</v>
      </c>
      <c r="Q39" s="59" t="s">
        <v>192</v>
      </c>
      <c r="R39" s="60" t="s">
        <v>331</v>
      </c>
      <c r="S39" s="97" t="s">
        <v>192</v>
      </c>
      <c r="T39" s="98" t="s">
        <v>331</v>
      </c>
      <c r="U39" s="516" t="s">
        <v>192</v>
      </c>
      <c r="V39" s="69" t="s">
        <v>331</v>
      </c>
      <c r="W39" s="516" t="s">
        <v>192</v>
      </c>
      <c r="X39" s="69" t="s">
        <v>331</v>
      </c>
      <c r="Y39" s="516" t="s">
        <v>192</v>
      </c>
      <c r="Z39" s="69" t="s">
        <v>331</v>
      </c>
      <c r="AA39" s="516" t="s">
        <v>192</v>
      </c>
      <c r="AB39" s="69" t="s">
        <v>331</v>
      </c>
      <c r="AC39" s="516" t="s">
        <v>192</v>
      </c>
      <c r="AD39" s="69" t="s">
        <v>331</v>
      </c>
      <c r="AE39" s="516" t="s">
        <v>192</v>
      </c>
      <c r="AF39" s="69" t="s">
        <v>331</v>
      </c>
    </row>
    <row r="40" spans="1:224" ht="23.25" customHeight="1" x14ac:dyDescent="0.3">
      <c r="A40" s="61" t="s">
        <v>193</v>
      </c>
      <c r="B40" s="62" t="s">
        <v>52</v>
      </c>
      <c r="C40" s="63" t="s">
        <v>193</v>
      </c>
      <c r="D40" s="63" t="s">
        <v>52</v>
      </c>
      <c r="E40" s="64" t="s">
        <v>193</v>
      </c>
      <c r="F40" s="65" t="s">
        <v>52</v>
      </c>
      <c r="G40" s="66" t="s">
        <v>193</v>
      </c>
      <c r="H40" s="67" t="s">
        <v>52</v>
      </c>
      <c r="I40" s="120" t="s">
        <v>193</v>
      </c>
      <c r="J40" s="121" t="s">
        <v>52</v>
      </c>
      <c r="K40" s="57" t="s">
        <v>193</v>
      </c>
      <c r="L40" s="58" t="s">
        <v>52</v>
      </c>
      <c r="M40" s="57" t="s">
        <v>193</v>
      </c>
      <c r="N40" s="58" t="s">
        <v>52</v>
      </c>
      <c r="O40" s="59" t="s">
        <v>193</v>
      </c>
      <c r="P40" s="60" t="s">
        <v>52</v>
      </c>
      <c r="Q40" s="97" t="s">
        <v>193</v>
      </c>
      <c r="R40" s="98" t="s">
        <v>52</v>
      </c>
      <c r="S40" s="59" t="s">
        <v>193</v>
      </c>
      <c r="T40" s="60" t="s">
        <v>52</v>
      </c>
      <c r="U40" s="516" t="s">
        <v>193</v>
      </c>
      <c r="V40" s="69" t="s">
        <v>52</v>
      </c>
      <c r="W40" s="516" t="s">
        <v>193</v>
      </c>
      <c r="X40" s="69" t="s">
        <v>52</v>
      </c>
      <c r="Y40" s="516" t="s">
        <v>193</v>
      </c>
      <c r="Z40" s="69" t="s">
        <v>52</v>
      </c>
      <c r="AA40" s="507" t="s">
        <v>193</v>
      </c>
      <c r="AB40" s="104" t="s">
        <v>52</v>
      </c>
      <c r="AC40" s="516" t="s">
        <v>193</v>
      </c>
      <c r="AD40" s="69" t="s">
        <v>52</v>
      </c>
      <c r="AE40" s="516" t="s">
        <v>193</v>
      </c>
      <c r="AF40" s="69" t="s">
        <v>52</v>
      </c>
    </row>
    <row r="41" spans="1:224" ht="36.75" customHeight="1" x14ac:dyDescent="0.3">
      <c r="A41" s="61" t="s">
        <v>194</v>
      </c>
      <c r="B41" s="62" t="s">
        <v>53</v>
      </c>
      <c r="C41" s="63" t="s">
        <v>194</v>
      </c>
      <c r="D41" s="63" t="s">
        <v>53</v>
      </c>
      <c r="E41" s="64" t="s">
        <v>194</v>
      </c>
      <c r="F41" s="65" t="s">
        <v>53</v>
      </c>
      <c r="G41" s="66" t="s">
        <v>194</v>
      </c>
      <c r="H41" s="67" t="s">
        <v>53</v>
      </c>
      <c r="I41" s="122" t="s">
        <v>194</v>
      </c>
      <c r="J41" s="111" t="s">
        <v>332</v>
      </c>
      <c r="K41" s="57" t="s">
        <v>194</v>
      </c>
      <c r="L41" s="58" t="s">
        <v>332</v>
      </c>
      <c r="M41" s="57" t="s">
        <v>194</v>
      </c>
      <c r="N41" s="58" t="s">
        <v>332</v>
      </c>
      <c r="O41" s="59" t="s">
        <v>194</v>
      </c>
      <c r="P41" s="60" t="s">
        <v>332</v>
      </c>
      <c r="Q41" s="138" t="s">
        <v>194</v>
      </c>
      <c r="R41" s="108" t="s">
        <v>332</v>
      </c>
      <c r="S41" s="138" t="s">
        <v>194</v>
      </c>
      <c r="T41" s="108" t="s">
        <v>332</v>
      </c>
      <c r="U41" s="516" t="s">
        <v>194</v>
      </c>
      <c r="V41" s="69" t="s">
        <v>332</v>
      </c>
      <c r="W41" s="507" t="s">
        <v>194</v>
      </c>
      <c r="X41" s="104" t="s">
        <v>332</v>
      </c>
      <c r="Y41" s="516" t="s">
        <v>194</v>
      </c>
      <c r="Z41" s="69" t="s">
        <v>332</v>
      </c>
      <c r="AA41" s="516" t="s">
        <v>194</v>
      </c>
      <c r="AB41" s="69" t="s">
        <v>332</v>
      </c>
      <c r="AC41" s="516" t="s">
        <v>194</v>
      </c>
      <c r="AD41" s="69" t="s">
        <v>332</v>
      </c>
      <c r="AE41" s="516" t="s">
        <v>194</v>
      </c>
      <c r="AF41" s="69" t="s">
        <v>332</v>
      </c>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row>
    <row r="42" spans="1:224" ht="36" customHeight="1" x14ac:dyDescent="0.3">
      <c r="A42" s="61" t="s">
        <v>195</v>
      </c>
      <c r="B42" s="62" t="s">
        <v>54</v>
      </c>
      <c r="C42" s="63" t="s">
        <v>195</v>
      </c>
      <c r="D42" s="63" t="s">
        <v>54</v>
      </c>
      <c r="E42" s="114" t="s">
        <v>195</v>
      </c>
      <c r="F42" s="115" t="s">
        <v>54</v>
      </c>
      <c r="G42" s="116" t="s">
        <v>195</v>
      </c>
      <c r="H42" s="118" t="s">
        <v>54</v>
      </c>
      <c r="I42" s="110" t="s">
        <v>195</v>
      </c>
      <c r="J42" s="111" t="s">
        <v>333</v>
      </c>
      <c r="K42" s="57" t="s">
        <v>195</v>
      </c>
      <c r="L42" s="58" t="s">
        <v>333</v>
      </c>
      <c r="M42" s="57" t="s">
        <v>195</v>
      </c>
      <c r="N42" s="58" t="s">
        <v>333</v>
      </c>
      <c r="O42" s="59" t="s">
        <v>195</v>
      </c>
      <c r="P42" s="60" t="s">
        <v>333</v>
      </c>
      <c r="Q42" s="97" t="s">
        <v>195</v>
      </c>
      <c r="R42" s="98" t="s">
        <v>333</v>
      </c>
      <c r="S42" s="97" t="s">
        <v>195</v>
      </c>
      <c r="T42" s="98" t="s">
        <v>333</v>
      </c>
      <c r="U42" s="516" t="s">
        <v>195</v>
      </c>
      <c r="V42" s="69" t="s">
        <v>333</v>
      </c>
      <c r="W42" s="507" t="s">
        <v>195</v>
      </c>
      <c r="X42" s="104" t="s">
        <v>333</v>
      </c>
      <c r="Y42" s="516" t="s">
        <v>195</v>
      </c>
      <c r="Z42" s="69" t="s">
        <v>333</v>
      </c>
      <c r="AA42" s="515" t="s">
        <v>195</v>
      </c>
      <c r="AB42" s="152" t="s">
        <v>1671</v>
      </c>
      <c r="AC42" s="516" t="s">
        <v>195</v>
      </c>
      <c r="AD42" s="69" t="s">
        <v>1671</v>
      </c>
      <c r="AE42" s="516" t="s">
        <v>195</v>
      </c>
      <c r="AF42" s="69" t="s">
        <v>1671</v>
      </c>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row>
    <row r="43" spans="1:224" ht="39" customHeight="1" x14ac:dyDescent="0.3">
      <c r="A43" s="61" t="s">
        <v>196</v>
      </c>
      <c r="B43" s="62" t="s">
        <v>55</v>
      </c>
      <c r="C43" s="63" t="s">
        <v>196</v>
      </c>
      <c r="D43" s="63" t="s">
        <v>55</v>
      </c>
      <c r="E43" s="64" t="s">
        <v>196</v>
      </c>
      <c r="F43" s="65" t="s">
        <v>55</v>
      </c>
      <c r="G43" s="99" t="s">
        <v>196</v>
      </c>
      <c r="H43" s="100" t="s">
        <v>55</v>
      </c>
      <c r="I43" s="120" t="s">
        <v>196</v>
      </c>
      <c r="J43" s="121" t="s">
        <v>55</v>
      </c>
      <c r="K43" s="105" t="s">
        <v>196</v>
      </c>
      <c r="L43" s="104" t="s">
        <v>55</v>
      </c>
      <c r="M43" s="112" t="s">
        <v>196</v>
      </c>
      <c r="N43" s="113" t="s">
        <v>55</v>
      </c>
      <c r="O43" s="68" t="s">
        <v>196</v>
      </c>
      <c r="P43" s="69" t="s">
        <v>55</v>
      </c>
      <c r="Q43" s="68" t="s">
        <v>196</v>
      </c>
      <c r="R43" s="69" t="s">
        <v>55</v>
      </c>
      <c r="S43" s="68" t="s">
        <v>196</v>
      </c>
      <c r="T43" s="69" t="s">
        <v>55</v>
      </c>
      <c r="U43" s="516" t="s">
        <v>196</v>
      </c>
      <c r="V43" s="69" t="s">
        <v>55</v>
      </c>
      <c r="W43" s="516" t="s">
        <v>196</v>
      </c>
      <c r="X43" s="69" t="s">
        <v>55</v>
      </c>
      <c r="Y43" s="516" t="s">
        <v>196</v>
      </c>
      <c r="Z43" s="69" t="s">
        <v>55</v>
      </c>
      <c r="AA43" s="516" t="s">
        <v>196</v>
      </c>
      <c r="AB43" s="69" t="s">
        <v>55</v>
      </c>
      <c r="AC43" s="516" t="s">
        <v>196</v>
      </c>
      <c r="AD43" s="69" t="s">
        <v>55</v>
      </c>
      <c r="AE43" s="516" t="s">
        <v>196</v>
      </c>
      <c r="AF43" s="69" t="s">
        <v>55</v>
      </c>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row>
    <row r="44" spans="1:224" ht="39" customHeight="1" x14ac:dyDescent="0.3">
      <c r="A44" s="64" t="s">
        <v>197</v>
      </c>
      <c r="B44" s="65" t="s">
        <v>56</v>
      </c>
      <c r="C44" s="64" t="s">
        <v>197</v>
      </c>
      <c r="D44" s="65" t="s">
        <v>56</v>
      </c>
      <c r="E44" s="64" t="s">
        <v>197</v>
      </c>
      <c r="F44" s="65" t="s">
        <v>56</v>
      </c>
      <c r="G44" s="66" t="s">
        <v>197</v>
      </c>
      <c r="H44" s="67" t="s">
        <v>56</v>
      </c>
      <c r="I44" s="123" t="s">
        <v>197</v>
      </c>
      <c r="J44" s="121" t="s">
        <v>56</v>
      </c>
      <c r="K44" s="57" t="s">
        <v>197</v>
      </c>
      <c r="L44" s="58" t="s">
        <v>56</v>
      </c>
      <c r="M44" s="57" t="s">
        <v>197</v>
      </c>
      <c r="N44" s="58" t="s">
        <v>56</v>
      </c>
      <c r="O44" s="59" t="s">
        <v>197</v>
      </c>
      <c r="P44" s="60" t="s">
        <v>56</v>
      </c>
      <c r="Q44" s="59" t="s">
        <v>197</v>
      </c>
      <c r="R44" s="60" t="s">
        <v>56</v>
      </c>
      <c r="S44" s="59" t="s">
        <v>197</v>
      </c>
      <c r="T44" s="60" t="s">
        <v>56</v>
      </c>
      <c r="U44" s="507" t="s">
        <v>197</v>
      </c>
      <c r="V44" s="104" t="s">
        <v>56</v>
      </c>
      <c r="W44" s="516" t="s">
        <v>197</v>
      </c>
      <c r="X44" s="69" t="s">
        <v>56</v>
      </c>
      <c r="Y44" s="507" t="s">
        <v>197</v>
      </c>
      <c r="Z44" s="104" t="s">
        <v>56</v>
      </c>
      <c r="AA44" s="516" t="s">
        <v>197</v>
      </c>
      <c r="AB44" s="69" t="s">
        <v>56</v>
      </c>
      <c r="AC44" s="516" t="s">
        <v>197</v>
      </c>
      <c r="AD44" s="69" t="s">
        <v>56</v>
      </c>
      <c r="AE44" s="516" t="s">
        <v>197</v>
      </c>
      <c r="AF44" s="69" t="s">
        <v>56</v>
      </c>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row>
    <row r="45" spans="1:224" ht="36.75" customHeight="1" x14ac:dyDescent="0.3">
      <c r="A45" s="64"/>
      <c r="B45" s="65"/>
      <c r="C45" s="64"/>
      <c r="D45" s="65"/>
      <c r="E45" s="64"/>
      <c r="F45" s="65"/>
      <c r="G45" s="66"/>
      <c r="H45" s="67"/>
      <c r="I45" s="124" t="s">
        <v>198</v>
      </c>
      <c r="J45" s="125" t="s">
        <v>334</v>
      </c>
      <c r="K45" s="57" t="s">
        <v>198</v>
      </c>
      <c r="L45" s="58" t="s">
        <v>334</v>
      </c>
      <c r="M45" s="57" t="s">
        <v>198</v>
      </c>
      <c r="N45" s="58" t="s">
        <v>334</v>
      </c>
      <c r="O45" s="59" t="s">
        <v>198</v>
      </c>
      <c r="P45" s="60" t="s">
        <v>334</v>
      </c>
      <c r="Q45" s="59" t="s">
        <v>198</v>
      </c>
      <c r="R45" s="60" t="s">
        <v>334</v>
      </c>
      <c r="S45" s="59" t="s">
        <v>198</v>
      </c>
      <c r="T45" s="60" t="s">
        <v>334</v>
      </c>
      <c r="U45" s="516" t="s">
        <v>198</v>
      </c>
      <c r="V45" s="69" t="s">
        <v>334</v>
      </c>
      <c r="W45" s="516" t="s">
        <v>198</v>
      </c>
      <c r="X45" s="69" t="s">
        <v>334</v>
      </c>
      <c r="Y45" s="516" t="s">
        <v>198</v>
      </c>
      <c r="Z45" s="69" t="s">
        <v>334</v>
      </c>
      <c r="AA45" s="516" t="s">
        <v>198</v>
      </c>
      <c r="AB45" s="69" t="s">
        <v>334</v>
      </c>
      <c r="AC45" s="516" t="s">
        <v>198</v>
      </c>
      <c r="AD45" s="69" t="s">
        <v>334</v>
      </c>
      <c r="AE45" s="516" t="s">
        <v>198</v>
      </c>
      <c r="AF45" s="69" t="s">
        <v>334</v>
      </c>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row>
    <row r="46" spans="1:224" ht="36.75" customHeight="1" x14ac:dyDescent="0.3">
      <c r="A46" s="64"/>
      <c r="B46" s="65"/>
      <c r="C46" s="64"/>
      <c r="D46" s="65"/>
      <c r="E46" s="64"/>
      <c r="F46" s="65"/>
      <c r="G46" s="66"/>
      <c r="H46" s="67"/>
      <c r="I46" s="124" t="s">
        <v>199</v>
      </c>
      <c r="J46" s="125" t="s">
        <v>335</v>
      </c>
      <c r="K46" s="57" t="s">
        <v>199</v>
      </c>
      <c r="L46" s="58" t="s">
        <v>335</v>
      </c>
      <c r="M46" s="57" t="s">
        <v>199</v>
      </c>
      <c r="N46" s="58" t="s">
        <v>335</v>
      </c>
      <c r="O46" s="59" t="s">
        <v>199</v>
      </c>
      <c r="P46" s="60" t="s">
        <v>335</v>
      </c>
      <c r="Q46" s="59" t="s">
        <v>199</v>
      </c>
      <c r="R46" s="60" t="s">
        <v>335</v>
      </c>
      <c r="S46" s="59" t="s">
        <v>199</v>
      </c>
      <c r="T46" s="60" t="s">
        <v>335</v>
      </c>
      <c r="U46" s="507" t="s">
        <v>199</v>
      </c>
      <c r="V46" s="104" t="s">
        <v>335</v>
      </c>
      <c r="W46" s="516" t="s">
        <v>199</v>
      </c>
      <c r="X46" s="69" t="s">
        <v>335</v>
      </c>
      <c r="Y46" s="516" t="s">
        <v>199</v>
      </c>
      <c r="Z46" s="69" t="s">
        <v>335</v>
      </c>
      <c r="AA46" s="507" t="s">
        <v>199</v>
      </c>
      <c r="AB46" s="104" t="s">
        <v>335</v>
      </c>
      <c r="AC46" s="516" t="s">
        <v>199</v>
      </c>
      <c r="AD46" s="69" t="s">
        <v>335</v>
      </c>
      <c r="AE46" s="516" t="s">
        <v>199</v>
      </c>
      <c r="AF46" s="69" t="s">
        <v>335</v>
      </c>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row>
    <row r="47" spans="1:224" ht="36.75" customHeight="1" x14ac:dyDescent="0.3">
      <c r="A47" s="64"/>
      <c r="B47" s="65"/>
      <c r="C47" s="64"/>
      <c r="D47" s="65"/>
      <c r="E47" s="64"/>
      <c r="F47" s="65"/>
      <c r="G47" s="66"/>
      <c r="H47" s="67"/>
      <c r="I47" s="124" t="s">
        <v>200</v>
      </c>
      <c r="J47" s="125" t="s">
        <v>336</v>
      </c>
      <c r="K47" s="57" t="s">
        <v>200</v>
      </c>
      <c r="L47" s="58" t="s">
        <v>336</v>
      </c>
      <c r="M47" s="57" t="s">
        <v>200</v>
      </c>
      <c r="N47" s="58" t="s">
        <v>336</v>
      </c>
      <c r="O47" s="59" t="s">
        <v>200</v>
      </c>
      <c r="P47" s="60" t="s">
        <v>336</v>
      </c>
      <c r="Q47" s="59" t="s">
        <v>200</v>
      </c>
      <c r="R47" s="60" t="s">
        <v>336</v>
      </c>
      <c r="S47" s="59" t="s">
        <v>200</v>
      </c>
      <c r="T47" s="60" t="s">
        <v>336</v>
      </c>
      <c r="U47" s="507" t="s">
        <v>200</v>
      </c>
      <c r="V47" s="104" t="s">
        <v>336</v>
      </c>
      <c r="W47" s="507" t="s">
        <v>200</v>
      </c>
      <c r="X47" s="104" t="s">
        <v>336</v>
      </c>
      <c r="Y47" s="516" t="s">
        <v>200</v>
      </c>
      <c r="Z47" s="69" t="s">
        <v>336</v>
      </c>
      <c r="AA47" s="507" t="s">
        <v>200</v>
      </c>
      <c r="AB47" s="104" t="s">
        <v>336</v>
      </c>
      <c r="AC47" s="507" t="s">
        <v>200</v>
      </c>
      <c r="AD47" s="104" t="s">
        <v>336</v>
      </c>
      <c r="AE47" s="516" t="s">
        <v>200</v>
      </c>
      <c r="AF47" s="69" t="s">
        <v>336</v>
      </c>
    </row>
    <row r="48" spans="1:224" ht="36.75" customHeight="1" x14ac:dyDescent="0.3">
      <c r="A48" s="64"/>
      <c r="B48" s="65"/>
      <c r="C48" s="64"/>
      <c r="D48" s="65"/>
      <c r="E48" s="64"/>
      <c r="F48" s="65"/>
      <c r="G48" s="66"/>
      <c r="H48" s="67"/>
      <c r="I48" s="124" t="s">
        <v>201</v>
      </c>
      <c r="J48" s="125" t="s">
        <v>337</v>
      </c>
      <c r="K48" s="57" t="s">
        <v>201</v>
      </c>
      <c r="L48" s="58" t="s">
        <v>337</v>
      </c>
      <c r="M48" s="57" t="s">
        <v>201</v>
      </c>
      <c r="N48" s="58" t="s">
        <v>337</v>
      </c>
      <c r="O48" s="59" t="s">
        <v>201</v>
      </c>
      <c r="P48" s="60" t="s">
        <v>337</v>
      </c>
      <c r="Q48" s="59" t="s">
        <v>201</v>
      </c>
      <c r="R48" s="60" t="s">
        <v>337</v>
      </c>
      <c r="S48" s="59" t="s">
        <v>201</v>
      </c>
      <c r="T48" s="60" t="s">
        <v>337</v>
      </c>
      <c r="U48" s="516" t="s">
        <v>201</v>
      </c>
      <c r="V48" s="69" t="s">
        <v>337</v>
      </c>
      <c r="W48" s="516" t="s">
        <v>201</v>
      </c>
      <c r="X48" s="69" t="s">
        <v>337</v>
      </c>
      <c r="Y48" s="516" t="s">
        <v>201</v>
      </c>
      <c r="Z48" s="69" t="s">
        <v>337</v>
      </c>
      <c r="AA48" s="516" t="s">
        <v>201</v>
      </c>
      <c r="AB48" s="69" t="s">
        <v>337</v>
      </c>
      <c r="AC48" s="516" t="s">
        <v>201</v>
      </c>
      <c r="AD48" s="69" t="s">
        <v>337</v>
      </c>
      <c r="AE48" s="516" t="s">
        <v>201</v>
      </c>
      <c r="AF48" s="69" t="s">
        <v>337</v>
      </c>
    </row>
    <row r="49" spans="1:16384" ht="36.75" customHeight="1" x14ac:dyDescent="0.3">
      <c r="A49" s="64"/>
      <c r="B49" s="65"/>
      <c r="C49" s="64"/>
      <c r="D49" s="65"/>
      <c r="E49" s="64"/>
      <c r="F49" s="65"/>
      <c r="G49" s="66"/>
      <c r="H49" s="67"/>
      <c r="I49" s="518" t="s">
        <v>202</v>
      </c>
      <c r="J49" s="127" t="s">
        <v>338</v>
      </c>
      <c r="K49" s="68" t="s">
        <v>202</v>
      </c>
      <c r="L49" s="69" t="s">
        <v>338</v>
      </c>
      <c r="M49" s="68" t="s">
        <v>202</v>
      </c>
      <c r="N49" s="242" t="s">
        <v>338</v>
      </c>
      <c r="O49" s="68" t="s">
        <v>202</v>
      </c>
      <c r="P49" s="242" t="s">
        <v>338</v>
      </c>
      <c r="Q49" s="68" t="s">
        <v>202</v>
      </c>
      <c r="R49" s="242" t="s">
        <v>338</v>
      </c>
      <c r="S49" s="68" t="s">
        <v>202</v>
      </c>
      <c r="T49" s="242" t="s">
        <v>338</v>
      </c>
      <c r="U49" s="511"/>
      <c r="V49" s="512"/>
      <c r="W49" s="536"/>
      <c r="X49" s="537"/>
      <c r="Y49" s="536"/>
      <c r="Z49" s="537"/>
      <c r="AA49" s="536"/>
      <c r="AB49" s="537"/>
      <c r="AC49" s="536"/>
      <c r="AD49" s="537"/>
      <c r="AE49" s="536"/>
      <c r="AF49" s="537"/>
    </row>
    <row r="50" spans="1:16384" ht="39.75" customHeight="1" thickBot="1" x14ac:dyDescent="0.35">
      <c r="A50" s="131"/>
      <c r="B50" s="86"/>
      <c r="C50" s="131"/>
      <c r="D50" s="86"/>
      <c r="E50" s="131"/>
      <c r="F50" s="86"/>
      <c r="G50" s="131"/>
      <c r="H50" s="86"/>
      <c r="I50" s="131"/>
      <c r="J50" s="86"/>
      <c r="K50" s="133"/>
      <c r="L50" s="133"/>
      <c r="M50" s="131"/>
      <c r="N50" s="131"/>
      <c r="O50" s="131"/>
      <c r="P50" s="86"/>
      <c r="Q50" s="131"/>
      <c r="R50" s="86"/>
      <c r="S50" s="131"/>
      <c r="T50" s="86"/>
      <c r="U50" s="519" t="s">
        <v>223</v>
      </c>
      <c r="V50" s="520" t="s">
        <v>563</v>
      </c>
      <c r="W50" s="609" t="s">
        <v>223</v>
      </c>
      <c r="X50" s="533" t="s">
        <v>563</v>
      </c>
      <c r="Y50" s="609" t="s">
        <v>223</v>
      </c>
      <c r="Z50" s="533" t="s">
        <v>563</v>
      </c>
      <c r="AA50" s="609" t="s">
        <v>223</v>
      </c>
      <c r="AB50" s="533" t="s">
        <v>1739</v>
      </c>
      <c r="AC50" s="609" t="s">
        <v>223</v>
      </c>
      <c r="AD50" s="533" t="s">
        <v>1739</v>
      </c>
      <c r="AE50" s="609" t="s">
        <v>223</v>
      </c>
      <c r="AF50" s="533" t="s">
        <v>1739</v>
      </c>
    </row>
    <row r="51" spans="1:16384" ht="32.25" customHeight="1" thickTop="1" x14ac:dyDescent="0.3">
      <c r="A51" s="1013" t="s">
        <v>264</v>
      </c>
      <c r="B51" s="1014"/>
      <c r="C51" s="1013" t="s">
        <v>264</v>
      </c>
      <c r="D51" s="1014"/>
      <c r="E51" s="1015" t="s">
        <v>264</v>
      </c>
      <c r="F51" s="1016"/>
      <c r="G51" s="1017" t="s">
        <v>264</v>
      </c>
      <c r="H51" s="1010"/>
      <c r="I51" s="1018" t="s">
        <v>264</v>
      </c>
      <c r="J51" s="1010"/>
      <c r="K51" s="1009" t="s">
        <v>264</v>
      </c>
      <c r="L51" s="1010"/>
      <c r="M51" s="1009" t="s">
        <v>264</v>
      </c>
      <c r="N51" s="1010"/>
      <c r="O51" s="1019" t="s">
        <v>264</v>
      </c>
      <c r="P51" s="1020"/>
      <c r="Q51" s="1019" t="s">
        <v>264</v>
      </c>
      <c r="R51" s="1020"/>
      <c r="S51" s="1019" t="s">
        <v>264</v>
      </c>
      <c r="T51" s="1020"/>
      <c r="U51" s="1007" t="s">
        <v>264</v>
      </c>
      <c r="V51" s="1008"/>
      <c r="W51" s="1007" t="s">
        <v>264</v>
      </c>
      <c r="X51" s="1008"/>
      <c r="Y51" s="1007" t="s">
        <v>264</v>
      </c>
      <c r="Z51" s="1008"/>
      <c r="AA51" s="1007" t="s">
        <v>264</v>
      </c>
      <c r="AB51" s="1008"/>
      <c r="AC51" s="1007" t="s">
        <v>264</v>
      </c>
      <c r="AD51" s="1008"/>
      <c r="AE51" s="1007" t="s">
        <v>264</v>
      </c>
      <c r="AF51" s="1008"/>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row>
    <row r="52" spans="1:16384" ht="37.5" customHeight="1" x14ac:dyDescent="0.3">
      <c r="A52" s="52" t="s">
        <v>187</v>
      </c>
      <c r="B52" s="53" t="s">
        <v>57</v>
      </c>
      <c r="C52" s="54" t="s">
        <v>187</v>
      </c>
      <c r="D52" s="54" t="s">
        <v>57</v>
      </c>
      <c r="E52" s="55" t="s">
        <v>187</v>
      </c>
      <c r="F52" s="56" t="s">
        <v>57</v>
      </c>
      <c r="G52" s="57" t="s">
        <v>187</v>
      </c>
      <c r="H52" s="58" t="s">
        <v>57</v>
      </c>
      <c r="I52" s="57" t="s">
        <v>187</v>
      </c>
      <c r="J52" s="58" t="s">
        <v>57</v>
      </c>
      <c r="K52" s="57" t="s">
        <v>187</v>
      </c>
      <c r="L52" s="58" t="s">
        <v>57</v>
      </c>
      <c r="M52" s="57" t="s">
        <v>187</v>
      </c>
      <c r="N52" s="58" t="s">
        <v>57</v>
      </c>
      <c r="O52" s="59" t="s">
        <v>187</v>
      </c>
      <c r="P52" s="60" t="s">
        <v>57</v>
      </c>
      <c r="Q52" s="59" t="s">
        <v>187</v>
      </c>
      <c r="R52" s="60" t="s">
        <v>57</v>
      </c>
      <c r="S52" s="59" t="s">
        <v>187</v>
      </c>
      <c r="T52" s="60" t="s">
        <v>57</v>
      </c>
      <c r="U52" s="507" t="s">
        <v>187</v>
      </c>
      <c r="V52" s="104" t="s">
        <v>57</v>
      </c>
      <c r="W52" s="516" t="s">
        <v>187</v>
      </c>
      <c r="X52" s="69" t="s">
        <v>57</v>
      </c>
      <c r="Y52" s="516" t="s">
        <v>187</v>
      </c>
      <c r="Z52" s="69" t="s">
        <v>57</v>
      </c>
      <c r="AA52" s="516" t="s">
        <v>187</v>
      </c>
      <c r="AB52" s="69" t="s">
        <v>57</v>
      </c>
      <c r="AC52" s="516" t="s">
        <v>187</v>
      </c>
      <c r="AD52" s="69" t="s">
        <v>57</v>
      </c>
      <c r="AE52" s="516" t="s">
        <v>187</v>
      </c>
      <c r="AF52" s="69" t="s">
        <v>57</v>
      </c>
    </row>
    <row r="53" spans="1:16384" ht="21" customHeight="1" x14ac:dyDescent="0.3">
      <c r="A53" s="61" t="s">
        <v>188</v>
      </c>
      <c r="B53" s="62" t="s">
        <v>58</v>
      </c>
      <c r="C53" s="63" t="s">
        <v>188</v>
      </c>
      <c r="D53" s="63" t="s">
        <v>58</v>
      </c>
      <c r="E53" s="64" t="s">
        <v>188</v>
      </c>
      <c r="F53" s="65" t="s">
        <v>58</v>
      </c>
      <c r="G53" s="66" t="s">
        <v>188</v>
      </c>
      <c r="H53" s="67" t="s">
        <v>58</v>
      </c>
      <c r="I53" s="66" t="s">
        <v>188</v>
      </c>
      <c r="J53" s="67" t="s">
        <v>58</v>
      </c>
      <c r="K53" s="66" t="s">
        <v>188</v>
      </c>
      <c r="L53" s="67" t="s">
        <v>58</v>
      </c>
      <c r="M53" s="66" t="s">
        <v>188</v>
      </c>
      <c r="N53" s="67" t="s">
        <v>58</v>
      </c>
      <c r="O53" s="68" t="s">
        <v>188</v>
      </c>
      <c r="P53" s="69" t="s">
        <v>58</v>
      </c>
      <c r="Q53" s="68" t="s">
        <v>188</v>
      </c>
      <c r="R53" s="69" t="s">
        <v>58</v>
      </c>
      <c r="S53" s="68" t="s">
        <v>188</v>
      </c>
      <c r="T53" s="69" t="s">
        <v>58</v>
      </c>
      <c r="U53" s="507" t="s">
        <v>188</v>
      </c>
      <c r="V53" s="104" t="s">
        <v>58</v>
      </c>
      <c r="W53" s="516" t="s">
        <v>188</v>
      </c>
      <c r="X53" s="69" t="s">
        <v>58</v>
      </c>
      <c r="Y53" s="516" t="s">
        <v>188</v>
      </c>
      <c r="Z53" s="69" t="s">
        <v>58</v>
      </c>
      <c r="AA53" s="516" t="s">
        <v>188</v>
      </c>
      <c r="AB53" s="69" t="s">
        <v>58</v>
      </c>
      <c r="AC53" s="516" t="s">
        <v>188</v>
      </c>
      <c r="AD53" s="69" t="s">
        <v>58</v>
      </c>
      <c r="AE53" s="516" t="s">
        <v>188</v>
      </c>
      <c r="AF53" s="69" t="s">
        <v>58</v>
      </c>
    </row>
    <row r="54" spans="1:16384" ht="22.5" customHeight="1" x14ac:dyDescent="0.3">
      <c r="A54" s="61" t="s">
        <v>189</v>
      </c>
      <c r="B54" s="62" t="s">
        <v>59</v>
      </c>
      <c r="C54" s="63" t="s">
        <v>189</v>
      </c>
      <c r="D54" s="63" t="s">
        <v>59</v>
      </c>
      <c r="E54" s="64" t="s">
        <v>189</v>
      </c>
      <c r="F54" s="65" t="s">
        <v>59</v>
      </c>
      <c r="G54" s="66" t="s">
        <v>189</v>
      </c>
      <c r="H54" s="67" t="s">
        <v>59</v>
      </c>
      <c r="I54" s="66" t="s">
        <v>189</v>
      </c>
      <c r="J54" s="67" t="s">
        <v>59</v>
      </c>
      <c r="K54" s="66" t="s">
        <v>189</v>
      </c>
      <c r="L54" s="67" t="s">
        <v>59</v>
      </c>
      <c r="M54" s="66" t="s">
        <v>189</v>
      </c>
      <c r="N54" s="67" t="s">
        <v>59</v>
      </c>
      <c r="O54" s="68" t="s">
        <v>189</v>
      </c>
      <c r="P54" s="69" t="s">
        <v>59</v>
      </c>
      <c r="Q54" s="103" t="s">
        <v>189</v>
      </c>
      <c r="R54" s="104" t="s">
        <v>59</v>
      </c>
      <c r="S54" s="68" t="s">
        <v>189</v>
      </c>
      <c r="T54" s="69" t="s">
        <v>59</v>
      </c>
      <c r="U54" s="507" t="s">
        <v>189</v>
      </c>
      <c r="V54" s="104" t="s">
        <v>59</v>
      </c>
      <c r="W54" s="538" t="s">
        <v>189</v>
      </c>
      <c r="X54" s="102" t="s">
        <v>612</v>
      </c>
      <c r="Y54" s="516" t="s">
        <v>189</v>
      </c>
      <c r="Z54" s="69" t="s">
        <v>612</v>
      </c>
      <c r="AA54" s="516" t="s">
        <v>189</v>
      </c>
      <c r="AB54" s="69" t="s">
        <v>612</v>
      </c>
      <c r="AC54" s="516" t="s">
        <v>189</v>
      </c>
      <c r="AD54" s="69" t="s">
        <v>612</v>
      </c>
      <c r="AE54" s="516" t="s">
        <v>189</v>
      </c>
      <c r="AF54" s="69" t="s">
        <v>612</v>
      </c>
    </row>
    <row r="55" spans="1:16384" ht="24" customHeight="1" x14ac:dyDescent="0.3">
      <c r="A55" s="61" t="s">
        <v>190</v>
      </c>
      <c r="B55" s="62" t="s">
        <v>60</v>
      </c>
      <c r="C55" s="63" t="s">
        <v>190</v>
      </c>
      <c r="D55" s="63" t="s">
        <v>60</v>
      </c>
      <c r="E55" s="64" t="s">
        <v>190</v>
      </c>
      <c r="F55" s="65" t="s">
        <v>60</v>
      </c>
      <c r="G55" s="66" t="s">
        <v>190</v>
      </c>
      <c r="H55" s="67" t="s">
        <v>60</v>
      </c>
      <c r="I55" s="66" t="s">
        <v>190</v>
      </c>
      <c r="J55" s="67" t="s">
        <v>60</v>
      </c>
      <c r="K55" s="66" t="s">
        <v>190</v>
      </c>
      <c r="L55" s="67" t="s">
        <v>60</v>
      </c>
      <c r="M55" s="66" t="s">
        <v>190</v>
      </c>
      <c r="N55" s="67" t="s">
        <v>60</v>
      </c>
      <c r="O55" s="68" t="s">
        <v>190</v>
      </c>
      <c r="P55" s="69" t="s">
        <v>60</v>
      </c>
      <c r="Q55" s="103" t="s">
        <v>190</v>
      </c>
      <c r="R55" s="104" t="s">
        <v>60</v>
      </c>
      <c r="S55" s="68" t="s">
        <v>190</v>
      </c>
      <c r="T55" s="69" t="s">
        <v>60</v>
      </c>
      <c r="U55" s="507" t="s">
        <v>190</v>
      </c>
      <c r="V55" s="104" t="s">
        <v>60</v>
      </c>
      <c r="W55" s="516" t="s">
        <v>190</v>
      </c>
      <c r="X55" s="69" t="s">
        <v>60</v>
      </c>
      <c r="Y55" s="516" t="s">
        <v>190</v>
      </c>
      <c r="Z55" s="69" t="s">
        <v>60</v>
      </c>
      <c r="AA55" s="516" t="s">
        <v>190</v>
      </c>
      <c r="AB55" s="69" t="s">
        <v>60</v>
      </c>
      <c r="AC55" s="516" t="s">
        <v>190</v>
      </c>
      <c r="AD55" s="69" t="s">
        <v>60</v>
      </c>
      <c r="AE55" s="516" t="s">
        <v>190</v>
      </c>
      <c r="AF55" s="69" t="s">
        <v>60</v>
      </c>
    </row>
    <row r="56" spans="1:16384" ht="45.75" customHeight="1" x14ac:dyDescent="0.3">
      <c r="A56" s="61" t="s">
        <v>191</v>
      </c>
      <c r="B56" s="62" t="s">
        <v>61</v>
      </c>
      <c r="C56" s="63" t="s">
        <v>191</v>
      </c>
      <c r="D56" s="63" t="s">
        <v>61</v>
      </c>
      <c r="E56" s="64" t="s">
        <v>191</v>
      </c>
      <c r="F56" s="65" t="s">
        <v>61</v>
      </c>
      <c r="G56" s="66" t="s">
        <v>191</v>
      </c>
      <c r="H56" s="67" t="s">
        <v>61</v>
      </c>
      <c r="I56" s="66" t="s">
        <v>191</v>
      </c>
      <c r="J56" s="67" t="s">
        <v>61</v>
      </c>
      <c r="K56" s="66" t="s">
        <v>191</v>
      </c>
      <c r="L56" s="67" t="s">
        <v>61</v>
      </c>
      <c r="M56" s="66" t="s">
        <v>191</v>
      </c>
      <c r="N56" s="67" t="s">
        <v>61</v>
      </c>
      <c r="O56" s="68" t="s">
        <v>191</v>
      </c>
      <c r="P56" s="69" t="s">
        <v>61</v>
      </c>
      <c r="Q56" s="151" t="s">
        <v>191</v>
      </c>
      <c r="R56" s="152" t="s">
        <v>527</v>
      </c>
      <c r="S56" s="68" t="s">
        <v>191</v>
      </c>
      <c r="T56" s="69" t="s">
        <v>527</v>
      </c>
      <c r="U56" s="508"/>
      <c r="V56" s="129"/>
      <c r="W56" s="516"/>
      <c r="X56" s="69"/>
      <c r="Y56" s="516"/>
      <c r="Z56" s="69"/>
      <c r="AA56" s="516"/>
      <c r="AB56" s="69"/>
      <c r="AC56" s="516"/>
      <c r="AD56" s="69"/>
      <c r="AE56" s="516"/>
      <c r="AF56" s="69"/>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row>
    <row r="57" spans="1:16384" ht="39.75" customHeight="1" x14ac:dyDescent="0.3">
      <c r="A57" s="61" t="s">
        <v>192</v>
      </c>
      <c r="B57" s="62" t="s">
        <v>62</v>
      </c>
      <c r="C57" s="63" t="s">
        <v>192</v>
      </c>
      <c r="D57" s="63" t="s">
        <v>62</v>
      </c>
      <c r="E57" s="64" t="s">
        <v>192</v>
      </c>
      <c r="F57" s="65" t="s">
        <v>62</v>
      </c>
      <c r="G57" s="66" t="s">
        <v>192</v>
      </c>
      <c r="H57" s="67" t="s">
        <v>62</v>
      </c>
      <c r="I57" s="66" t="s">
        <v>192</v>
      </c>
      <c r="J57" s="67" t="s">
        <v>62</v>
      </c>
      <c r="K57" s="66" t="s">
        <v>192</v>
      </c>
      <c r="L57" s="67" t="s">
        <v>62</v>
      </c>
      <c r="M57" s="66" t="s">
        <v>192</v>
      </c>
      <c r="N57" s="67" t="s">
        <v>62</v>
      </c>
      <c r="O57" s="68" t="s">
        <v>192</v>
      </c>
      <c r="P57" s="69" t="s">
        <v>62</v>
      </c>
      <c r="Q57" s="103" t="s">
        <v>192</v>
      </c>
      <c r="R57" s="104" t="s">
        <v>62</v>
      </c>
      <c r="S57" s="103" t="s">
        <v>192</v>
      </c>
      <c r="T57" s="104" t="s">
        <v>62</v>
      </c>
      <c r="U57" s="507" t="s">
        <v>192</v>
      </c>
      <c r="V57" s="104" t="s">
        <v>62</v>
      </c>
      <c r="W57" s="507" t="s">
        <v>192</v>
      </c>
      <c r="X57" s="104" t="s">
        <v>62</v>
      </c>
      <c r="Y57" s="516" t="s">
        <v>192</v>
      </c>
      <c r="Z57" s="69" t="s">
        <v>62</v>
      </c>
      <c r="AA57" s="516" t="s">
        <v>192</v>
      </c>
      <c r="AB57" s="69" t="s">
        <v>62</v>
      </c>
      <c r="AC57" s="516" t="s">
        <v>192</v>
      </c>
      <c r="AD57" s="69" t="s">
        <v>62</v>
      </c>
      <c r="AE57" s="507" t="s">
        <v>192</v>
      </c>
      <c r="AF57" s="104" t="s">
        <v>62</v>
      </c>
    </row>
    <row r="58" spans="1:16384" x14ac:dyDescent="0.3">
      <c r="A58" s="61" t="s">
        <v>193</v>
      </c>
      <c r="B58" s="62" t="s">
        <v>63</v>
      </c>
      <c r="C58" s="63" t="s">
        <v>193</v>
      </c>
      <c r="D58" s="63" t="s">
        <v>63</v>
      </c>
      <c r="E58" s="64" t="s">
        <v>193</v>
      </c>
      <c r="F58" s="65" t="s">
        <v>63</v>
      </c>
      <c r="G58" s="128"/>
      <c r="H58" s="129"/>
      <c r="I58" s="66"/>
      <c r="J58" s="67"/>
      <c r="K58" s="68"/>
      <c r="L58" s="69"/>
      <c r="M58" s="66"/>
      <c r="N58" s="67"/>
      <c r="O58" s="68"/>
      <c r="P58" s="69"/>
      <c r="Q58" s="68"/>
      <c r="R58" s="69"/>
      <c r="S58" s="68"/>
      <c r="T58" s="69"/>
      <c r="U58" s="511"/>
      <c r="V58" s="512"/>
      <c r="W58" s="536"/>
      <c r="X58" s="537"/>
      <c r="Y58" s="536"/>
      <c r="Z58" s="537"/>
      <c r="AA58" s="536"/>
      <c r="AB58" s="537"/>
      <c r="AC58" s="536"/>
      <c r="AD58" s="537"/>
      <c r="AE58" s="536"/>
      <c r="AF58" s="537"/>
    </row>
    <row r="59" spans="1:16384" ht="24.75" customHeight="1" x14ac:dyDescent="0.3">
      <c r="A59" s="83" t="s">
        <v>194</v>
      </c>
      <c r="B59" s="84" t="s">
        <v>64</v>
      </c>
      <c r="C59" s="85" t="s">
        <v>194</v>
      </c>
      <c r="D59" s="85" t="s">
        <v>64</v>
      </c>
      <c r="E59" s="131" t="s">
        <v>194</v>
      </c>
      <c r="F59" s="86" t="s">
        <v>64</v>
      </c>
      <c r="G59" s="132" t="s">
        <v>194</v>
      </c>
      <c r="H59" s="88" t="s">
        <v>64</v>
      </c>
      <c r="I59" s="132" t="s">
        <v>194</v>
      </c>
      <c r="J59" s="88" t="s">
        <v>64</v>
      </c>
      <c r="K59" s="132" t="s">
        <v>194</v>
      </c>
      <c r="L59" s="88" t="s">
        <v>64</v>
      </c>
      <c r="M59" s="132" t="s">
        <v>194</v>
      </c>
      <c r="N59" s="88" t="s">
        <v>64</v>
      </c>
      <c r="O59" s="133" t="s">
        <v>194</v>
      </c>
      <c r="P59" s="134" t="s">
        <v>64</v>
      </c>
      <c r="Q59" s="133" t="s">
        <v>194</v>
      </c>
      <c r="R59" s="134" t="s">
        <v>64</v>
      </c>
      <c r="S59" s="133" t="s">
        <v>194</v>
      </c>
      <c r="T59" s="134" t="s">
        <v>64</v>
      </c>
      <c r="U59" s="676" t="s">
        <v>194</v>
      </c>
      <c r="V59" s="677" t="s">
        <v>564</v>
      </c>
      <c r="W59" s="114" t="s">
        <v>194</v>
      </c>
      <c r="X59" s="115" t="s">
        <v>564</v>
      </c>
      <c r="Y59" s="114" t="s">
        <v>194</v>
      </c>
      <c r="Z59" s="115" t="s">
        <v>564</v>
      </c>
      <c r="AA59" s="114" t="s">
        <v>194</v>
      </c>
      <c r="AB59" s="115" t="s">
        <v>564</v>
      </c>
      <c r="AC59" s="114" t="s">
        <v>194</v>
      </c>
      <c r="AD59" s="115" t="s">
        <v>564</v>
      </c>
      <c r="AE59" s="114" t="s">
        <v>194</v>
      </c>
      <c r="AF59" s="115" t="s">
        <v>564</v>
      </c>
    </row>
    <row r="60" spans="1:16384" s="751" customFormat="1" ht="43.95" customHeight="1" thickBot="1" x14ac:dyDescent="0.35">
      <c r="A60" s="64"/>
      <c r="B60" s="65"/>
      <c r="C60" s="64"/>
      <c r="D60" s="65"/>
      <c r="E60" s="64"/>
      <c r="F60" s="65"/>
      <c r="G60" s="64"/>
      <c r="H60" s="65"/>
      <c r="I60" s="64"/>
      <c r="J60" s="65"/>
      <c r="K60" s="64"/>
      <c r="L60" s="65"/>
      <c r="M60" s="64"/>
      <c r="N60" s="65"/>
      <c r="O60" s="64"/>
      <c r="P60" s="65"/>
      <c r="Q60" s="64"/>
      <c r="R60" s="65"/>
      <c r="S60" s="64"/>
      <c r="T60" s="65"/>
      <c r="U60" s="64"/>
      <c r="V60" s="65"/>
      <c r="W60" s="64"/>
      <c r="X60" s="65"/>
      <c r="Y60" s="64"/>
      <c r="Z60" s="65"/>
      <c r="AA60" s="64"/>
      <c r="AB60" s="65"/>
      <c r="AC60" s="64"/>
      <c r="AD60" s="65"/>
      <c r="AE60" s="749" t="s">
        <v>195</v>
      </c>
      <c r="AF60" s="750" t="s">
        <v>1843</v>
      </c>
      <c r="AG60" s="85"/>
      <c r="AH60" s="85"/>
      <c r="AI60" s="85"/>
      <c r="AJ60" s="85"/>
      <c r="AK60" s="133"/>
      <c r="AL60" s="133"/>
      <c r="AM60" s="132"/>
      <c r="AN60" s="132"/>
      <c r="AO60" s="132"/>
      <c r="AP60" s="132"/>
      <c r="AQ60" s="132"/>
      <c r="AR60" s="132"/>
      <c r="AS60" s="132"/>
      <c r="AT60" s="132"/>
      <c r="AU60" s="133"/>
      <c r="AV60" s="133"/>
      <c r="AW60" s="133"/>
      <c r="AX60" s="133"/>
      <c r="AY60" s="133"/>
      <c r="AZ60" s="133"/>
      <c r="BA60" s="527"/>
      <c r="BB60" s="527"/>
      <c r="BC60" s="133"/>
      <c r="BD60" s="133"/>
      <c r="BE60" s="133"/>
      <c r="BF60" s="133"/>
      <c r="BG60" s="133"/>
      <c r="BH60" s="133"/>
      <c r="BI60" s="133"/>
      <c r="BJ60" s="133"/>
      <c r="BK60" s="133"/>
      <c r="BL60" s="133"/>
      <c r="BM60" s="85"/>
      <c r="BN60" s="85"/>
      <c r="BO60" s="85"/>
      <c r="BP60" s="85"/>
      <c r="BQ60" s="133"/>
      <c r="BR60" s="133"/>
      <c r="BS60" s="132"/>
      <c r="BT60" s="132"/>
      <c r="BU60" s="132"/>
      <c r="BV60" s="132"/>
      <c r="BW60" s="132"/>
      <c r="BX60" s="132"/>
      <c r="BY60" s="132"/>
      <c r="BZ60" s="132"/>
      <c r="CA60" s="133"/>
      <c r="CB60" s="133"/>
      <c r="CC60" s="133"/>
      <c r="CD60" s="133"/>
      <c r="CE60" s="133"/>
      <c r="CF60" s="133"/>
      <c r="CG60" s="527"/>
      <c r="CH60" s="527"/>
      <c r="CI60" s="133"/>
      <c r="CJ60" s="133"/>
      <c r="CK60" s="133"/>
      <c r="CL60" s="133"/>
      <c r="CM60" s="133"/>
      <c r="CN60" s="133"/>
      <c r="CO60" s="133"/>
      <c r="CP60" s="133"/>
      <c r="CQ60" s="133"/>
      <c r="CR60" s="133"/>
      <c r="CS60" s="85"/>
      <c r="CT60" s="85"/>
      <c r="CU60" s="85"/>
      <c r="CV60" s="85"/>
      <c r="CW60" s="133"/>
      <c r="CX60" s="133"/>
      <c r="CY60" s="132"/>
      <c r="CZ60" s="132"/>
      <c r="DA60" s="132"/>
      <c r="DB60" s="132"/>
      <c r="DC60" s="132"/>
      <c r="DD60" s="132"/>
      <c r="DE60" s="132"/>
      <c r="DF60" s="132"/>
      <c r="DG60" s="133"/>
      <c r="DH60" s="133"/>
      <c r="DI60" s="133"/>
      <c r="DJ60" s="133"/>
      <c r="DK60" s="133"/>
      <c r="DL60" s="133"/>
      <c r="DM60" s="527"/>
      <c r="DN60" s="527"/>
      <c r="DO60" s="133"/>
      <c r="DP60" s="133"/>
      <c r="DQ60" s="133"/>
      <c r="DR60" s="133"/>
      <c r="DS60" s="133"/>
      <c r="DT60" s="133"/>
      <c r="DU60" s="133"/>
      <c r="DV60" s="133"/>
      <c r="DW60" s="133"/>
      <c r="DX60" s="133"/>
      <c r="DY60" s="85"/>
      <c r="DZ60" s="85"/>
      <c r="EA60" s="85"/>
      <c r="EB60" s="85"/>
      <c r="EC60" s="133"/>
      <c r="ED60" s="133"/>
      <c r="EE60" s="132"/>
      <c r="EF60" s="132"/>
      <c r="EG60" s="132"/>
      <c r="EH60" s="132"/>
      <c r="EI60" s="132"/>
      <c r="EJ60" s="132"/>
      <c r="EK60" s="132"/>
      <c r="EL60" s="132"/>
      <c r="EM60" s="133"/>
      <c r="EN60" s="133"/>
      <c r="EO60" s="133"/>
      <c r="EP60" s="133"/>
      <c r="EQ60" s="133"/>
      <c r="ER60" s="133"/>
      <c r="ES60" s="527"/>
      <c r="ET60" s="527"/>
      <c r="EU60" s="133"/>
      <c r="EV60" s="133"/>
      <c r="EW60" s="133"/>
      <c r="EX60" s="133"/>
      <c r="EY60" s="133"/>
      <c r="EZ60" s="133"/>
      <c r="FA60" s="133"/>
      <c r="FB60" s="133"/>
      <c r="FC60" s="133"/>
      <c r="FD60" s="133"/>
      <c r="FE60" s="85"/>
      <c r="FF60" s="85"/>
      <c r="FG60" s="85"/>
      <c r="FH60" s="85"/>
      <c r="FI60" s="133"/>
      <c r="FJ60" s="133"/>
      <c r="FK60" s="132"/>
      <c r="FL60" s="132"/>
      <c r="FM60" s="132"/>
      <c r="FN60" s="132"/>
      <c r="FO60" s="132"/>
      <c r="FP60" s="132"/>
      <c r="FQ60" s="132"/>
      <c r="FR60" s="132"/>
      <c r="FS60" s="133"/>
      <c r="FT60" s="133"/>
      <c r="FU60" s="133"/>
      <c r="FV60" s="133"/>
      <c r="FW60" s="133"/>
      <c r="FX60" s="133"/>
      <c r="FY60" s="527"/>
      <c r="FZ60" s="527"/>
      <c r="GA60" s="133"/>
      <c r="GB60" s="133"/>
      <c r="GC60" s="133"/>
      <c r="GD60" s="133"/>
      <c r="GE60" s="133"/>
      <c r="GF60" s="133"/>
      <c r="GG60" s="133"/>
      <c r="GH60" s="133"/>
      <c r="GI60" s="133"/>
      <c r="GJ60" s="133"/>
      <c r="GK60" s="85"/>
      <c r="GL60" s="85"/>
      <c r="GM60" s="85"/>
      <c r="GN60" s="85"/>
      <c r="GO60" s="133"/>
      <c r="GP60" s="133"/>
      <c r="GQ60" s="132"/>
      <c r="GR60" s="132"/>
      <c r="GS60" s="132"/>
      <c r="GT60" s="132"/>
      <c r="GU60" s="132"/>
      <c r="GV60" s="132"/>
      <c r="GW60" s="132"/>
      <c r="GX60" s="132"/>
      <c r="GY60" s="133"/>
      <c r="GZ60" s="133"/>
      <c r="HA60" s="133"/>
      <c r="HB60" s="133"/>
      <c r="HC60" s="133"/>
      <c r="HD60" s="133"/>
      <c r="HE60" s="527"/>
      <c r="HF60" s="527"/>
      <c r="HG60" s="133"/>
      <c r="HH60" s="133"/>
      <c r="HI60" s="133"/>
      <c r="HJ60" s="133"/>
      <c r="HK60" s="133"/>
      <c r="HL60" s="133"/>
      <c r="HM60" s="133"/>
      <c r="HN60" s="133"/>
      <c r="HO60" s="133"/>
      <c r="HP60" s="133"/>
      <c r="HQ60" s="85"/>
      <c r="HR60" s="85"/>
      <c r="HS60" s="85"/>
      <c r="HT60" s="85"/>
      <c r="HU60" s="133"/>
      <c r="HV60" s="133"/>
      <c r="HW60" s="132"/>
      <c r="HX60" s="132"/>
      <c r="HY60" s="132"/>
      <c r="HZ60" s="132"/>
      <c r="IA60" s="132"/>
      <c r="IB60" s="132"/>
      <c r="IC60" s="132"/>
      <c r="ID60" s="132"/>
      <c r="IE60" s="133"/>
      <c r="IF60" s="133"/>
      <c r="IG60" s="133"/>
      <c r="IH60" s="133"/>
      <c r="II60" s="133"/>
      <c r="IJ60" s="133"/>
      <c r="IK60" s="527"/>
      <c r="IL60" s="527"/>
      <c r="IM60" s="133"/>
      <c r="IN60" s="133"/>
      <c r="IO60" s="133"/>
      <c r="IP60" s="133"/>
      <c r="IQ60" s="133"/>
      <c r="IR60" s="133"/>
      <c r="IS60" s="133"/>
      <c r="IT60" s="133"/>
      <c r="IU60" s="133"/>
      <c r="IV60" s="133"/>
      <c r="IW60" s="85"/>
      <c r="IX60" s="85"/>
      <c r="IY60" s="85"/>
      <c r="IZ60" s="85"/>
      <c r="JA60" s="133"/>
      <c r="JB60" s="133"/>
      <c r="JC60" s="132"/>
      <c r="JD60" s="132"/>
      <c r="JE60" s="132"/>
      <c r="JF60" s="132"/>
      <c r="JG60" s="132"/>
      <c r="JH60" s="132"/>
      <c r="JI60" s="132"/>
      <c r="JJ60" s="132"/>
      <c r="JK60" s="133"/>
      <c r="JL60" s="133"/>
      <c r="JM60" s="133"/>
      <c r="JN60" s="133"/>
      <c r="JO60" s="133"/>
      <c r="JP60" s="133"/>
      <c r="JQ60" s="527"/>
      <c r="JR60" s="527"/>
      <c r="JS60" s="133"/>
      <c r="JT60" s="133"/>
      <c r="JU60" s="133"/>
      <c r="JV60" s="133"/>
      <c r="JW60" s="133"/>
      <c r="JX60" s="133"/>
      <c r="JY60" s="133"/>
      <c r="JZ60" s="133"/>
      <c r="KA60" s="133"/>
      <c r="KB60" s="133"/>
      <c r="KC60" s="85"/>
      <c r="KD60" s="85"/>
      <c r="KE60" s="85"/>
      <c r="KF60" s="85"/>
      <c r="KG60" s="133"/>
      <c r="KH60" s="133"/>
      <c r="KI60" s="132"/>
      <c r="KJ60" s="132"/>
      <c r="KK60" s="132"/>
      <c r="KL60" s="132"/>
      <c r="KM60" s="132"/>
      <c r="KN60" s="132"/>
      <c r="KO60" s="132"/>
      <c r="KP60" s="132"/>
      <c r="KQ60" s="133"/>
      <c r="KR60" s="133"/>
      <c r="KS60" s="133"/>
      <c r="KT60" s="133"/>
      <c r="KU60" s="133"/>
      <c r="KV60" s="133"/>
      <c r="KW60" s="527"/>
      <c r="KX60" s="527"/>
      <c r="KY60" s="133"/>
      <c r="KZ60" s="133"/>
      <c r="LA60" s="133"/>
      <c r="LB60" s="133"/>
      <c r="LC60" s="133"/>
      <c r="LD60" s="133"/>
      <c r="LE60" s="133"/>
      <c r="LF60" s="133"/>
      <c r="LG60" s="133"/>
      <c r="LH60" s="133"/>
      <c r="LI60" s="85"/>
      <c r="LJ60" s="85"/>
      <c r="LK60" s="85"/>
      <c r="LL60" s="85"/>
      <c r="LM60" s="133"/>
      <c r="LN60" s="133"/>
      <c r="LO60" s="132"/>
      <c r="LP60" s="132"/>
      <c r="LQ60" s="132"/>
      <c r="LR60" s="132"/>
      <c r="LS60" s="132"/>
      <c r="LT60" s="132"/>
      <c r="LU60" s="132"/>
      <c r="LV60" s="132"/>
      <c r="LW60" s="133"/>
      <c r="LX60" s="133"/>
      <c r="LY60" s="133"/>
      <c r="LZ60" s="133"/>
      <c r="MA60" s="133"/>
      <c r="MB60" s="133"/>
      <c r="MC60" s="527"/>
      <c r="MD60" s="527"/>
      <c r="ME60" s="133"/>
      <c r="MF60" s="133"/>
      <c r="MG60" s="133"/>
      <c r="MH60" s="133"/>
      <c r="MI60" s="133"/>
      <c r="MJ60" s="133"/>
      <c r="MK60" s="133"/>
      <c r="ML60" s="133"/>
      <c r="MM60" s="133"/>
      <c r="MN60" s="133"/>
      <c r="MO60" s="85"/>
      <c r="MP60" s="85"/>
      <c r="MQ60" s="85"/>
      <c r="MR60" s="85"/>
      <c r="MS60" s="133"/>
      <c r="MT60" s="133"/>
      <c r="MU60" s="132"/>
      <c r="MV60" s="132"/>
      <c r="MW60" s="132"/>
      <c r="MX60" s="132"/>
      <c r="MY60" s="132"/>
      <c r="MZ60" s="132"/>
      <c r="NA60" s="132"/>
      <c r="NB60" s="132"/>
      <c r="NC60" s="133"/>
      <c r="ND60" s="133"/>
      <c r="NE60" s="133"/>
      <c r="NF60" s="133"/>
      <c r="NG60" s="133"/>
      <c r="NH60" s="133"/>
      <c r="NI60" s="527"/>
      <c r="NJ60" s="527"/>
      <c r="NK60" s="133"/>
      <c r="NL60" s="133"/>
      <c r="NM60" s="133"/>
      <c r="NN60" s="133"/>
      <c r="NO60" s="133"/>
      <c r="NP60" s="133"/>
      <c r="NQ60" s="133"/>
      <c r="NR60" s="133"/>
      <c r="NS60" s="133"/>
      <c r="NT60" s="133"/>
      <c r="NU60" s="85"/>
      <c r="NV60" s="85"/>
      <c r="NW60" s="85"/>
      <c r="NX60" s="85"/>
      <c r="NY60" s="133"/>
      <c r="NZ60" s="133"/>
      <c r="OA60" s="132"/>
      <c r="OB60" s="132"/>
      <c r="OC60" s="132"/>
      <c r="OD60" s="132"/>
      <c r="OE60" s="132"/>
      <c r="OF60" s="132"/>
      <c r="OG60" s="132"/>
      <c r="OH60" s="132"/>
      <c r="OI60" s="133"/>
      <c r="OJ60" s="133"/>
      <c r="OK60" s="133"/>
      <c r="OL60" s="133"/>
      <c r="OM60" s="133"/>
      <c r="ON60" s="133"/>
      <c r="OO60" s="527"/>
      <c r="OP60" s="527"/>
      <c r="OQ60" s="133"/>
      <c r="OR60" s="133"/>
      <c r="OS60" s="133"/>
      <c r="OT60" s="133"/>
      <c r="OU60" s="133"/>
      <c r="OV60" s="133"/>
      <c r="OW60" s="133"/>
      <c r="OX60" s="133"/>
      <c r="OY60" s="133"/>
      <c r="OZ60" s="133"/>
      <c r="PA60" s="85"/>
      <c r="PB60" s="85"/>
      <c r="PC60" s="85"/>
      <c r="PD60" s="85"/>
      <c r="PE60" s="133"/>
      <c r="PF60" s="133"/>
      <c r="PG60" s="132"/>
      <c r="PH60" s="132"/>
      <c r="PI60" s="132"/>
      <c r="PJ60" s="132"/>
      <c r="PK60" s="132"/>
      <c r="PL60" s="132"/>
      <c r="PM60" s="132"/>
      <c r="PN60" s="132"/>
      <c r="PO60" s="133"/>
      <c r="PP60" s="133"/>
      <c r="PQ60" s="133"/>
      <c r="PR60" s="133"/>
      <c r="PS60" s="133"/>
      <c r="PT60" s="133"/>
      <c r="PU60" s="527"/>
      <c r="PV60" s="527"/>
      <c r="PW60" s="133"/>
      <c r="PX60" s="133"/>
      <c r="PY60" s="133"/>
      <c r="PZ60" s="133"/>
      <c r="QA60" s="133"/>
      <c r="QB60" s="133"/>
      <c r="QC60" s="133"/>
      <c r="QD60" s="133"/>
      <c r="QE60" s="133"/>
      <c r="QF60" s="133"/>
      <c r="QG60" s="85"/>
      <c r="QH60" s="85"/>
      <c r="QI60" s="85"/>
      <c r="QJ60" s="85"/>
      <c r="QK60" s="133"/>
      <c r="QL60" s="133"/>
      <c r="QM60" s="132"/>
      <c r="QN60" s="132"/>
      <c r="QO60" s="132"/>
      <c r="QP60" s="132"/>
      <c r="QQ60" s="132"/>
      <c r="QR60" s="132"/>
      <c r="QS60" s="132"/>
      <c r="QT60" s="132"/>
      <c r="QU60" s="133"/>
      <c r="QV60" s="133"/>
      <c r="QW60" s="133"/>
      <c r="QX60" s="133"/>
      <c r="QY60" s="133"/>
      <c r="QZ60" s="133"/>
      <c r="RA60" s="527"/>
      <c r="RB60" s="527"/>
      <c r="RC60" s="133"/>
      <c r="RD60" s="133"/>
      <c r="RE60" s="133"/>
      <c r="RF60" s="133"/>
      <c r="RG60" s="133"/>
      <c r="RH60" s="133"/>
      <c r="RI60" s="133"/>
      <c r="RJ60" s="133"/>
      <c r="RK60" s="133"/>
      <c r="RL60" s="133"/>
      <c r="RM60" s="85"/>
      <c r="RN60" s="85"/>
      <c r="RO60" s="85"/>
      <c r="RP60" s="85"/>
      <c r="RQ60" s="133"/>
      <c r="RR60" s="133"/>
      <c r="RS60" s="132"/>
      <c r="RT60" s="132"/>
      <c r="RU60" s="132"/>
      <c r="RV60" s="132"/>
      <c r="RW60" s="132"/>
      <c r="RX60" s="132"/>
      <c r="RY60" s="132"/>
      <c r="RZ60" s="132"/>
      <c r="SA60" s="133"/>
      <c r="SB60" s="133"/>
      <c r="SC60" s="133"/>
      <c r="SD60" s="133"/>
      <c r="SE60" s="133"/>
      <c r="SF60" s="133"/>
      <c r="SG60" s="527"/>
      <c r="SH60" s="527"/>
      <c r="SI60" s="133"/>
      <c r="SJ60" s="133"/>
      <c r="SK60" s="133"/>
      <c r="SL60" s="133"/>
      <c r="SM60" s="133"/>
      <c r="SN60" s="133"/>
      <c r="SO60" s="133"/>
      <c r="SP60" s="133"/>
      <c r="SQ60" s="133"/>
      <c r="SR60" s="133"/>
      <c r="SS60" s="85"/>
      <c r="ST60" s="85"/>
      <c r="SU60" s="85"/>
      <c r="SV60" s="85"/>
      <c r="SW60" s="133"/>
      <c r="SX60" s="133"/>
      <c r="SY60" s="132"/>
      <c r="SZ60" s="132"/>
      <c r="TA60" s="132"/>
      <c r="TB60" s="132"/>
      <c r="TC60" s="132"/>
      <c r="TD60" s="132"/>
      <c r="TE60" s="132"/>
      <c r="TF60" s="132"/>
      <c r="TG60" s="133"/>
      <c r="TH60" s="133"/>
      <c r="TI60" s="133"/>
      <c r="TJ60" s="133"/>
      <c r="TK60" s="133"/>
      <c r="TL60" s="133"/>
      <c r="TM60" s="527"/>
      <c r="TN60" s="527"/>
      <c r="TO60" s="133"/>
      <c r="TP60" s="133"/>
      <c r="TQ60" s="133"/>
      <c r="TR60" s="133"/>
      <c r="TS60" s="133"/>
      <c r="TT60" s="133"/>
      <c r="TU60" s="133"/>
      <c r="TV60" s="133"/>
      <c r="TW60" s="133"/>
      <c r="TX60" s="133"/>
      <c r="TY60" s="85"/>
      <c r="TZ60" s="85"/>
      <c r="UA60" s="85"/>
      <c r="UB60" s="85"/>
      <c r="UC60" s="133"/>
      <c r="UD60" s="133"/>
      <c r="UE60" s="132"/>
      <c r="UF60" s="132"/>
      <c r="UG60" s="132"/>
      <c r="UH60" s="132"/>
      <c r="UI60" s="132"/>
      <c r="UJ60" s="132"/>
      <c r="UK60" s="132"/>
      <c r="UL60" s="132"/>
      <c r="UM60" s="133"/>
      <c r="UN60" s="133"/>
      <c r="UO60" s="133"/>
      <c r="UP60" s="133"/>
      <c r="UQ60" s="133"/>
      <c r="UR60" s="133"/>
      <c r="US60" s="527"/>
      <c r="UT60" s="527"/>
      <c r="UU60" s="133"/>
      <c r="UV60" s="133"/>
      <c r="UW60" s="133"/>
      <c r="UX60" s="133"/>
      <c r="UY60" s="133"/>
      <c r="UZ60" s="133"/>
      <c r="VA60" s="133"/>
      <c r="VB60" s="133"/>
      <c r="VC60" s="133"/>
      <c r="VD60" s="133"/>
      <c r="VE60" s="85"/>
      <c r="VF60" s="85"/>
      <c r="VG60" s="85"/>
      <c r="VH60" s="85"/>
      <c r="VI60" s="133"/>
      <c r="VJ60" s="133"/>
      <c r="VK60" s="132"/>
      <c r="VL60" s="132"/>
      <c r="VM60" s="132"/>
      <c r="VN60" s="132"/>
      <c r="VO60" s="132"/>
      <c r="VP60" s="132"/>
      <c r="VQ60" s="132"/>
      <c r="VR60" s="132"/>
      <c r="VS60" s="133"/>
      <c r="VT60" s="133"/>
      <c r="VU60" s="133"/>
      <c r="VV60" s="133"/>
      <c r="VW60" s="133"/>
      <c r="VX60" s="133"/>
      <c r="VY60" s="527"/>
      <c r="VZ60" s="527"/>
      <c r="WA60" s="133"/>
      <c r="WB60" s="133"/>
      <c r="WC60" s="133"/>
      <c r="WD60" s="133"/>
      <c r="WE60" s="133"/>
      <c r="WF60" s="133"/>
      <c r="WG60" s="133"/>
      <c r="WH60" s="133"/>
      <c r="WI60" s="133"/>
      <c r="WJ60" s="133"/>
      <c r="WK60" s="85"/>
      <c r="WL60" s="85"/>
      <c r="WM60" s="85"/>
      <c r="WN60" s="85"/>
      <c r="WO60" s="133"/>
      <c r="WP60" s="133"/>
      <c r="WQ60" s="132"/>
      <c r="WR60" s="132"/>
      <c r="WS60" s="132"/>
      <c r="WT60" s="132"/>
      <c r="WU60" s="132"/>
      <c r="WV60" s="132"/>
      <c r="WW60" s="132"/>
      <c r="WX60" s="132"/>
      <c r="WY60" s="133"/>
      <c r="WZ60" s="133"/>
      <c r="XA60" s="133"/>
      <c r="XB60" s="133"/>
      <c r="XC60" s="133"/>
      <c r="XD60" s="133"/>
      <c r="XE60" s="527"/>
      <c r="XF60" s="527"/>
      <c r="XG60" s="133"/>
      <c r="XH60" s="133"/>
      <c r="XI60" s="133"/>
      <c r="XJ60" s="133"/>
      <c r="XK60" s="133"/>
      <c r="XL60" s="133"/>
      <c r="XM60" s="133"/>
      <c r="XN60" s="133"/>
      <c r="XO60" s="133"/>
      <c r="XP60" s="133"/>
      <c r="XQ60" s="85"/>
      <c r="XR60" s="85"/>
      <c r="XS60" s="85"/>
      <c r="XT60" s="85"/>
      <c r="XU60" s="133"/>
      <c r="XV60" s="133"/>
      <c r="XW60" s="132"/>
      <c r="XX60" s="132"/>
      <c r="XY60" s="132"/>
      <c r="XZ60" s="132"/>
      <c r="YA60" s="132"/>
      <c r="YB60" s="132"/>
      <c r="YC60" s="132"/>
      <c r="YD60" s="132"/>
      <c r="YE60" s="133"/>
      <c r="YF60" s="133"/>
      <c r="YG60" s="133"/>
      <c r="YH60" s="133"/>
      <c r="YI60" s="133"/>
      <c r="YJ60" s="133"/>
      <c r="YK60" s="527"/>
      <c r="YL60" s="527"/>
      <c r="YM60" s="133"/>
      <c r="YN60" s="133"/>
      <c r="YO60" s="133"/>
      <c r="YP60" s="133"/>
      <c r="YQ60" s="133"/>
      <c r="YR60" s="133"/>
      <c r="YS60" s="133"/>
      <c r="YT60" s="133"/>
      <c r="YU60" s="133"/>
      <c r="YV60" s="133"/>
      <c r="YW60" s="85"/>
      <c r="YX60" s="85"/>
      <c r="YY60" s="85"/>
      <c r="YZ60" s="85"/>
      <c r="ZA60" s="133"/>
      <c r="ZB60" s="133"/>
      <c r="ZC60" s="132"/>
      <c r="ZD60" s="132"/>
      <c r="ZE60" s="132"/>
      <c r="ZF60" s="132"/>
      <c r="ZG60" s="132"/>
      <c r="ZH60" s="132"/>
      <c r="ZI60" s="132"/>
      <c r="ZJ60" s="132"/>
      <c r="ZK60" s="133"/>
      <c r="ZL60" s="133"/>
      <c r="ZM60" s="133"/>
      <c r="ZN60" s="133"/>
      <c r="ZO60" s="133"/>
      <c r="ZP60" s="133"/>
      <c r="ZQ60" s="527"/>
      <c r="ZR60" s="527"/>
      <c r="ZS60" s="133"/>
      <c r="ZT60" s="133"/>
      <c r="ZU60" s="133"/>
      <c r="ZV60" s="133"/>
      <c r="ZW60" s="133"/>
      <c r="ZX60" s="133"/>
      <c r="ZY60" s="133"/>
      <c r="ZZ60" s="133"/>
      <c r="AAA60" s="133"/>
      <c r="AAB60" s="133"/>
      <c r="AAC60" s="85"/>
      <c r="AAD60" s="85"/>
      <c r="AAE60" s="85"/>
      <c r="AAF60" s="85"/>
      <c r="AAG60" s="133"/>
      <c r="AAH60" s="133"/>
      <c r="AAI60" s="132"/>
      <c r="AAJ60" s="132"/>
      <c r="AAK60" s="132"/>
      <c r="AAL60" s="132"/>
      <c r="AAM60" s="132"/>
      <c r="AAN60" s="132"/>
      <c r="AAO60" s="132"/>
      <c r="AAP60" s="132"/>
      <c r="AAQ60" s="133"/>
      <c r="AAR60" s="133"/>
      <c r="AAS60" s="133"/>
      <c r="AAT60" s="133"/>
      <c r="AAU60" s="133"/>
      <c r="AAV60" s="133"/>
      <c r="AAW60" s="527"/>
      <c r="AAX60" s="527"/>
      <c r="AAY60" s="133"/>
      <c r="AAZ60" s="133"/>
      <c r="ABA60" s="133"/>
      <c r="ABB60" s="133"/>
      <c r="ABC60" s="133"/>
      <c r="ABD60" s="133"/>
      <c r="ABE60" s="133"/>
      <c r="ABF60" s="133"/>
      <c r="ABG60" s="133"/>
      <c r="ABH60" s="133"/>
      <c r="ABI60" s="85"/>
      <c r="ABJ60" s="85"/>
      <c r="ABK60" s="85"/>
      <c r="ABL60" s="85"/>
      <c r="ABM60" s="133"/>
      <c r="ABN60" s="133"/>
      <c r="ABO60" s="132"/>
      <c r="ABP60" s="132"/>
      <c r="ABQ60" s="132"/>
      <c r="ABR60" s="132"/>
      <c r="ABS60" s="132"/>
      <c r="ABT60" s="132"/>
      <c r="ABU60" s="132"/>
      <c r="ABV60" s="132"/>
      <c r="ABW60" s="133"/>
      <c r="ABX60" s="133"/>
      <c r="ABY60" s="133"/>
      <c r="ABZ60" s="133"/>
      <c r="ACA60" s="133"/>
      <c r="ACB60" s="133"/>
      <c r="ACC60" s="527"/>
      <c r="ACD60" s="527"/>
      <c r="ACE60" s="133"/>
      <c r="ACF60" s="133"/>
      <c r="ACG60" s="133"/>
      <c r="ACH60" s="133"/>
      <c r="ACI60" s="133"/>
      <c r="ACJ60" s="133"/>
      <c r="ACK60" s="133"/>
      <c r="ACL60" s="133"/>
      <c r="ACM60" s="133"/>
      <c r="ACN60" s="133"/>
      <c r="ACO60" s="85"/>
      <c r="ACP60" s="85"/>
      <c r="ACQ60" s="85"/>
      <c r="ACR60" s="85"/>
      <c r="ACS60" s="133"/>
      <c r="ACT60" s="133"/>
      <c r="ACU60" s="132"/>
      <c r="ACV60" s="132"/>
      <c r="ACW60" s="132"/>
      <c r="ACX60" s="132"/>
      <c r="ACY60" s="132"/>
      <c r="ACZ60" s="132"/>
      <c r="ADA60" s="132"/>
      <c r="ADB60" s="132"/>
      <c r="ADC60" s="133"/>
      <c r="ADD60" s="133"/>
      <c r="ADE60" s="133"/>
      <c r="ADF60" s="133"/>
      <c r="ADG60" s="133"/>
      <c r="ADH60" s="133"/>
      <c r="ADI60" s="527"/>
      <c r="ADJ60" s="527"/>
      <c r="ADK60" s="133"/>
      <c r="ADL60" s="133"/>
      <c r="ADM60" s="133"/>
      <c r="ADN60" s="133"/>
      <c r="ADO60" s="133"/>
      <c r="ADP60" s="133"/>
      <c r="ADQ60" s="133"/>
      <c r="ADR60" s="133"/>
      <c r="ADS60" s="133"/>
      <c r="ADT60" s="133"/>
      <c r="ADU60" s="85"/>
      <c r="ADV60" s="85"/>
      <c r="ADW60" s="85"/>
      <c r="ADX60" s="85"/>
      <c r="ADY60" s="133"/>
      <c r="ADZ60" s="133"/>
      <c r="AEA60" s="132"/>
      <c r="AEB60" s="132"/>
      <c r="AEC60" s="132"/>
      <c r="AED60" s="132"/>
      <c r="AEE60" s="132"/>
      <c r="AEF60" s="132"/>
      <c r="AEG60" s="132"/>
      <c r="AEH60" s="132"/>
      <c r="AEI60" s="133"/>
      <c r="AEJ60" s="133"/>
      <c r="AEK60" s="133"/>
      <c r="AEL60" s="133"/>
      <c r="AEM60" s="133"/>
      <c r="AEN60" s="133"/>
      <c r="AEO60" s="527"/>
      <c r="AEP60" s="527"/>
      <c r="AEQ60" s="133"/>
      <c r="AER60" s="133"/>
      <c r="AES60" s="133"/>
      <c r="AET60" s="133"/>
      <c r="AEU60" s="133"/>
      <c r="AEV60" s="133"/>
      <c r="AEW60" s="133"/>
      <c r="AEX60" s="133"/>
      <c r="AEY60" s="133"/>
      <c r="AEZ60" s="133"/>
      <c r="AFA60" s="85"/>
      <c r="AFB60" s="85"/>
      <c r="AFC60" s="85"/>
      <c r="AFD60" s="85"/>
      <c r="AFE60" s="133"/>
      <c r="AFF60" s="133"/>
      <c r="AFG60" s="132"/>
      <c r="AFH60" s="132"/>
      <c r="AFI60" s="132"/>
      <c r="AFJ60" s="132"/>
      <c r="AFK60" s="132"/>
      <c r="AFL60" s="132"/>
      <c r="AFM60" s="132"/>
      <c r="AFN60" s="132"/>
      <c r="AFO60" s="133"/>
      <c r="AFP60" s="133"/>
      <c r="AFQ60" s="133"/>
      <c r="AFR60" s="133"/>
      <c r="AFS60" s="133"/>
      <c r="AFT60" s="133"/>
      <c r="AFU60" s="527"/>
      <c r="AFV60" s="527"/>
      <c r="AFW60" s="133"/>
      <c r="AFX60" s="133"/>
      <c r="AFY60" s="133"/>
      <c r="AFZ60" s="133"/>
      <c r="AGA60" s="133"/>
      <c r="AGB60" s="133"/>
      <c r="AGC60" s="133"/>
      <c r="AGD60" s="133"/>
      <c r="AGE60" s="133"/>
      <c r="AGF60" s="133"/>
      <c r="AGG60" s="85"/>
      <c r="AGH60" s="85"/>
      <c r="AGI60" s="85"/>
      <c r="AGJ60" s="85"/>
      <c r="AGK60" s="133"/>
      <c r="AGL60" s="133"/>
      <c r="AGM60" s="132"/>
      <c r="AGN60" s="132"/>
      <c r="AGO60" s="132"/>
      <c r="AGP60" s="132"/>
      <c r="AGQ60" s="132"/>
      <c r="AGR60" s="132"/>
      <c r="AGS60" s="132"/>
      <c r="AGT60" s="132"/>
      <c r="AGU60" s="133"/>
      <c r="AGV60" s="133"/>
      <c r="AGW60" s="133"/>
      <c r="AGX60" s="133"/>
      <c r="AGY60" s="133"/>
      <c r="AGZ60" s="133"/>
      <c r="AHA60" s="527"/>
      <c r="AHB60" s="527"/>
      <c r="AHC60" s="133"/>
      <c r="AHD60" s="133"/>
      <c r="AHE60" s="133"/>
      <c r="AHF60" s="133"/>
      <c r="AHG60" s="133"/>
      <c r="AHH60" s="133"/>
      <c r="AHI60" s="133"/>
      <c r="AHJ60" s="133"/>
      <c r="AHK60" s="133"/>
      <c r="AHL60" s="133"/>
      <c r="AHM60" s="85"/>
      <c r="AHN60" s="85"/>
      <c r="AHO60" s="85"/>
      <c r="AHP60" s="85"/>
      <c r="AHQ60" s="133"/>
      <c r="AHR60" s="133"/>
      <c r="AHS60" s="132"/>
      <c r="AHT60" s="132"/>
      <c r="AHU60" s="132"/>
      <c r="AHV60" s="132"/>
      <c r="AHW60" s="132"/>
      <c r="AHX60" s="132"/>
      <c r="AHY60" s="132"/>
      <c r="AHZ60" s="132"/>
      <c r="AIA60" s="133"/>
      <c r="AIB60" s="133"/>
      <c r="AIC60" s="133"/>
      <c r="AID60" s="133"/>
      <c r="AIE60" s="133"/>
      <c r="AIF60" s="133"/>
      <c r="AIG60" s="527"/>
      <c r="AIH60" s="527"/>
      <c r="AII60" s="133"/>
      <c r="AIJ60" s="133"/>
      <c r="AIK60" s="133"/>
      <c r="AIL60" s="133"/>
      <c r="AIM60" s="133"/>
      <c r="AIN60" s="133"/>
      <c r="AIO60" s="133"/>
      <c r="AIP60" s="133"/>
      <c r="AIQ60" s="133"/>
      <c r="AIR60" s="133"/>
      <c r="AIS60" s="85"/>
      <c r="AIT60" s="85"/>
      <c r="AIU60" s="85"/>
      <c r="AIV60" s="85"/>
      <c r="AIW60" s="133"/>
      <c r="AIX60" s="133"/>
      <c r="AIY60" s="132"/>
      <c r="AIZ60" s="132"/>
      <c r="AJA60" s="132"/>
      <c r="AJB60" s="132"/>
      <c r="AJC60" s="132"/>
      <c r="AJD60" s="132"/>
      <c r="AJE60" s="132"/>
      <c r="AJF60" s="132"/>
      <c r="AJG60" s="133"/>
      <c r="AJH60" s="133"/>
      <c r="AJI60" s="133"/>
      <c r="AJJ60" s="133"/>
      <c r="AJK60" s="133"/>
      <c r="AJL60" s="133"/>
      <c r="AJM60" s="527"/>
      <c r="AJN60" s="527"/>
      <c r="AJO60" s="133"/>
      <c r="AJP60" s="133"/>
      <c r="AJQ60" s="133"/>
      <c r="AJR60" s="133"/>
      <c r="AJS60" s="133"/>
      <c r="AJT60" s="133"/>
      <c r="AJU60" s="133"/>
      <c r="AJV60" s="133"/>
      <c r="AJW60" s="133"/>
      <c r="AJX60" s="133"/>
      <c r="AJY60" s="85"/>
      <c r="AJZ60" s="85"/>
      <c r="AKA60" s="85"/>
      <c r="AKB60" s="85"/>
      <c r="AKC60" s="133"/>
      <c r="AKD60" s="133"/>
      <c r="AKE60" s="132"/>
      <c r="AKF60" s="132"/>
      <c r="AKG60" s="132"/>
      <c r="AKH60" s="132"/>
      <c r="AKI60" s="132"/>
      <c r="AKJ60" s="132"/>
      <c r="AKK60" s="132"/>
      <c r="AKL60" s="132"/>
      <c r="AKM60" s="133"/>
      <c r="AKN60" s="133"/>
      <c r="AKO60" s="133"/>
      <c r="AKP60" s="133"/>
      <c r="AKQ60" s="133"/>
      <c r="AKR60" s="133"/>
      <c r="AKS60" s="527"/>
      <c r="AKT60" s="527"/>
      <c r="AKU60" s="133"/>
      <c r="AKV60" s="133"/>
      <c r="AKW60" s="133"/>
      <c r="AKX60" s="133"/>
      <c r="AKY60" s="133"/>
      <c r="AKZ60" s="133"/>
      <c r="ALA60" s="133"/>
      <c r="ALB60" s="133"/>
      <c r="ALC60" s="133"/>
      <c r="ALD60" s="133"/>
      <c r="ALE60" s="85"/>
      <c r="ALF60" s="85"/>
      <c r="ALG60" s="85"/>
      <c r="ALH60" s="85"/>
      <c r="ALI60" s="133"/>
      <c r="ALJ60" s="133"/>
      <c r="ALK60" s="132"/>
      <c r="ALL60" s="132"/>
      <c r="ALM60" s="132"/>
      <c r="ALN60" s="132"/>
      <c r="ALO60" s="132"/>
      <c r="ALP60" s="132"/>
      <c r="ALQ60" s="132"/>
      <c r="ALR60" s="132"/>
      <c r="ALS60" s="133"/>
      <c r="ALT60" s="133"/>
      <c r="ALU60" s="133"/>
      <c r="ALV60" s="133"/>
      <c r="ALW60" s="133"/>
      <c r="ALX60" s="133"/>
      <c r="ALY60" s="527"/>
      <c r="ALZ60" s="527"/>
      <c r="AMA60" s="133"/>
      <c r="AMB60" s="133"/>
      <c r="AMC60" s="133"/>
      <c r="AMD60" s="133"/>
      <c r="AME60" s="133"/>
      <c r="AMF60" s="133"/>
      <c r="AMG60" s="133"/>
      <c r="AMH60" s="133"/>
      <c r="AMI60" s="133"/>
      <c r="AMJ60" s="133"/>
      <c r="AMK60" s="85"/>
      <c r="AML60" s="85"/>
      <c r="AMM60" s="85"/>
      <c r="AMN60" s="85"/>
      <c r="AMO60" s="133"/>
      <c r="AMP60" s="133"/>
      <c r="AMQ60" s="132"/>
      <c r="AMR60" s="132"/>
      <c r="AMS60" s="132"/>
      <c r="AMT60" s="132"/>
      <c r="AMU60" s="132"/>
      <c r="AMV60" s="132"/>
      <c r="AMW60" s="132"/>
      <c r="AMX60" s="132"/>
      <c r="AMY60" s="133"/>
      <c r="AMZ60" s="133"/>
      <c r="ANA60" s="133"/>
      <c r="ANB60" s="133"/>
      <c r="ANC60" s="133"/>
      <c r="AND60" s="133"/>
      <c r="ANE60" s="527"/>
      <c r="ANF60" s="527"/>
      <c r="ANG60" s="133"/>
      <c r="ANH60" s="133"/>
      <c r="ANI60" s="133"/>
      <c r="ANJ60" s="133"/>
      <c r="ANK60" s="133"/>
      <c r="ANL60" s="133"/>
      <c r="ANM60" s="133"/>
      <c r="ANN60" s="133"/>
      <c r="ANO60" s="133"/>
      <c r="ANP60" s="133"/>
      <c r="ANQ60" s="85"/>
      <c r="ANR60" s="85"/>
      <c r="ANS60" s="85"/>
      <c r="ANT60" s="85"/>
      <c r="ANU60" s="133"/>
      <c r="ANV60" s="133"/>
      <c r="ANW60" s="132"/>
      <c r="ANX60" s="132"/>
      <c r="ANY60" s="132"/>
      <c r="ANZ60" s="132"/>
      <c r="AOA60" s="132"/>
      <c r="AOB60" s="132"/>
      <c r="AOC60" s="132"/>
      <c r="AOD60" s="132"/>
      <c r="AOE60" s="133"/>
      <c r="AOF60" s="133"/>
      <c r="AOG60" s="133"/>
      <c r="AOH60" s="133"/>
      <c r="AOI60" s="133"/>
      <c r="AOJ60" s="133"/>
      <c r="AOK60" s="527"/>
      <c r="AOL60" s="527"/>
      <c r="AOM60" s="133"/>
      <c r="AON60" s="133"/>
      <c r="AOO60" s="133"/>
      <c r="AOP60" s="133"/>
      <c r="AOQ60" s="133"/>
      <c r="AOR60" s="133"/>
      <c r="AOS60" s="133"/>
      <c r="AOT60" s="133"/>
      <c r="AOU60" s="133"/>
      <c r="AOV60" s="133"/>
      <c r="AOW60" s="85"/>
      <c r="AOX60" s="85"/>
      <c r="AOY60" s="85"/>
      <c r="AOZ60" s="85"/>
      <c r="APA60" s="133"/>
      <c r="APB60" s="133"/>
      <c r="APC60" s="132"/>
      <c r="APD60" s="132"/>
      <c r="APE60" s="132"/>
      <c r="APF60" s="132"/>
      <c r="APG60" s="132"/>
      <c r="APH60" s="132"/>
      <c r="API60" s="132"/>
      <c r="APJ60" s="132"/>
      <c r="APK60" s="133"/>
      <c r="APL60" s="133"/>
      <c r="APM60" s="133"/>
      <c r="APN60" s="133"/>
      <c r="APO60" s="133"/>
      <c r="APP60" s="133"/>
      <c r="APQ60" s="527"/>
      <c r="APR60" s="527"/>
      <c r="APS60" s="133"/>
      <c r="APT60" s="133"/>
      <c r="APU60" s="133"/>
      <c r="APV60" s="133"/>
      <c r="APW60" s="133"/>
      <c r="APX60" s="133"/>
      <c r="APY60" s="133"/>
      <c r="APZ60" s="133"/>
      <c r="AQA60" s="133"/>
      <c r="AQB60" s="133"/>
      <c r="AQC60" s="85"/>
      <c r="AQD60" s="85"/>
      <c r="AQE60" s="85"/>
      <c r="AQF60" s="85"/>
      <c r="AQG60" s="133"/>
      <c r="AQH60" s="133"/>
      <c r="AQI60" s="132"/>
      <c r="AQJ60" s="132"/>
      <c r="AQK60" s="132"/>
      <c r="AQL60" s="132"/>
      <c r="AQM60" s="132"/>
      <c r="AQN60" s="132"/>
      <c r="AQO60" s="132"/>
      <c r="AQP60" s="132"/>
      <c r="AQQ60" s="133"/>
      <c r="AQR60" s="133"/>
      <c r="AQS60" s="133"/>
      <c r="AQT60" s="133"/>
      <c r="AQU60" s="133"/>
      <c r="AQV60" s="133"/>
      <c r="AQW60" s="527"/>
      <c r="AQX60" s="527"/>
      <c r="AQY60" s="133"/>
      <c r="AQZ60" s="133"/>
      <c r="ARA60" s="133"/>
      <c r="ARB60" s="133"/>
      <c r="ARC60" s="133"/>
      <c r="ARD60" s="133"/>
      <c r="ARE60" s="133"/>
      <c r="ARF60" s="133"/>
      <c r="ARG60" s="133"/>
      <c r="ARH60" s="133"/>
      <c r="ARI60" s="85"/>
      <c r="ARJ60" s="85"/>
      <c r="ARK60" s="85"/>
      <c r="ARL60" s="85"/>
      <c r="ARM60" s="133"/>
      <c r="ARN60" s="133"/>
      <c r="ARO60" s="132"/>
      <c r="ARP60" s="132"/>
      <c r="ARQ60" s="132"/>
      <c r="ARR60" s="132"/>
      <c r="ARS60" s="132"/>
      <c r="ART60" s="132"/>
      <c r="ARU60" s="132"/>
      <c r="ARV60" s="132"/>
      <c r="ARW60" s="133"/>
      <c r="ARX60" s="133"/>
      <c r="ARY60" s="133"/>
      <c r="ARZ60" s="133"/>
      <c r="ASA60" s="133"/>
      <c r="ASB60" s="133"/>
      <c r="ASC60" s="527"/>
      <c r="ASD60" s="527"/>
      <c r="ASE60" s="133"/>
      <c r="ASF60" s="133"/>
      <c r="ASG60" s="133"/>
      <c r="ASH60" s="133"/>
      <c r="ASI60" s="133"/>
      <c r="ASJ60" s="133"/>
      <c r="ASK60" s="133"/>
      <c r="ASL60" s="133"/>
      <c r="ASM60" s="133"/>
      <c r="ASN60" s="133"/>
      <c r="ASO60" s="85"/>
      <c r="ASP60" s="85"/>
      <c r="ASQ60" s="85"/>
      <c r="ASR60" s="85"/>
      <c r="ASS60" s="133"/>
      <c r="AST60" s="133"/>
      <c r="ASU60" s="132"/>
      <c r="ASV60" s="132"/>
      <c r="ASW60" s="132"/>
      <c r="ASX60" s="132"/>
      <c r="ASY60" s="132"/>
      <c r="ASZ60" s="132"/>
      <c r="ATA60" s="132"/>
      <c r="ATB60" s="132"/>
      <c r="ATC60" s="133"/>
      <c r="ATD60" s="133"/>
      <c r="ATE60" s="133"/>
      <c r="ATF60" s="133"/>
      <c r="ATG60" s="133"/>
      <c r="ATH60" s="133"/>
      <c r="ATI60" s="527"/>
      <c r="ATJ60" s="527"/>
      <c r="ATK60" s="133"/>
      <c r="ATL60" s="133"/>
      <c r="ATM60" s="133"/>
      <c r="ATN60" s="133"/>
      <c r="ATO60" s="133"/>
      <c r="ATP60" s="133"/>
      <c r="ATQ60" s="133"/>
      <c r="ATR60" s="133"/>
      <c r="ATS60" s="133"/>
      <c r="ATT60" s="133"/>
      <c r="ATU60" s="85"/>
      <c r="ATV60" s="85"/>
      <c r="ATW60" s="85"/>
      <c r="ATX60" s="85"/>
      <c r="ATY60" s="133"/>
      <c r="ATZ60" s="133"/>
      <c r="AUA60" s="132"/>
      <c r="AUB60" s="132"/>
      <c r="AUC60" s="132"/>
      <c r="AUD60" s="132"/>
      <c r="AUE60" s="132"/>
      <c r="AUF60" s="132"/>
      <c r="AUG60" s="132"/>
      <c r="AUH60" s="132"/>
      <c r="AUI60" s="133"/>
      <c r="AUJ60" s="133"/>
      <c r="AUK60" s="133"/>
      <c r="AUL60" s="133"/>
      <c r="AUM60" s="133"/>
      <c r="AUN60" s="133"/>
      <c r="AUO60" s="527"/>
      <c r="AUP60" s="527"/>
      <c r="AUQ60" s="133"/>
      <c r="AUR60" s="133"/>
      <c r="AUS60" s="133"/>
      <c r="AUT60" s="133"/>
      <c r="AUU60" s="133"/>
      <c r="AUV60" s="133"/>
      <c r="AUW60" s="133"/>
      <c r="AUX60" s="133"/>
      <c r="AUY60" s="133"/>
      <c r="AUZ60" s="133"/>
      <c r="AVA60" s="85"/>
      <c r="AVB60" s="85"/>
      <c r="AVC60" s="85"/>
      <c r="AVD60" s="85"/>
      <c r="AVE60" s="133"/>
      <c r="AVF60" s="133"/>
      <c r="AVG60" s="132"/>
      <c r="AVH60" s="132"/>
      <c r="AVI60" s="132"/>
      <c r="AVJ60" s="132"/>
      <c r="AVK60" s="132"/>
      <c r="AVL60" s="132"/>
      <c r="AVM60" s="132"/>
      <c r="AVN60" s="132"/>
      <c r="AVO60" s="133"/>
      <c r="AVP60" s="133"/>
      <c r="AVQ60" s="133"/>
      <c r="AVR60" s="133"/>
      <c r="AVS60" s="133"/>
      <c r="AVT60" s="133"/>
      <c r="AVU60" s="527"/>
      <c r="AVV60" s="527"/>
      <c r="AVW60" s="133"/>
      <c r="AVX60" s="133"/>
      <c r="AVY60" s="133"/>
      <c r="AVZ60" s="133"/>
      <c r="AWA60" s="133"/>
      <c r="AWB60" s="133"/>
      <c r="AWC60" s="133"/>
      <c r="AWD60" s="133"/>
      <c r="AWE60" s="133"/>
      <c r="AWF60" s="133"/>
      <c r="AWG60" s="85"/>
      <c r="AWH60" s="85"/>
      <c r="AWI60" s="85"/>
      <c r="AWJ60" s="85"/>
      <c r="AWK60" s="133"/>
      <c r="AWL60" s="133"/>
      <c r="AWM60" s="132"/>
      <c r="AWN60" s="132"/>
      <c r="AWO60" s="132"/>
      <c r="AWP60" s="132"/>
      <c r="AWQ60" s="132"/>
      <c r="AWR60" s="132"/>
      <c r="AWS60" s="132"/>
      <c r="AWT60" s="132"/>
      <c r="AWU60" s="133"/>
      <c r="AWV60" s="133"/>
      <c r="AWW60" s="133"/>
      <c r="AWX60" s="133"/>
      <c r="AWY60" s="133"/>
      <c r="AWZ60" s="133"/>
      <c r="AXA60" s="527"/>
      <c r="AXB60" s="527"/>
      <c r="AXC60" s="133"/>
      <c r="AXD60" s="133"/>
      <c r="AXE60" s="133"/>
      <c r="AXF60" s="133"/>
      <c r="AXG60" s="133"/>
      <c r="AXH60" s="133"/>
      <c r="AXI60" s="133"/>
      <c r="AXJ60" s="133"/>
      <c r="AXK60" s="133"/>
      <c r="AXL60" s="133"/>
      <c r="AXM60" s="85"/>
      <c r="AXN60" s="85"/>
      <c r="AXO60" s="85"/>
      <c r="AXP60" s="85"/>
      <c r="AXQ60" s="133"/>
      <c r="AXR60" s="133"/>
      <c r="AXS60" s="132"/>
      <c r="AXT60" s="132"/>
      <c r="AXU60" s="132"/>
      <c r="AXV60" s="132"/>
      <c r="AXW60" s="132"/>
      <c r="AXX60" s="132"/>
      <c r="AXY60" s="132"/>
      <c r="AXZ60" s="132"/>
      <c r="AYA60" s="133"/>
      <c r="AYB60" s="133"/>
      <c r="AYC60" s="133"/>
      <c r="AYD60" s="133"/>
      <c r="AYE60" s="133"/>
      <c r="AYF60" s="133"/>
      <c r="AYG60" s="527"/>
      <c r="AYH60" s="527"/>
      <c r="AYI60" s="133"/>
      <c r="AYJ60" s="133"/>
      <c r="AYK60" s="133"/>
      <c r="AYL60" s="133"/>
      <c r="AYM60" s="133"/>
      <c r="AYN60" s="133"/>
      <c r="AYO60" s="133"/>
      <c r="AYP60" s="133"/>
      <c r="AYQ60" s="133"/>
      <c r="AYR60" s="133"/>
      <c r="AYS60" s="85"/>
      <c r="AYT60" s="85"/>
      <c r="AYU60" s="85"/>
      <c r="AYV60" s="85"/>
      <c r="AYW60" s="133"/>
      <c r="AYX60" s="133"/>
      <c r="AYY60" s="132"/>
      <c r="AYZ60" s="132"/>
      <c r="AZA60" s="132"/>
      <c r="AZB60" s="132"/>
      <c r="AZC60" s="132"/>
      <c r="AZD60" s="132"/>
      <c r="AZE60" s="132"/>
      <c r="AZF60" s="132"/>
      <c r="AZG60" s="133"/>
      <c r="AZH60" s="133"/>
      <c r="AZI60" s="133"/>
      <c r="AZJ60" s="133"/>
      <c r="AZK60" s="133"/>
      <c r="AZL60" s="133"/>
      <c r="AZM60" s="527"/>
      <c r="AZN60" s="527"/>
      <c r="AZO60" s="133"/>
      <c r="AZP60" s="133"/>
      <c r="AZQ60" s="133"/>
      <c r="AZR60" s="133"/>
      <c r="AZS60" s="133"/>
      <c r="AZT60" s="133"/>
      <c r="AZU60" s="133"/>
      <c r="AZV60" s="133"/>
      <c r="AZW60" s="133"/>
      <c r="AZX60" s="133"/>
      <c r="AZY60" s="85"/>
      <c r="AZZ60" s="85"/>
      <c r="BAA60" s="85"/>
      <c r="BAB60" s="85"/>
      <c r="BAC60" s="133"/>
      <c r="BAD60" s="133"/>
      <c r="BAE60" s="132"/>
      <c r="BAF60" s="132"/>
      <c r="BAG60" s="132"/>
      <c r="BAH60" s="132"/>
      <c r="BAI60" s="132"/>
      <c r="BAJ60" s="132"/>
      <c r="BAK60" s="132"/>
      <c r="BAL60" s="132"/>
      <c r="BAM60" s="133"/>
      <c r="BAN60" s="133"/>
      <c r="BAO60" s="133"/>
      <c r="BAP60" s="133"/>
      <c r="BAQ60" s="133"/>
      <c r="BAR60" s="133"/>
      <c r="BAS60" s="527"/>
      <c r="BAT60" s="527"/>
      <c r="BAU60" s="133"/>
      <c r="BAV60" s="133"/>
      <c r="BAW60" s="133"/>
      <c r="BAX60" s="133"/>
      <c r="BAY60" s="133"/>
      <c r="BAZ60" s="133"/>
      <c r="BBA60" s="133"/>
      <c r="BBB60" s="133"/>
      <c r="BBC60" s="133"/>
      <c r="BBD60" s="133"/>
      <c r="BBE60" s="85"/>
      <c r="BBF60" s="85"/>
      <c r="BBG60" s="85"/>
      <c r="BBH60" s="85"/>
      <c r="BBI60" s="133"/>
      <c r="BBJ60" s="133"/>
      <c r="BBK60" s="132"/>
      <c r="BBL60" s="132"/>
      <c r="BBM60" s="132"/>
      <c r="BBN60" s="132"/>
      <c r="BBO60" s="132"/>
      <c r="BBP60" s="132"/>
      <c r="BBQ60" s="132"/>
      <c r="BBR60" s="132"/>
      <c r="BBS60" s="133"/>
      <c r="BBT60" s="133"/>
      <c r="BBU60" s="133"/>
      <c r="BBV60" s="133"/>
      <c r="BBW60" s="133"/>
      <c r="BBX60" s="133"/>
      <c r="BBY60" s="527"/>
      <c r="BBZ60" s="527"/>
      <c r="BCA60" s="133"/>
      <c r="BCB60" s="133"/>
      <c r="BCC60" s="133"/>
      <c r="BCD60" s="133"/>
      <c r="BCE60" s="133"/>
      <c r="BCF60" s="133"/>
      <c r="BCG60" s="133"/>
      <c r="BCH60" s="133"/>
      <c r="BCI60" s="133"/>
      <c r="BCJ60" s="133"/>
      <c r="BCK60" s="85"/>
      <c r="BCL60" s="85"/>
      <c r="BCM60" s="85"/>
      <c r="BCN60" s="85"/>
      <c r="BCO60" s="133"/>
      <c r="BCP60" s="133"/>
      <c r="BCQ60" s="132"/>
      <c r="BCR60" s="132"/>
      <c r="BCS60" s="132"/>
      <c r="BCT60" s="132"/>
      <c r="BCU60" s="132"/>
      <c r="BCV60" s="132"/>
      <c r="BCW60" s="132"/>
      <c r="BCX60" s="132"/>
      <c r="BCY60" s="133"/>
      <c r="BCZ60" s="133"/>
      <c r="BDA60" s="133"/>
      <c r="BDB60" s="133"/>
      <c r="BDC60" s="133"/>
      <c r="BDD60" s="133"/>
      <c r="BDE60" s="527"/>
      <c r="BDF60" s="527"/>
      <c r="BDG60" s="133"/>
      <c r="BDH60" s="133"/>
      <c r="BDI60" s="133"/>
      <c r="BDJ60" s="133"/>
      <c r="BDK60" s="133"/>
      <c r="BDL60" s="133"/>
      <c r="BDM60" s="133"/>
      <c r="BDN60" s="133"/>
      <c r="BDO60" s="133"/>
      <c r="BDP60" s="133"/>
      <c r="BDQ60" s="85"/>
      <c r="BDR60" s="85"/>
      <c r="BDS60" s="85"/>
      <c r="BDT60" s="85"/>
      <c r="BDU60" s="133"/>
      <c r="BDV60" s="133"/>
      <c r="BDW60" s="132"/>
      <c r="BDX60" s="132"/>
      <c r="BDY60" s="132"/>
      <c r="BDZ60" s="132"/>
      <c r="BEA60" s="132"/>
      <c r="BEB60" s="132"/>
      <c r="BEC60" s="132"/>
      <c r="BED60" s="132"/>
      <c r="BEE60" s="133"/>
      <c r="BEF60" s="133"/>
      <c r="BEG60" s="133"/>
      <c r="BEH60" s="133"/>
      <c r="BEI60" s="133"/>
      <c r="BEJ60" s="133"/>
      <c r="BEK60" s="527"/>
      <c r="BEL60" s="527"/>
      <c r="BEM60" s="133"/>
      <c r="BEN60" s="133"/>
      <c r="BEO60" s="133"/>
      <c r="BEP60" s="133"/>
      <c r="BEQ60" s="133"/>
      <c r="BER60" s="133"/>
      <c r="BES60" s="133"/>
      <c r="BET60" s="133"/>
      <c r="BEU60" s="133"/>
      <c r="BEV60" s="133"/>
      <c r="BEW60" s="85"/>
      <c r="BEX60" s="85"/>
      <c r="BEY60" s="85"/>
      <c r="BEZ60" s="85"/>
      <c r="BFA60" s="133"/>
      <c r="BFB60" s="133"/>
      <c r="BFC60" s="132"/>
      <c r="BFD60" s="132"/>
      <c r="BFE60" s="132"/>
      <c r="BFF60" s="132"/>
      <c r="BFG60" s="132"/>
      <c r="BFH60" s="132"/>
      <c r="BFI60" s="132"/>
      <c r="BFJ60" s="132"/>
      <c r="BFK60" s="133"/>
      <c r="BFL60" s="133"/>
      <c r="BFM60" s="133"/>
      <c r="BFN60" s="133"/>
      <c r="BFO60" s="133"/>
      <c r="BFP60" s="133"/>
      <c r="BFQ60" s="527"/>
      <c r="BFR60" s="527"/>
      <c r="BFS60" s="133"/>
      <c r="BFT60" s="133"/>
      <c r="BFU60" s="133"/>
      <c r="BFV60" s="133"/>
      <c r="BFW60" s="133"/>
      <c r="BFX60" s="133"/>
      <c r="BFY60" s="133"/>
      <c r="BFZ60" s="133"/>
      <c r="BGA60" s="133"/>
      <c r="BGB60" s="133"/>
      <c r="BGC60" s="85"/>
      <c r="BGD60" s="85"/>
      <c r="BGE60" s="85"/>
      <c r="BGF60" s="85"/>
      <c r="BGG60" s="133"/>
      <c r="BGH60" s="133"/>
      <c r="BGI60" s="132"/>
      <c r="BGJ60" s="132"/>
      <c r="BGK60" s="132"/>
      <c r="BGL60" s="132"/>
      <c r="BGM60" s="132"/>
      <c r="BGN60" s="132"/>
      <c r="BGO60" s="132"/>
      <c r="BGP60" s="132"/>
      <c r="BGQ60" s="133"/>
      <c r="BGR60" s="133"/>
      <c r="BGS60" s="133"/>
      <c r="BGT60" s="133"/>
      <c r="BGU60" s="133"/>
      <c r="BGV60" s="133"/>
      <c r="BGW60" s="527"/>
      <c r="BGX60" s="527"/>
      <c r="BGY60" s="133"/>
      <c r="BGZ60" s="133"/>
      <c r="BHA60" s="133"/>
      <c r="BHB60" s="133"/>
      <c r="BHC60" s="133"/>
      <c r="BHD60" s="133"/>
      <c r="BHE60" s="133"/>
      <c r="BHF60" s="133"/>
      <c r="BHG60" s="133"/>
      <c r="BHH60" s="133"/>
      <c r="BHI60" s="85"/>
      <c r="BHJ60" s="85"/>
      <c r="BHK60" s="85"/>
      <c r="BHL60" s="85"/>
      <c r="BHM60" s="133"/>
      <c r="BHN60" s="133"/>
      <c r="BHO60" s="132"/>
      <c r="BHP60" s="132"/>
      <c r="BHQ60" s="132"/>
      <c r="BHR60" s="132"/>
      <c r="BHS60" s="132"/>
      <c r="BHT60" s="132"/>
      <c r="BHU60" s="132"/>
      <c r="BHV60" s="132"/>
      <c r="BHW60" s="133"/>
      <c r="BHX60" s="133"/>
      <c r="BHY60" s="133"/>
      <c r="BHZ60" s="133"/>
      <c r="BIA60" s="133"/>
      <c r="BIB60" s="133"/>
      <c r="BIC60" s="527"/>
      <c r="BID60" s="527"/>
      <c r="BIE60" s="133"/>
      <c r="BIF60" s="133"/>
      <c r="BIG60" s="133"/>
      <c r="BIH60" s="133"/>
      <c r="BII60" s="133"/>
      <c r="BIJ60" s="133"/>
      <c r="BIK60" s="133"/>
      <c r="BIL60" s="133"/>
      <c r="BIM60" s="133"/>
      <c r="BIN60" s="133"/>
      <c r="BIO60" s="85"/>
      <c r="BIP60" s="85"/>
      <c r="BIQ60" s="85"/>
      <c r="BIR60" s="85"/>
      <c r="BIS60" s="133"/>
      <c r="BIT60" s="133"/>
      <c r="BIU60" s="132"/>
      <c r="BIV60" s="132"/>
      <c r="BIW60" s="132"/>
      <c r="BIX60" s="132"/>
      <c r="BIY60" s="132"/>
      <c r="BIZ60" s="132"/>
      <c r="BJA60" s="132"/>
      <c r="BJB60" s="132"/>
      <c r="BJC60" s="133"/>
      <c r="BJD60" s="133"/>
      <c r="BJE60" s="133"/>
      <c r="BJF60" s="133"/>
      <c r="BJG60" s="133"/>
      <c r="BJH60" s="133"/>
      <c r="BJI60" s="527"/>
      <c r="BJJ60" s="527"/>
      <c r="BJK60" s="133"/>
      <c r="BJL60" s="133"/>
      <c r="BJM60" s="133"/>
      <c r="BJN60" s="133"/>
      <c r="BJO60" s="133"/>
      <c r="BJP60" s="133"/>
      <c r="BJQ60" s="133"/>
      <c r="BJR60" s="133"/>
      <c r="BJS60" s="133"/>
      <c r="BJT60" s="133"/>
      <c r="BJU60" s="85"/>
      <c r="BJV60" s="85"/>
      <c r="BJW60" s="85"/>
      <c r="BJX60" s="85"/>
      <c r="BJY60" s="133"/>
      <c r="BJZ60" s="133"/>
      <c r="BKA60" s="132"/>
      <c r="BKB60" s="132"/>
      <c r="BKC60" s="132"/>
      <c r="BKD60" s="132"/>
      <c r="BKE60" s="132"/>
      <c r="BKF60" s="132"/>
      <c r="BKG60" s="132"/>
      <c r="BKH60" s="132"/>
      <c r="BKI60" s="133"/>
      <c r="BKJ60" s="133"/>
      <c r="BKK60" s="133"/>
      <c r="BKL60" s="133"/>
      <c r="BKM60" s="133"/>
      <c r="BKN60" s="133"/>
      <c r="BKO60" s="527"/>
      <c r="BKP60" s="527"/>
      <c r="BKQ60" s="133"/>
      <c r="BKR60" s="133"/>
      <c r="BKS60" s="133"/>
      <c r="BKT60" s="133"/>
      <c r="BKU60" s="133"/>
      <c r="BKV60" s="133"/>
      <c r="BKW60" s="133"/>
      <c r="BKX60" s="133"/>
      <c r="BKY60" s="133"/>
      <c r="BKZ60" s="133"/>
      <c r="BLA60" s="85"/>
      <c r="BLB60" s="85"/>
      <c r="BLC60" s="85"/>
      <c r="BLD60" s="85"/>
      <c r="BLE60" s="133"/>
      <c r="BLF60" s="133"/>
      <c r="BLG60" s="132"/>
      <c r="BLH60" s="132"/>
      <c r="BLI60" s="132"/>
      <c r="BLJ60" s="132"/>
      <c r="BLK60" s="132"/>
      <c r="BLL60" s="132"/>
      <c r="BLM60" s="132"/>
      <c r="BLN60" s="132"/>
      <c r="BLO60" s="133"/>
      <c r="BLP60" s="133"/>
      <c r="BLQ60" s="133"/>
      <c r="BLR60" s="133"/>
      <c r="BLS60" s="133"/>
      <c r="BLT60" s="133"/>
      <c r="BLU60" s="527"/>
      <c r="BLV60" s="527"/>
      <c r="BLW60" s="133"/>
      <c r="BLX60" s="133"/>
      <c r="BLY60" s="133"/>
      <c r="BLZ60" s="133"/>
      <c r="BMA60" s="133"/>
      <c r="BMB60" s="133"/>
      <c r="BMC60" s="133"/>
      <c r="BMD60" s="133"/>
      <c r="BME60" s="133"/>
      <c r="BMF60" s="133"/>
      <c r="BMG60" s="85"/>
      <c r="BMH60" s="85"/>
      <c r="BMI60" s="85"/>
      <c r="BMJ60" s="85"/>
      <c r="BMK60" s="133"/>
      <c r="BML60" s="133"/>
      <c r="BMM60" s="132"/>
      <c r="BMN60" s="132"/>
      <c r="BMO60" s="132"/>
      <c r="BMP60" s="132"/>
      <c r="BMQ60" s="132"/>
      <c r="BMR60" s="132"/>
      <c r="BMS60" s="132"/>
      <c r="BMT60" s="132"/>
      <c r="BMU60" s="133"/>
      <c r="BMV60" s="133"/>
      <c r="BMW60" s="133"/>
      <c r="BMX60" s="133"/>
      <c r="BMY60" s="133"/>
      <c r="BMZ60" s="133"/>
      <c r="BNA60" s="527"/>
      <c r="BNB60" s="527"/>
      <c r="BNC60" s="133"/>
      <c r="BND60" s="133"/>
      <c r="BNE60" s="133"/>
      <c r="BNF60" s="133"/>
      <c r="BNG60" s="133"/>
      <c r="BNH60" s="133"/>
      <c r="BNI60" s="133"/>
      <c r="BNJ60" s="133"/>
      <c r="BNK60" s="133"/>
      <c r="BNL60" s="133"/>
      <c r="BNM60" s="85"/>
      <c r="BNN60" s="85"/>
      <c r="BNO60" s="85"/>
      <c r="BNP60" s="85"/>
      <c r="BNQ60" s="133"/>
      <c r="BNR60" s="133"/>
      <c r="BNS60" s="132"/>
      <c r="BNT60" s="132"/>
      <c r="BNU60" s="132"/>
      <c r="BNV60" s="132"/>
      <c r="BNW60" s="132"/>
      <c r="BNX60" s="132"/>
      <c r="BNY60" s="132"/>
      <c r="BNZ60" s="132"/>
      <c r="BOA60" s="133"/>
      <c r="BOB60" s="133"/>
      <c r="BOC60" s="133"/>
      <c r="BOD60" s="133"/>
      <c r="BOE60" s="133"/>
      <c r="BOF60" s="133"/>
      <c r="BOG60" s="527"/>
      <c r="BOH60" s="527"/>
      <c r="BOI60" s="133"/>
      <c r="BOJ60" s="133"/>
      <c r="BOK60" s="133"/>
      <c r="BOL60" s="133"/>
      <c r="BOM60" s="133"/>
      <c r="BON60" s="133"/>
      <c r="BOO60" s="133"/>
      <c r="BOP60" s="133"/>
      <c r="BOQ60" s="133"/>
      <c r="BOR60" s="133"/>
      <c r="BOS60" s="85"/>
      <c r="BOT60" s="85"/>
      <c r="BOU60" s="85"/>
      <c r="BOV60" s="85"/>
      <c r="BOW60" s="133"/>
      <c r="BOX60" s="133"/>
      <c r="BOY60" s="132"/>
      <c r="BOZ60" s="132"/>
      <c r="BPA60" s="132"/>
      <c r="BPB60" s="132"/>
      <c r="BPC60" s="132"/>
      <c r="BPD60" s="132"/>
      <c r="BPE60" s="132"/>
      <c r="BPF60" s="132"/>
      <c r="BPG60" s="133"/>
      <c r="BPH60" s="133"/>
      <c r="BPI60" s="133"/>
      <c r="BPJ60" s="133"/>
      <c r="BPK60" s="133"/>
      <c r="BPL60" s="133"/>
      <c r="BPM60" s="527"/>
      <c r="BPN60" s="527"/>
      <c r="BPO60" s="133"/>
      <c r="BPP60" s="133"/>
      <c r="BPQ60" s="133"/>
      <c r="BPR60" s="133"/>
      <c r="BPS60" s="133"/>
      <c r="BPT60" s="133"/>
      <c r="BPU60" s="133"/>
      <c r="BPV60" s="133"/>
      <c r="BPW60" s="133"/>
      <c r="BPX60" s="133"/>
      <c r="BPY60" s="85"/>
      <c r="BPZ60" s="85"/>
      <c r="BQA60" s="85"/>
      <c r="BQB60" s="85"/>
      <c r="BQC60" s="133"/>
      <c r="BQD60" s="133"/>
      <c r="BQE60" s="132"/>
      <c r="BQF60" s="132"/>
      <c r="BQG60" s="132"/>
      <c r="BQH60" s="132"/>
      <c r="BQI60" s="132"/>
      <c r="BQJ60" s="132"/>
      <c r="BQK60" s="132"/>
      <c r="BQL60" s="132"/>
      <c r="BQM60" s="133"/>
      <c r="BQN60" s="133"/>
      <c r="BQO60" s="133"/>
      <c r="BQP60" s="133"/>
      <c r="BQQ60" s="133"/>
      <c r="BQR60" s="133"/>
      <c r="BQS60" s="527"/>
      <c r="BQT60" s="527"/>
      <c r="BQU60" s="133"/>
      <c r="BQV60" s="133"/>
      <c r="BQW60" s="133"/>
      <c r="BQX60" s="133"/>
      <c r="BQY60" s="133"/>
      <c r="BQZ60" s="133"/>
      <c r="BRA60" s="133"/>
      <c r="BRB60" s="133"/>
      <c r="BRC60" s="133"/>
      <c r="BRD60" s="133"/>
      <c r="BRE60" s="85"/>
      <c r="BRF60" s="85"/>
      <c r="BRG60" s="85"/>
      <c r="BRH60" s="85"/>
      <c r="BRI60" s="133"/>
      <c r="BRJ60" s="133"/>
      <c r="BRK60" s="132"/>
      <c r="BRL60" s="132"/>
      <c r="BRM60" s="132"/>
      <c r="BRN60" s="132"/>
      <c r="BRO60" s="132"/>
      <c r="BRP60" s="132"/>
      <c r="BRQ60" s="132"/>
      <c r="BRR60" s="132"/>
      <c r="BRS60" s="133"/>
      <c r="BRT60" s="133"/>
      <c r="BRU60" s="133"/>
      <c r="BRV60" s="133"/>
      <c r="BRW60" s="133"/>
      <c r="BRX60" s="133"/>
      <c r="BRY60" s="527"/>
      <c r="BRZ60" s="527"/>
      <c r="BSA60" s="133"/>
      <c r="BSB60" s="133"/>
      <c r="BSC60" s="133"/>
      <c r="BSD60" s="133"/>
      <c r="BSE60" s="133"/>
      <c r="BSF60" s="133"/>
      <c r="BSG60" s="133"/>
      <c r="BSH60" s="133"/>
      <c r="BSI60" s="133"/>
      <c r="BSJ60" s="133"/>
      <c r="BSK60" s="85"/>
      <c r="BSL60" s="85"/>
      <c r="BSM60" s="85"/>
      <c r="BSN60" s="85"/>
      <c r="BSO60" s="133"/>
      <c r="BSP60" s="133"/>
      <c r="BSQ60" s="132"/>
      <c r="BSR60" s="132"/>
      <c r="BSS60" s="132"/>
      <c r="BST60" s="132"/>
      <c r="BSU60" s="132"/>
      <c r="BSV60" s="132"/>
      <c r="BSW60" s="132"/>
      <c r="BSX60" s="132"/>
      <c r="BSY60" s="133"/>
      <c r="BSZ60" s="133"/>
      <c r="BTA60" s="133"/>
      <c r="BTB60" s="133"/>
      <c r="BTC60" s="133"/>
      <c r="BTD60" s="133"/>
      <c r="BTE60" s="527"/>
      <c r="BTF60" s="527"/>
      <c r="BTG60" s="133"/>
      <c r="BTH60" s="133"/>
      <c r="BTI60" s="133"/>
      <c r="BTJ60" s="133"/>
      <c r="BTK60" s="133"/>
      <c r="BTL60" s="133"/>
      <c r="BTM60" s="133"/>
      <c r="BTN60" s="133"/>
      <c r="BTO60" s="133"/>
      <c r="BTP60" s="133"/>
      <c r="BTQ60" s="85"/>
      <c r="BTR60" s="85"/>
      <c r="BTS60" s="85"/>
      <c r="BTT60" s="85"/>
      <c r="BTU60" s="133"/>
      <c r="BTV60" s="133"/>
      <c r="BTW60" s="132"/>
      <c r="BTX60" s="132"/>
      <c r="BTY60" s="132"/>
      <c r="BTZ60" s="132"/>
      <c r="BUA60" s="132"/>
      <c r="BUB60" s="132"/>
      <c r="BUC60" s="132"/>
      <c r="BUD60" s="132"/>
      <c r="BUE60" s="133"/>
      <c r="BUF60" s="133"/>
      <c r="BUG60" s="133"/>
      <c r="BUH60" s="133"/>
      <c r="BUI60" s="133"/>
      <c r="BUJ60" s="133"/>
      <c r="BUK60" s="527"/>
      <c r="BUL60" s="527"/>
      <c r="BUM60" s="133"/>
      <c r="BUN60" s="133"/>
      <c r="BUO60" s="133"/>
      <c r="BUP60" s="133"/>
      <c r="BUQ60" s="133"/>
      <c r="BUR60" s="133"/>
      <c r="BUS60" s="133"/>
      <c r="BUT60" s="133"/>
      <c r="BUU60" s="133"/>
      <c r="BUV60" s="133"/>
      <c r="BUW60" s="85"/>
      <c r="BUX60" s="85"/>
      <c r="BUY60" s="85"/>
      <c r="BUZ60" s="85"/>
      <c r="BVA60" s="133"/>
      <c r="BVB60" s="133"/>
      <c r="BVC60" s="132"/>
      <c r="BVD60" s="132"/>
      <c r="BVE60" s="132"/>
      <c r="BVF60" s="132"/>
      <c r="BVG60" s="132"/>
      <c r="BVH60" s="132"/>
      <c r="BVI60" s="132"/>
      <c r="BVJ60" s="132"/>
      <c r="BVK60" s="133"/>
      <c r="BVL60" s="133"/>
      <c r="BVM60" s="133"/>
      <c r="BVN60" s="133"/>
      <c r="BVO60" s="133"/>
      <c r="BVP60" s="133"/>
      <c r="BVQ60" s="527"/>
      <c r="BVR60" s="527"/>
      <c r="BVS60" s="133"/>
      <c r="BVT60" s="133"/>
      <c r="BVU60" s="133"/>
      <c r="BVV60" s="133"/>
      <c r="BVW60" s="133"/>
      <c r="BVX60" s="133"/>
      <c r="BVY60" s="133"/>
      <c r="BVZ60" s="133"/>
      <c r="BWA60" s="133"/>
      <c r="BWB60" s="133"/>
      <c r="BWC60" s="85"/>
      <c r="BWD60" s="85"/>
      <c r="BWE60" s="85"/>
      <c r="BWF60" s="85"/>
      <c r="BWG60" s="133"/>
      <c r="BWH60" s="133"/>
      <c r="BWI60" s="132"/>
      <c r="BWJ60" s="132"/>
      <c r="BWK60" s="132"/>
      <c r="BWL60" s="132"/>
      <c r="BWM60" s="132"/>
      <c r="BWN60" s="132"/>
      <c r="BWO60" s="132"/>
      <c r="BWP60" s="132"/>
      <c r="BWQ60" s="133"/>
      <c r="BWR60" s="133"/>
      <c r="BWS60" s="133"/>
      <c r="BWT60" s="133"/>
      <c r="BWU60" s="133"/>
      <c r="BWV60" s="133"/>
      <c r="BWW60" s="527"/>
      <c r="BWX60" s="527"/>
      <c r="BWY60" s="133"/>
      <c r="BWZ60" s="133"/>
      <c r="BXA60" s="133"/>
      <c r="BXB60" s="133"/>
      <c r="BXC60" s="133"/>
      <c r="BXD60" s="133"/>
      <c r="BXE60" s="133"/>
      <c r="BXF60" s="133"/>
      <c r="BXG60" s="133"/>
      <c r="BXH60" s="133"/>
      <c r="BXI60" s="85"/>
      <c r="BXJ60" s="85"/>
      <c r="BXK60" s="85"/>
      <c r="BXL60" s="85"/>
      <c r="BXM60" s="133"/>
      <c r="BXN60" s="133"/>
      <c r="BXO60" s="132"/>
      <c r="BXP60" s="132"/>
      <c r="BXQ60" s="132"/>
      <c r="BXR60" s="132"/>
      <c r="BXS60" s="132"/>
      <c r="BXT60" s="132"/>
      <c r="BXU60" s="132"/>
      <c r="BXV60" s="132"/>
      <c r="BXW60" s="133"/>
      <c r="BXX60" s="133"/>
      <c r="BXY60" s="133"/>
      <c r="BXZ60" s="133"/>
      <c r="BYA60" s="133"/>
      <c r="BYB60" s="133"/>
      <c r="BYC60" s="527"/>
      <c r="BYD60" s="527"/>
      <c r="BYE60" s="133"/>
      <c r="BYF60" s="133"/>
      <c r="BYG60" s="133"/>
      <c r="BYH60" s="133"/>
      <c r="BYI60" s="133"/>
      <c r="BYJ60" s="133"/>
      <c r="BYK60" s="133"/>
      <c r="BYL60" s="133"/>
      <c r="BYM60" s="133"/>
      <c r="BYN60" s="133"/>
      <c r="BYO60" s="85"/>
      <c r="BYP60" s="85"/>
      <c r="BYQ60" s="85"/>
      <c r="BYR60" s="85"/>
      <c r="BYS60" s="133"/>
      <c r="BYT60" s="133"/>
      <c r="BYU60" s="132"/>
      <c r="BYV60" s="132"/>
      <c r="BYW60" s="132"/>
      <c r="BYX60" s="132"/>
      <c r="BYY60" s="132"/>
      <c r="BYZ60" s="132"/>
      <c r="BZA60" s="132"/>
      <c r="BZB60" s="132"/>
      <c r="BZC60" s="133"/>
      <c r="BZD60" s="133"/>
      <c r="BZE60" s="133"/>
      <c r="BZF60" s="133"/>
      <c r="BZG60" s="133"/>
      <c r="BZH60" s="133"/>
      <c r="BZI60" s="527"/>
      <c r="BZJ60" s="527"/>
      <c r="BZK60" s="133"/>
      <c r="BZL60" s="133"/>
      <c r="BZM60" s="133"/>
      <c r="BZN60" s="133"/>
      <c r="BZO60" s="133"/>
      <c r="BZP60" s="133"/>
      <c r="BZQ60" s="133"/>
      <c r="BZR60" s="133"/>
      <c r="BZS60" s="133"/>
      <c r="BZT60" s="133"/>
      <c r="BZU60" s="85"/>
      <c r="BZV60" s="85"/>
      <c r="BZW60" s="85"/>
      <c r="BZX60" s="85"/>
      <c r="BZY60" s="133"/>
      <c r="BZZ60" s="133"/>
      <c r="CAA60" s="132"/>
      <c r="CAB60" s="132"/>
      <c r="CAC60" s="132"/>
      <c r="CAD60" s="132"/>
      <c r="CAE60" s="132"/>
      <c r="CAF60" s="132"/>
      <c r="CAG60" s="132"/>
      <c r="CAH60" s="132"/>
      <c r="CAI60" s="133"/>
      <c r="CAJ60" s="133"/>
      <c r="CAK60" s="133"/>
      <c r="CAL60" s="133"/>
      <c r="CAM60" s="133"/>
      <c r="CAN60" s="133"/>
      <c r="CAO60" s="527"/>
      <c r="CAP60" s="527"/>
      <c r="CAQ60" s="133"/>
      <c r="CAR60" s="133"/>
      <c r="CAS60" s="133"/>
      <c r="CAT60" s="133"/>
      <c r="CAU60" s="133"/>
      <c r="CAV60" s="133"/>
      <c r="CAW60" s="133"/>
      <c r="CAX60" s="133"/>
      <c r="CAY60" s="133"/>
      <c r="CAZ60" s="133"/>
      <c r="CBA60" s="85"/>
      <c r="CBB60" s="85"/>
      <c r="CBC60" s="85"/>
      <c r="CBD60" s="85"/>
      <c r="CBE60" s="133"/>
      <c r="CBF60" s="133"/>
      <c r="CBG60" s="132"/>
      <c r="CBH60" s="132"/>
      <c r="CBI60" s="132"/>
      <c r="CBJ60" s="132"/>
      <c r="CBK60" s="132"/>
      <c r="CBL60" s="132"/>
      <c r="CBM60" s="132"/>
      <c r="CBN60" s="132"/>
      <c r="CBO60" s="133"/>
      <c r="CBP60" s="133"/>
      <c r="CBQ60" s="133"/>
      <c r="CBR60" s="133"/>
      <c r="CBS60" s="133"/>
      <c r="CBT60" s="133"/>
      <c r="CBU60" s="527"/>
      <c r="CBV60" s="527"/>
      <c r="CBW60" s="133"/>
      <c r="CBX60" s="133"/>
      <c r="CBY60" s="133"/>
      <c r="CBZ60" s="133"/>
      <c r="CCA60" s="133"/>
      <c r="CCB60" s="133"/>
      <c r="CCC60" s="133"/>
      <c r="CCD60" s="133"/>
      <c r="CCE60" s="133"/>
      <c r="CCF60" s="133"/>
      <c r="CCG60" s="85"/>
      <c r="CCH60" s="85"/>
      <c r="CCI60" s="85"/>
      <c r="CCJ60" s="85"/>
      <c r="CCK60" s="133"/>
      <c r="CCL60" s="133"/>
      <c r="CCM60" s="132"/>
      <c r="CCN60" s="132"/>
      <c r="CCO60" s="132"/>
      <c r="CCP60" s="132"/>
      <c r="CCQ60" s="132"/>
      <c r="CCR60" s="132"/>
      <c r="CCS60" s="132"/>
      <c r="CCT60" s="132"/>
      <c r="CCU60" s="133"/>
      <c r="CCV60" s="133"/>
      <c r="CCW60" s="133"/>
      <c r="CCX60" s="133"/>
      <c r="CCY60" s="133"/>
      <c r="CCZ60" s="133"/>
      <c r="CDA60" s="527"/>
      <c r="CDB60" s="527"/>
      <c r="CDC60" s="133"/>
      <c r="CDD60" s="133"/>
      <c r="CDE60" s="133"/>
      <c r="CDF60" s="133"/>
      <c r="CDG60" s="133"/>
      <c r="CDH60" s="133"/>
      <c r="CDI60" s="133"/>
      <c r="CDJ60" s="133"/>
      <c r="CDK60" s="133"/>
      <c r="CDL60" s="133"/>
      <c r="CDM60" s="85"/>
      <c r="CDN60" s="85"/>
      <c r="CDO60" s="85"/>
      <c r="CDP60" s="85"/>
      <c r="CDQ60" s="133"/>
      <c r="CDR60" s="133"/>
      <c r="CDS60" s="132"/>
      <c r="CDT60" s="132"/>
      <c r="CDU60" s="132"/>
      <c r="CDV60" s="132"/>
      <c r="CDW60" s="132"/>
      <c r="CDX60" s="132"/>
      <c r="CDY60" s="132"/>
      <c r="CDZ60" s="132"/>
      <c r="CEA60" s="133"/>
      <c r="CEB60" s="133"/>
      <c r="CEC60" s="133"/>
      <c r="CED60" s="133"/>
      <c r="CEE60" s="133"/>
      <c r="CEF60" s="133"/>
      <c r="CEG60" s="527"/>
      <c r="CEH60" s="527"/>
      <c r="CEI60" s="133"/>
      <c r="CEJ60" s="133"/>
      <c r="CEK60" s="133"/>
      <c r="CEL60" s="133"/>
      <c r="CEM60" s="133"/>
      <c r="CEN60" s="133"/>
      <c r="CEO60" s="133"/>
      <c r="CEP60" s="133"/>
      <c r="CEQ60" s="133"/>
      <c r="CER60" s="133"/>
      <c r="CES60" s="85"/>
      <c r="CET60" s="85"/>
      <c r="CEU60" s="85"/>
      <c r="CEV60" s="85"/>
      <c r="CEW60" s="133"/>
      <c r="CEX60" s="133"/>
      <c r="CEY60" s="132"/>
      <c r="CEZ60" s="132"/>
      <c r="CFA60" s="132"/>
      <c r="CFB60" s="132"/>
      <c r="CFC60" s="132"/>
      <c r="CFD60" s="132"/>
      <c r="CFE60" s="132"/>
      <c r="CFF60" s="132"/>
      <c r="CFG60" s="133"/>
      <c r="CFH60" s="133"/>
      <c r="CFI60" s="133"/>
      <c r="CFJ60" s="133"/>
      <c r="CFK60" s="133"/>
      <c r="CFL60" s="133"/>
      <c r="CFM60" s="527"/>
      <c r="CFN60" s="527"/>
      <c r="CFO60" s="133"/>
      <c r="CFP60" s="133"/>
      <c r="CFQ60" s="133"/>
      <c r="CFR60" s="133"/>
      <c r="CFS60" s="133"/>
      <c r="CFT60" s="133"/>
      <c r="CFU60" s="133"/>
      <c r="CFV60" s="133"/>
      <c r="CFW60" s="133"/>
      <c r="CFX60" s="133"/>
      <c r="CFY60" s="85"/>
      <c r="CFZ60" s="85"/>
      <c r="CGA60" s="85"/>
      <c r="CGB60" s="85"/>
      <c r="CGC60" s="133"/>
      <c r="CGD60" s="133"/>
      <c r="CGE60" s="132"/>
      <c r="CGF60" s="132"/>
      <c r="CGG60" s="132"/>
      <c r="CGH60" s="132"/>
      <c r="CGI60" s="132"/>
      <c r="CGJ60" s="132"/>
      <c r="CGK60" s="132"/>
      <c r="CGL60" s="132"/>
      <c r="CGM60" s="133"/>
      <c r="CGN60" s="133"/>
      <c r="CGO60" s="133"/>
      <c r="CGP60" s="133"/>
      <c r="CGQ60" s="133"/>
      <c r="CGR60" s="133"/>
      <c r="CGS60" s="527"/>
      <c r="CGT60" s="527"/>
      <c r="CGU60" s="133"/>
      <c r="CGV60" s="133"/>
      <c r="CGW60" s="133"/>
      <c r="CGX60" s="133"/>
      <c r="CGY60" s="133"/>
      <c r="CGZ60" s="133"/>
      <c r="CHA60" s="133"/>
      <c r="CHB60" s="133"/>
      <c r="CHC60" s="133"/>
      <c r="CHD60" s="133"/>
      <c r="CHE60" s="85"/>
      <c r="CHF60" s="85"/>
      <c r="CHG60" s="85"/>
      <c r="CHH60" s="85"/>
      <c r="CHI60" s="133"/>
      <c r="CHJ60" s="133"/>
      <c r="CHK60" s="132"/>
      <c r="CHL60" s="132"/>
      <c r="CHM60" s="132"/>
      <c r="CHN60" s="132"/>
      <c r="CHO60" s="132"/>
      <c r="CHP60" s="132"/>
      <c r="CHQ60" s="132"/>
      <c r="CHR60" s="132"/>
      <c r="CHS60" s="133"/>
      <c r="CHT60" s="133"/>
      <c r="CHU60" s="133"/>
      <c r="CHV60" s="133"/>
      <c r="CHW60" s="133"/>
      <c r="CHX60" s="133"/>
      <c r="CHY60" s="527"/>
      <c r="CHZ60" s="527"/>
      <c r="CIA60" s="133"/>
      <c r="CIB60" s="133"/>
      <c r="CIC60" s="133"/>
      <c r="CID60" s="133"/>
      <c r="CIE60" s="133"/>
      <c r="CIF60" s="133"/>
      <c r="CIG60" s="133"/>
      <c r="CIH60" s="133"/>
      <c r="CII60" s="133"/>
      <c r="CIJ60" s="133"/>
      <c r="CIK60" s="85"/>
      <c r="CIL60" s="85"/>
      <c r="CIM60" s="85"/>
      <c r="CIN60" s="85"/>
      <c r="CIO60" s="133"/>
      <c r="CIP60" s="133"/>
      <c r="CIQ60" s="132"/>
      <c r="CIR60" s="132"/>
      <c r="CIS60" s="132"/>
      <c r="CIT60" s="132"/>
      <c r="CIU60" s="132"/>
      <c r="CIV60" s="132"/>
      <c r="CIW60" s="132"/>
      <c r="CIX60" s="132"/>
      <c r="CIY60" s="133"/>
      <c r="CIZ60" s="133"/>
      <c r="CJA60" s="133"/>
      <c r="CJB60" s="133"/>
      <c r="CJC60" s="133"/>
      <c r="CJD60" s="133"/>
      <c r="CJE60" s="527"/>
      <c r="CJF60" s="527"/>
      <c r="CJG60" s="133"/>
      <c r="CJH60" s="133"/>
      <c r="CJI60" s="133"/>
      <c r="CJJ60" s="133"/>
      <c r="CJK60" s="133"/>
      <c r="CJL60" s="133"/>
      <c r="CJM60" s="133"/>
      <c r="CJN60" s="133"/>
      <c r="CJO60" s="133"/>
      <c r="CJP60" s="133"/>
      <c r="CJQ60" s="85"/>
      <c r="CJR60" s="85"/>
      <c r="CJS60" s="85"/>
      <c r="CJT60" s="85"/>
      <c r="CJU60" s="133"/>
      <c r="CJV60" s="133"/>
      <c r="CJW60" s="132"/>
      <c r="CJX60" s="132"/>
      <c r="CJY60" s="132"/>
      <c r="CJZ60" s="132"/>
      <c r="CKA60" s="132"/>
      <c r="CKB60" s="132"/>
      <c r="CKC60" s="132"/>
      <c r="CKD60" s="132"/>
      <c r="CKE60" s="133"/>
      <c r="CKF60" s="133"/>
      <c r="CKG60" s="133"/>
      <c r="CKH60" s="133"/>
      <c r="CKI60" s="133"/>
      <c r="CKJ60" s="133"/>
      <c r="CKK60" s="527"/>
      <c r="CKL60" s="527"/>
      <c r="CKM60" s="133"/>
      <c r="CKN60" s="133"/>
      <c r="CKO60" s="133"/>
      <c r="CKP60" s="133"/>
      <c r="CKQ60" s="133"/>
      <c r="CKR60" s="133"/>
      <c r="CKS60" s="133"/>
      <c r="CKT60" s="133"/>
      <c r="CKU60" s="133"/>
      <c r="CKV60" s="133"/>
      <c r="CKW60" s="85"/>
      <c r="CKX60" s="85"/>
      <c r="CKY60" s="85"/>
      <c r="CKZ60" s="85"/>
      <c r="CLA60" s="133"/>
      <c r="CLB60" s="133"/>
      <c r="CLC60" s="132"/>
      <c r="CLD60" s="132"/>
      <c r="CLE60" s="132"/>
      <c r="CLF60" s="132"/>
      <c r="CLG60" s="132"/>
      <c r="CLH60" s="132"/>
      <c r="CLI60" s="132"/>
      <c r="CLJ60" s="132"/>
      <c r="CLK60" s="133"/>
      <c r="CLL60" s="133"/>
      <c r="CLM60" s="133"/>
      <c r="CLN60" s="133"/>
      <c r="CLO60" s="133"/>
      <c r="CLP60" s="133"/>
      <c r="CLQ60" s="527"/>
      <c r="CLR60" s="527"/>
      <c r="CLS60" s="133"/>
      <c r="CLT60" s="133"/>
      <c r="CLU60" s="133"/>
      <c r="CLV60" s="133"/>
      <c r="CLW60" s="133"/>
      <c r="CLX60" s="133"/>
      <c r="CLY60" s="133"/>
      <c r="CLZ60" s="133"/>
      <c r="CMA60" s="133"/>
      <c r="CMB60" s="133"/>
      <c r="CMC60" s="85"/>
      <c r="CMD60" s="85"/>
      <c r="CME60" s="85"/>
      <c r="CMF60" s="85"/>
      <c r="CMG60" s="133"/>
      <c r="CMH60" s="133"/>
      <c r="CMI60" s="132"/>
      <c r="CMJ60" s="132"/>
      <c r="CMK60" s="132"/>
      <c r="CML60" s="132"/>
      <c r="CMM60" s="132"/>
      <c r="CMN60" s="132"/>
      <c r="CMO60" s="132"/>
      <c r="CMP60" s="132"/>
      <c r="CMQ60" s="133"/>
      <c r="CMR60" s="133"/>
      <c r="CMS60" s="133"/>
      <c r="CMT60" s="133"/>
      <c r="CMU60" s="133"/>
      <c r="CMV60" s="133"/>
      <c r="CMW60" s="527"/>
      <c r="CMX60" s="527"/>
      <c r="CMY60" s="133"/>
      <c r="CMZ60" s="133"/>
      <c r="CNA60" s="133"/>
      <c r="CNB60" s="133"/>
      <c r="CNC60" s="133"/>
      <c r="CND60" s="133"/>
      <c r="CNE60" s="133"/>
      <c r="CNF60" s="133"/>
      <c r="CNG60" s="133"/>
      <c r="CNH60" s="133"/>
      <c r="CNI60" s="85"/>
      <c r="CNJ60" s="85"/>
      <c r="CNK60" s="85"/>
      <c r="CNL60" s="85"/>
      <c r="CNM60" s="133"/>
      <c r="CNN60" s="133"/>
      <c r="CNO60" s="132"/>
      <c r="CNP60" s="132"/>
      <c r="CNQ60" s="132"/>
      <c r="CNR60" s="132"/>
      <c r="CNS60" s="132"/>
      <c r="CNT60" s="132"/>
      <c r="CNU60" s="132"/>
      <c r="CNV60" s="132"/>
      <c r="CNW60" s="133"/>
      <c r="CNX60" s="133"/>
      <c r="CNY60" s="133"/>
      <c r="CNZ60" s="133"/>
      <c r="COA60" s="133"/>
      <c r="COB60" s="133"/>
      <c r="COC60" s="527"/>
      <c r="COD60" s="527"/>
      <c r="COE60" s="133"/>
      <c r="COF60" s="133"/>
      <c r="COG60" s="133"/>
      <c r="COH60" s="133"/>
      <c r="COI60" s="133"/>
      <c r="COJ60" s="133"/>
      <c r="COK60" s="133"/>
      <c r="COL60" s="133"/>
      <c r="COM60" s="133"/>
      <c r="CON60" s="133"/>
      <c r="COO60" s="85"/>
      <c r="COP60" s="85"/>
      <c r="COQ60" s="85"/>
      <c r="COR60" s="85"/>
      <c r="COS60" s="133"/>
      <c r="COT60" s="133"/>
      <c r="COU60" s="132"/>
      <c r="COV60" s="132"/>
      <c r="COW60" s="132"/>
      <c r="COX60" s="132"/>
      <c r="COY60" s="132"/>
      <c r="COZ60" s="132"/>
      <c r="CPA60" s="132"/>
      <c r="CPB60" s="132"/>
      <c r="CPC60" s="133"/>
      <c r="CPD60" s="133"/>
      <c r="CPE60" s="133"/>
      <c r="CPF60" s="133"/>
      <c r="CPG60" s="133"/>
      <c r="CPH60" s="133"/>
      <c r="CPI60" s="527"/>
      <c r="CPJ60" s="527"/>
      <c r="CPK60" s="133"/>
      <c r="CPL60" s="133"/>
      <c r="CPM60" s="133"/>
      <c r="CPN60" s="133"/>
      <c r="CPO60" s="133"/>
      <c r="CPP60" s="133"/>
      <c r="CPQ60" s="133"/>
      <c r="CPR60" s="133"/>
      <c r="CPS60" s="133"/>
      <c r="CPT60" s="133"/>
      <c r="CPU60" s="85"/>
      <c r="CPV60" s="85"/>
      <c r="CPW60" s="85"/>
      <c r="CPX60" s="85"/>
      <c r="CPY60" s="133"/>
      <c r="CPZ60" s="133"/>
      <c r="CQA60" s="132"/>
      <c r="CQB60" s="132"/>
      <c r="CQC60" s="132"/>
      <c r="CQD60" s="132"/>
      <c r="CQE60" s="132"/>
      <c r="CQF60" s="132"/>
      <c r="CQG60" s="132"/>
      <c r="CQH60" s="132"/>
      <c r="CQI60" s="133"/>
      <c r="CQJ60" s="133"/>
      <c r="CQK60" s="133"/>
      <c r="CQL60" s="133"/>
      <c r="CQM60" s="133"/>
      <c r="CQN60" s="133"/>
      <c r="CQO60" s="527"/>
      <c r="CQP60" s="527"/>
      <c r="CQQ60" s="133"/>
      <c r="CQR60" s="133"/>
      <c r="CQS60" s="133"/>
      <c r="CQT60" s="133"/>
      <c r="CQU60" s="133"/>
      <c r="CQV60" s="133"/>
      <c r="CQW60" s="133"/>
      <c r="CQX60" s="133"/>
      <c r="CQY60" s="133"/>
      <c r="CQZ60" s="133"/>
      <c r="CRA60" s="85"/>
      <c r="CRB60" s="85"/>
      <c r="CRC60" s="85"/>
      <c r="CRD60" s="85"/>
      <c r="CRE60" s="133"/>
      <c r="CRF60" s="133"/>
      <c r="CRG60" s="132"/>
      <c r="CRH60" s="132"/>
      <c r="CRI60" s="132"/>
      <c r="CRJ60" s="132"/>
      <c r="CRK60" s="132"/>
      <c r="CRL60" s="132"/>
      <c r="CRM60" s="132"/>
      <c r="CRN60" s="132"/>
      <c r="CRO60" s="133"/>
      <c r="CRP60" s="133"/>
      <c r="CRQ60" s="133"/>
      <c r="CRR60" s="133"/>
      <c r="CRS60" s="133"/>
      <c r="CRT60" s="133"/>
      <c r="CRU60" s="527"/>
      <c r="CRV60" s="527"/>
      <c r="CRW60" s="133"/>
      <c r="CRX60" s="133"/>
      <c r="CRY60" s="133"/>
      <c r="CRZ60" s="133"/>
      <c r="CSA60" s="133"/>
      <c r="CSB60" s="133"/>
      <c r="CSC60" s="133"/>
      <c r="CSD60" s="133"/>
      <c r="CSE60" s="133"/>
      <c r="CSF60" s="133"/>
      <c r="CSG60" s="85"/>
      <c r="CSH60" s="85"/>
      <c r="CSI60" s="85"/>
      <c r="CSJ60" s="85"/>
      <c r="CSK60" s="133"/>
      <c r="CSL60" s="133"/>
      <c r="CSM60" s="132"/>
      <c r="CSN60" s="132"/>
      <c r="CSO60" s="132"/>
      <c r="CSP60" s="132"/>
      <c r="CSQ60" s="132"/>
      <c r="CSR60" s="132"/>
      <c r="CSS60" s="132"/>
      <c r="CST60" s="132"/>
      <c r="CSU60" s="133"/>
      <c r="CSV60" s="133"/>
      <c r="CSW60" s="133"/>
      <c r="CSX60" s="133"/>
      <c r="CSY60" s="133"/>
      <c r="CSZ60" s="133"/>
      <c r="CTA60" s="527"/>
      <c r="CTB60" s="527"/>
      <c r="CTC60" s="133"/>
      <c r="CTD60" s="133"/>
      <c r="CTE60" s="133"/>
      <c r="CTF60" s="133"/>
      <c r="CTG60" s="133"/>
      <c r="CTH60" s="133"/>
      <c r="CTI60" s="133"/>
      <c r="CTJ60" s="133"/>
      <c r="CTK60" s="133"/>
      <c r="CTL60" s="133"/>
      <c r="CTM60" s="85"/>
      <c r="CTN60" s="85"/>
      <c r="CTO60" s="85"/>
      <c r="CTP60" s="85"/>
      <c r="CTQ60" s="133"/>
      <c r="CTR60" s="133"/>
      <c r="CTS60" s="132"/>
      <c r="CTT60" s="132"/>
      <c r="CTU60" s="132"/>
      <c r="CTV60" s="132"/>
      <c r="CTW60" s="132"/>
      <c r="CTX60" s="132"/>
      <c r="CTY60" s="132"/>
      <c r="CTZ60" s="132"/>
      <c r="CUA60" s="133"/>
      <c r="CUB60" s="133"/>
      <c r="CUC60" s="133"/>
      <c r="CUD60" s="133"/>
      <c r="CUE60" s="133"/>
      <c r="CUF60" s="133"/>
      <c r="CUG60" s="527"/>
      <c r="CUH60" s="527"/>
      <c r="CUI60" s="133"/>
      <c r="CUJ60" s="133"/>
      <c r="CUK60" s="133"/>
      <c r="CUL60" s="133"/>
      <c r="CUM60" s="133"/>
      <c r="CUN60" s="133"/>
      <c r="CUO60" s="133"/>
      <c r="CUP60" s="133"/>
      <c r="CUQ60" s="133"/>
      <c r="CUR60" s="133"/>
      <c r="CUS60" s="85"/>
      <c r="CUT60" s="85"/>
      <c r="CUU60" s="85"/>
      <c r="CUV60" s="85"/>
      <c r="CUW60" s="133"/>
      <c r="CUX60" s="133"/>
      <c r="CUY60" s="132"/>
      <c r="CUZ60" s="132"/>
      <c r="CVA60" s="132"/>
      <c r="CVB60" s="132"/>
      <c r="CVC60" s="132"/>
      <c r="CVD60" s="132"/>
      <c r="CVE60" s="132"/>
      <c r="CVF60" s="132"/>
      <c r="CVG60" s="133"/>
      <c r="CVH60" s="133"/>
      <c r="CVI60" s="133"/>
      <c r="CVJ60" s="133"/>
      <c r="CVK60" s="133"/>
      <c r="CVL60" s="133"/>
      <c r="CVM60" s="527"/>
      <c r="CVN60" s="527"/>
      <c r="CVO60" s="133"/>
      <c r="CVP60" s="133"/>
      <c r="CVQ60" s="133"/>
      <c r="CVR60" s="133"/>
      <c r="CVS60" s="133"/>
      <c r="CVT60" s="133"/>
      <c r="CVU60" s="133"/>
      <c r="CVV60" s="133"/>
      <c r="CVW60" s="133"/>
      <c r="CVX60" s="133"/>
      <c r="CVY60" s="85"/>
      <c r="CVZ60" s="85"/>
      <c r="CWA60" s="85"/>
      <c r="CWB60" s="85"/>
      <c r="CWC60" s="133"/>
      <c r="CWD60" s="133"/>
      <c r="CWE60" s="132"/>
      <c r="CWF60" s="132"/>
      <c r="CWG60" s="132"/>
      <c r="CWH60" s="132"/>
      <c r="CWI60" s="132"/>
      <c r="CWJ60" s="132"/>
      <c r="CWK60" s="132"/>
      <c r="CWL60" s="132"/>
      <c r="CWM60" s="133"/>
      <c r="CWN60" s="133"/>
      <c r="CWO60" s="133"/>
      <c r="CWP60" s="133"/>
      <c r="CWQ60" s="133"/>
      <c r="CWR60" s="133"/>
      <c r="CWS60" s="527"/>
      <c r="CWT60" s="527"/>
      <c r="CWU60" s="133"/>
      <c r="CWV60" s="133"/>
      <c r="CWW60" s="133"/>
      <c r="CWX60" s="133"/>
      <c r="CWY60" s="133"/>
      <c r="CWZ60" s="133"/>
      <c r="CXA60" s="133"/>
      <c r="CXB60" s="133"/>
      <c r="CXC60" s="133"/>
      <c r="CXD60" s="133"/>
      <c r="CXE60" s="85"/>
      <c r="CXF60" s="85"/>
      <c r="CXG60" s="85"/>
      <c r="CXH60" s="85"/>
      <c r="CXI60" s="133"/>
      <c r="CXJ60" s="133"/>
      <c r="CXK60" s="132"/>
      <c r="CXL60" s="132"/>
      <c r="CXM60" s="132"/>
      <c r="CXN60" s="132"/>
      <c r="CXO60" s="132"/>
      <c r="CXP60" s="132"/>
      <c r="CXQ60" s="132"/>
      <c r="CXR60" s="132"/>
      <c r="CXS60" s="133"/>
      <c r="CXT60" s="133"/>
      <c r="CXU60" s="133"/>
      <c r="CXV60" s="133"/>
      <c r="CXW60" s="133"/>
      <c r="CXX60" s="133"/>
      <c r="CXY60" s="527"/>
      <c r="CXZ60" s="527"/>
      <c r="CYA60" s="133"/>
      <c r="CYB60" s="133"/>
      <c r="CYC60" s="133"/>
      <c r="CYD60" s="133"/>
      <c r="CYE60" s="133"/>
      <c r="CYF60" s="133"/>
      <c r="CYG60" s="133"/>
      <c r="CYH60" s="133"/>
      <c r="CYI60" s="133"/>
      <c r="CYJ60" s="133"/>
      <c r="CYK60" s="85"/>
      <c r="CYL60" s="85"/>
      <c r="CYM60" s="85"/>
      <c r="CYN60" s="85"/>
      <c r="CYO60" s="133"/>
      <c r="CYP60" s="133"/>
      <c r="CYQ60" s="132"/>
      <c r="CYR60" s="132"/>
      <c r="CYS60" s="132"/>
      <c r="CYT60" s="132"/>
      <c r="CYU60" s="132"/>
      <c r="CYV60" s="132"/>
      <c r="CYW60" s="132"/>
      <c r="CYX60" s="132"/>
      <c r="CYY60" s="133"/>
      <c r="CYZ60" s="133"/>
      <c r="CZA60" s="133"/>
      <c r="CZB60" s="133"/>
      <c r="CZC60" s="133"/>
      <c r="CZD60" s="133"/>
      <c r="CZE60" s="527"/>
      <c r="CZF60" s="527"/>
      <c r="CZG60" s="133"/>
      <c r="CZH60" s="133"/>
      <c r="CZI60" s="133"/>
      <c r="CZJ60" s="133"/>
      <c r="CZK60" s="133"/>
      <c r="CZL60" s="133"/>
      <c r="CZM60" s="133"/>
      <c r="CZN60" s="133"/>
      <c r="CZO60" s="133"/>
      <c r="CZP60" s="133"/>
      <c r="CZQ60" s="85"/>
      <c r="CZR60" s="85"/>
      <c r="CZS60" s="85"/>
      <c r="CZT60" s="85"/>
      <c r="CZU60" s="133"/>
      <c r="CZV60" s="133"/>
      <c r="CZW60" s="132"/>
      <c r="CZX60" s="132"/>
      <c r="CZY60" s="132"/>
      <c r="CZZ60" s="132"/>
      <c r="DAA60" s="132"/>
      <c r="DAB60" s="132"/>
      <c r="DAC60" s="132"/>
      <c r="DAD60" s="132"/>
      <c r="DAE60" s="133"/>
      <c r="DAF60" s="133"/>
      <c r="DAG60" s="133"/>
      <c r="DAH60" s="133"/>
      <c r="DAI60" s="133"/>
      <c r="DAJ60" s="133"/>
      <c r="DAK60" s="527"/>
      <c r="DAL60" s="527"/>
      <c r="DAM60" s="133"/>
      <c r="DAN60" s="133"/>
      <c r="DAO60" s="133"/>
      <c r="DAP60" s="133"/>
      <c r="DAQ60" s="133"/>
      <c r="DAR60" s="133"/>
      <c r="DAS60" s="133"/>
      <c r="DAT60" s="133"/>
      <c r="DAU60" s="133"/>
      <c r="DAV60" s="133"/>
      <c r="DAW60" s="85"/>
      <c r="DAX60" s="85"/>
      <c r="DAY60" s="85"/>
      <c r="DAZ60" s="85"/>
      <c r="DBA60" s="133"/>
      <c r="DBB60" s="133"/>
      <c r="DBC60" s="132"/>
      <c r="DBD60" s="132"/>
      <c r="DBE60" s="132"/>
      <c r="DBF60" s="132"/>
      <c r="DBG60" s="132"/>
      <c r="DBH60" s="132"/>
      <c r="DBI60" s="132"/>
      <c r="DBJ60" s="132"/>
      <c r="DBK60" s="133"/>
      <c r="DBL60" s="133"/>
      <c r="DBM60" s="133"/>
      <c r="DBN60" s="133"/>
      <c r="DBO60" s="133"/>
      <c r="DBP60" s="133"/>
      <c r="DBQ60" s="527"/>
      <c r="DBR60" s="527"/>
      <c r="DBS60" s="133"/>
      <c r="DBT60" s="133"/>
      <c r="DBU60" s="133"/>
      <c r="DBV60" s="133"/>
      <c r="DBW60" s="133"/>
      <c r="DBX60" s="133"/>
      <c r="DBY60" s="133"/>
      <c r="DBZ60" s="133"/>
      <c r="DCA60" s="133"/>
      <c r="DCB60" s="133"/>
      <c r="DCC60" s="85"/>
      <c r="DCD60" s="85"/>
      <c r="DCE60" s="85"/>
      <c r="DCF60" s="85"/>
      <c r="DCG60" s="133"/>
      <c r="DCH60" s="133"/>
      <c r="DCI60" s="132"/>
      <c r="DCJ60" s="132"/>
      <c r="DCK60" s="132"/>
      <c r="DCL60" s="132"/>
      <c r="DCM60" s="132"/>
      <c r="DCN60" s="132"/>
      <c r="DCO60" s="132"/>
      <c r="DCP60" s="132"/>
      <c r="DCQ60" s="133"/>
      <c r="DCR60" s="133"/>
      <c r="DCS60" s="133"/>
      <c r="DCT60" s="133"/>
      <c r="DCU60" s="133"/>
      <c r="DCV60" s="133"/>
      <c r="DCW60" s="527"/>
      <c r="DCX60" s="527"/>
      <c r="DCY60" s="133"/>
      <c r="DCZ60" s="133"/>
      <c r="DDA60" s="133"/>
      <c r="DDB60" s="133"/>
      <c r="DDC60" s="133"/>
      <c r="DDD60" s="133"/>
      <c r="DDE60" s="133"/>
      <c r="DDF60" s="133"/>
      <c r="DDG60" s="133"/>
      <c r="DDH60" s="133"/>
      <c r="DDI60" s="85"/>
      <c r="DDJ60" s="85"/>
      <c r="DDK60" s="85"/>
      <c r="DDL60" s="85"/>
      <c r="DDM60" s="133"/>
      <c r="DDN60" s="133"/>
      <c r="DDO60" s="132"/>
      <c r="DDP60" s="132"/>
      <c r="DDQ60" s="132"/>
      <c r="DDR60" s="132"/>
      <c r="DDS60" s="132"/>
      <c r="DDT60" s="132"/>
      <c r="DDU60" s="132"/>
      <c r="DDV60" s="132"/>
      <c r="DDW60" s="133"/>
      <c r="DDX60" s="133"/>
      <c r="DDY60" s="133"/>
      <c r="DDZ60" s="133"/>
      <c r="DEA60" s="133"/>
      <c r="DEB60" s="133"/>
      <c r="DEC60" s="527"/>
      <c r="DED60" s="527"/>
      <c r="DEE60" s="133"/>
      <c r="DEF60" s="133"/>
      <c r="DEG60" s="133"/>
      <c r="DEH60" s="133"/>
      <c r="DEI60" s="133"/>
      <c r="DEJ60" s="133"/>
      <c r="DEK60" s="133"/>
      <c r="DEL60" s="133"/>
      <c r="DEM60" s="133"/>
      <c r="DEN60" s="133"/>
      <c r="DEO60" s="85"/>
      <c r="DEP60" s="85"/>
      <c r="DEQ60" s="85"/>
      <c r="DER60" s="85"/>
      <c r="DES60" s="133"/>
      <c r="DET60" s="133"/>
      <c r="DEU60" s="132"/>
      <c r="DEV60" s="132"/>
      <c r="DEW60" s="132"/>
      <c r="DEX60" s="132"/>
      <c r="DEY60" s="132"/>
      <c r="DEZ60" s="132"/>
      <c r="DFA60" s="132"/>
      <c r="DFB60" s="132"/>
      <c r="DFC60" s="133"/>
      <c r="DFD60" s="133"/>
      <c r="DFE60" s="133"/>
      <c r="DFF60" s="133"/>
      <c r="DFG60" s="133"/>
      <c r="DFH60" s="133"/>
      <c r="DFI60" s="527"/>
      <c r="DFJ60" s="527"/>
      <c r="DFK60" s="133"/>
      <c r="DFL60" s="133"/>
      <c r="DFM60" s="133"/>
      <c r="DFN60" s="133"/>
      <c r="DFO60" s="133"/>
      <c r="DFP60" s="133"/>
      <c r="DFQ60" s="133"/>
      <c r="DFR60" s="133"/>
      <c r="DFS60" s="133"/>
      <c r="DFT60" s="133"/>
      <c r="DFU60" s="85"/>
      <c r="DFV60" s="85"/>
      <c r="DFW60" s="85"/>
      <c r="DFX60" s="85"/>
      <c r="DFY60" s="133"/>
      <c r="DFZ60" s="133"/>
      <c r="DGA60" s="132"/>
      <c r="DGB60" s="132"/>
      <c r="DGC60" s="132"/>
      <c r="DGD60" s="132"/>
      <c r="DGE60" s="132"/>
      <c r="DGF60" s="132"/>
      <c r="DGG60" s="132"/>
      <c r="DGH60" s="132"/>
      <c r="DGI60" s="133"/>
      <c r="DGJ60" s="133"/>
      <c r="DGK60" s="133"/>
      <c r="DGL60" s="133"/>
      <c r="DGM60" s="133"/>
      <c r="DGN60" s="133"/>
      <c r="DGO60" s="527"/>
      <c r="DGP60" s="527"/>
      <c r="DGQ60" s="133"/>
      <c r="DGR60" s="133"/>
      <c r="DGS60" s="133"/>
      <c r="DGT60" s="133"/>
      <c r="DGU60" s="133"/>
      <c r="DGV60" s="133"/>
      <c r="DGW60" s="133"/>
      <c r="DGX60" s="133"/>
      <c r="DGY60" s="133"/>
      <c r="DGZ60" s="133"/>
      <c r="DHA60" s="85"/>
      <c r="DHB60" s="85"/>
      <c r="DHC60" s="85"/>
      <c r="DHD60" s="85"/>
      <c r="DHE60" s="133"/>
      <c r="DHF60" s="133"/>
      <c r="DHG60" s="132"/>
      <c r="DHH60" s="132"/>
      <c r="DHI60" s="132"/>
      <c r="DHJ60" s="132"/>
      <c r="DHK60" s="132"/>
      <c r="DHL60" s="132"/>
      <c r="DHM60" s="132"/>
      <c r="DHN60" s="132"/>
      <c r="DHO60" s="133"/>
      <c r="DHP60" s="133"/>
      <c r="DHQ60" s="133"/>
      <c r="DHR60" s="133"/>
      <c r="DHS60" s="133"/>
      <c r="DHT60" s="133"/>
      <c r="DHU60" s="527"/>
      <c r="DHV60" s="527"/>
      <c r="DHW60" s="133"/>
      <c r="DHX60" s="133"/>
      <c r="DHY60" s="133"/>
      <c r="DHZ60" s="133"/>
      <c r="DIA60" s="133"/>
      <c r="DIB60" s="133"/>
      <c r="DIC60" s="133"/>
      <c r="DID60" s="133"/>
      <c r="DIE60" s="133"/>
      <c r="DIF60" s="133"/>
      <c r="DIG60" s="85"/>
      <c r="DIH60" s="85"/>
      <c r="DII60" s="85"/>
      <c r="DIJ60" s="85"/>
      <c r="DIK60" s="133"/>
      <c r="DIL60" s="133"/>
      <c r="DIM60" s="132"/>
      <c r="DIN60" s="132"/>
      <c r="DIO60" s="132"/>
      <c r="DIP60" s="132"/>
      <c r="DIQ60" s="132"/>
      <c r="DIR60" s="132"/>
      <c r="DIS60" s="132"/>
      <c r="DIT60" s="132"/>
      <c r="DIU60" s="133"/>
      <c r="DIV60" s="133"/>
      <c r="DIW60" s="133"/>
      <c r="DIX60" s="133"/>
      <c r="DIY60" s="133"/>
      <c r="DIZ60" s="133"/>
      <c r="DJA60" s="527"/>
      <c r="DJB60" s="527"/>
      <c r="DJC60" s="133"/>
      <c r="DJD60" s="133"/>
      <c r="DJE60" s="133"/>
      <c r="DJF60" s="133"/>
      <c r="DJG60" s="133"/>
      <c r="DJH60" s="133"/>
      <c r="DJI60" s="133"/>
      <c r="DJJ60" s="133"/>
      <c r="DJK60" s="133"/>
      <c r="DJL60" s="133"/>
      <c r="DJM60" s="85"/>
      <c r="DJN60" s="85"/>
      <c r="DJO60" s="85"/>
      <c r="DJP60" s="85"/>
      <c r="DJQ60" s="133"/>
      <c r="DJR60" s="133"/>
      <c r="DJS60" s="132"/>
      <c r="DJT60" s="132"/>
      <c r="DJU60" s="132"/>
      <c r="DJV60" s="132"/>
      <c r="DJW60" s="132"/>
      <c r="DJX60" s="132"/>
      <c r="DJY60" s="132"/>
      <c r="DJZ60" s="132"/>
      <c r="DKA60" s="133"/>
      <c r="DKB60" s="133"/>
      <c r="DKC60" s="133"/>
      <c r="DKD60" s="133"/>
      <c r="DKE60" s="133"/>
      <c r="DKF60" s="133"/>
      <c r="DKG60" s="527"/>
      <c r="DKH60" s="527"/>
      <c r="DKI60" s="133"/>
      <c r="DKJ60" s="133"/>
      <c r="DKK60" s="133"/>
      <c r="DKL60" s="133"/>
      <c r="DKM60" s="133"/>
      <c r="DKN60" s="133"/>
      <c r="DKO60" s="133"/>
      <c r="DKP60" s="133"/>
      <c r="DKQ60" s="133"/>
      <c r="DKR60" s="133"/>
      <c r="DKS60" s="85"/>
      <c r="DKT60" s="85"/>
      <c r="DKU60" s="85"/>
      <c r="DKV60" s="85"/>
      <c r="DKW60" s="133"/>
      <c r="DKX60" s="133"/>
      <c r="DKY60" s="132"/>
      <c r="DKZ60" s="132"/>
      <c r="DLA60" s="132"/>
      <c r="DLB60" s="132"/>
      <c r="DLC60" s="132"/>
      <c r="DLD60" s="132"/>
      <c r="DLE60" s="132"/>
      <c r="DLF60" s="132"/>
      <c r="DLG60" s="133"/>
      <c r="DLH60" s="133"/>
      <c r="DLI60" s="133"/>
      <c r="DLJ60" s="133"/>
      <c r="DLK60" s="133"/>
      <c r="DLL60" s="133"/>
      <c r="DLM60" s="527"/>
      <c r="DLN60" s="527"/>
      <c r="DLO60" s="133"/>
      <c r="DLP60" s="133"/>
      <c r="DLQ60" s="133"/>
      <c r="DLR60" s="133"/>
      <c r="DLS60" s="133"/>
      <c r="DLT60" s="133"/>
      <c r="DLU60" s="133"/>
      <c r="DLV60" s="133"/>
      <c r="DLW60" s="133"/>
      <c r="DLX60" s="133"/>
      <c r="DLY60" s="85"/>
      <c r="DLZ60" s="85"/>
      <c r="DMA60" s="85"/>
      <c r="DMB60" s="85"/>
      <c r="DMC60" s="133"/>
      <c r="DMD60" s="133"/>
      <c r="DME60" s="132"/>
      <c r="DMF60" s="132"/>
      <c r="DMG60" s="132"/>
      <c r="DMH60" s="132"/>
      <c r="DMI60" s="132"/>
      <c r="DMJ60" s="132"/>
      <c r="DMK60" s="132"/>
      <c r="DML60" s="132"/>
      <c r="DMM60" s="133"/>
      <c r="DMN60" s="133"/>
      <c r="DMO60" s="133"/>
      <c r="DMP60" s="133"/>
      <c r="DMQ60" s="133"/>
      <c r="DMR60" s="133"/>
      <c r="DMS60" s="527"/>
      <c r="DMT60" s="527"/>
      <c r="DMU60" s="133"/>
      <c r="DMV60" s="133"/>
      <c r="DMW60" s="133"/>
      <c r="DMX60" s="133"/>
      <c r="DMY60" s="133"/>
      <c r="DMZ60" s="133"/>
      <c r="DNA60" s="133"/>
      <c r="DNB60" s="133"/>
      <c r="DNC60" s="133"/>
      <c r="DND60" s="133"/>
      <c r="DNE60" s="85"/>
      <c r="DNF60" s="85"/>
      <c r="DNG60" s="85"/>
      <c r="DNH60" s="85"/>
      <c r="DNI60" s="133"/>
      <c r="DNJ60" s="133"/>
      <c r="DNK60" s="132"/>
      <c r="DNL60" s="132"/>
      <c r="DNM60" s="132"/>
      <c r="DNN60" s="132"/>
      <c r="DNO60" s="132"/>
      <c r="DNP60" s="132"/>
      <c r="DNQ60" s="132"/>
      <c r="DNR60" s="132"/>
      <c r="DNS60" s="133"/>
      <c r="DNT60" s="133"/>
      <c r="DNU60" s="133"/>
      <c r="DNV60" s="133"/>
      <c r="DNW60" s="133"/>
      <c r="DNX60" s="133"/>
      <c r="DNY60" s="527"/>
      <c r="DNZ60" s="527"/>
      <c r="DOA60" s="133"/>
      <c r="DOB60" s="133"/>
      <c r="DOC60" s="133"/>
      <c r="DOD60" s="133"/>
      <c r="DOE60" s="133"/>
      <c r="DOF60" s="133"/>
      <c r="DOG60" s="133"/>
      <c r="DOH60" s="133"/>
      <c r="DOI60" s="133"/>
      <c r="DOJ60" s="133"/>
      <c r="DOK60" s="85"/>
      <c r="DOL60" s="85"/>
      <c r="DOM60" s="85"/>
      <c r="DON60" s="85"/>
      <c r="DOO60" s="133"/>
      <c r="DOP60" s="133"/>
      <c r="DOQ60" s="132"/>
      <c r="DOR60" s="132"/>
      <c r="DOS60" s="132"/>
      <c r="DOT60" s="132"/>
      <c r="DOU60" s="132"/>
      <c r="DOV60" s="132"/>
      <c r="DOW60" s="132"/>
      <c r="DOX60" s="132"/>
      <c r="DOY60" s="133"/>
      <c r="DOZ60" s="133"/>
      <c r="DPA60" s="133"/>
      <c r="DPB60" s="133"/>
      <c r="DPC60" s="133"/>
      <c r="DPD60" s="133"/>
      <c r="DPE60" s="527"/>
      <c r="DPF60" s="527"/>
      <c r="DPG60" s="133"/>
      <c r="DPH60" s="133"/>
      <c r="DPI60" s="133"/>
      <c r="DPJ60" s="133"/>
      <c r="DPK60" s="133"/>
      <c r="DPL60" s="133"/>
      <c r="DPM60" s="133"/>
      <c r="DPN60" s="133"/>
      <c r="DPO60" s="133"/>
      <c r="DPP60" s="133"/>
      <c r="DPQ60" s="85"/>
      <c r="DPR60" s="85"/>
      <c r="DPS60" s="85"/>
      <c r="DPT60" s="85"/>
      <c r="DPU60" s="133"/>
      <c r="DPV60" s="133"/>
      <c r="DPW60" s="132"/>
      <c r="DPX60" s="132"/>
      <c r="DPY60" s="132"/>
      <c r="DPZ60" s="132"/>
      <c r="DQA60" s="132"/>
      <c r="DQB60" s="132"/>
      <c r="DQC60" s="132"/>
      <c r="DQD60" s="132"/>
      <c r="DQE60" s="133"/>
      <c r="DQF60" s="133"/>
      <c r="DQG60" s="133"/>
      <c r="DQH60" s="133"/>
      <c r="DQI60" s="133"/>
      <c r="DQJ60" s="133"/>
      <c r="DQK60" s="527"/>
      <c r="DQL60" s="527"/>
      <c r="DQM60" s="133"/>
      <c r="DQN60" s="133"/>
      <c r="DQO60" s="133"/>
      <c r="DQP60" s="133"/>
      <c r="DQQ60" s="133"/>
      <c r="DQR60" s="133"/>
      <c r="DQS60" s="133"/>
      <c r="DQT60" s="133"/>
      <c r="DQU60" s="133"/>
      <c r="DQV60" s="133"/>
      <c r="DQW60" s="85"/>
      <c r="DQX60" s="85"/>
      <c r="DQY60" s="85"/>
      <c r="DQZ60" s="85"/>
      <c r="DRA60" s="133"/>
      <c r="DRB60" s="133"/>
      <c r="DRC60" s="132"/>
      <c r="DRD60" s="132"/>
      <c r="DRE60" s="132"/>
      <c r="DRF60" s="132"/>
      <c r="DRG60" s="132"/>
      <c r="DRH60" s="132"/>
      <c r="DRI60" s="132"/>
      <c r="DRJ60" s="132"/>
      <c r="DRK60" s="133"/>
      <c r="DRL60" s="133"/>
      <c r="DRM60" s="133"/>
      <c r="DRN60" s="133"/>
      <c r="DRO60" s="133"/>
      <c r="DRP60" s="133"/>
      <c r="DRQ60" s="527"/>
      <c r="DRR60" s="527"/>
      <c r="DRS60" s="133"/>
      <c r="DRT60" s="133"/>
      <c r="DRU60" s="133"/>
      <c r="DRV60" s="133"/>
      <c r="DRW60" s="133"/>
      <c r="DRX60" s="133"/>
      <c r="DRY60" s="133"/>
      <c r="DRZ60" s="133"/>
      <c r="DSA60" s="133"/>
      <c r="DSB60" s="133"/>
      <c r="DSC60" s="85"/>
      <c r="DSD60" s="85"/>
      <c r="DSE60" s="85"/>
      <c r="DSF60" s="85"/>
      <c r="DSG60" s="133"/>
      <c r="DSH60" s="133"/>
      <c r="DSI60" s="132"/>
      <c r="DSJ60" s="132"/>
      <c r="DSK60" s="132"/>
      <c r="DSL60" s="132"/>
      <c r="DSM60" s="132"/>
      <c r="DSN60" s="132"/>
      <c r="DSO60" s="132"/>
      <c r="DSP60" s="132"/>
      <c r="DSQ60" s="133"/>
      <c r="DSR60" s="133"/>
      <c r="DSS60" s="133"/>
      <c r="DST60" s="133"/>
      <c r="DSU60" s="133"/>
      <c r="DSV60" s="133"/>
      <c r="DSW60" s="527"/>
      <c r="DSX60" s="527"/>
      <c r="DSY60" s="133"/>
      <c r="DSZ60" s="133"/>
      <c r="DTA60" s="133"/>
      <c r="DTB60" s="133"/>
      <c r="DTC60" s="133"/>
      <c r="DTD60" s="133"/>
      <c r="DTE60" s="133"/>
      <c r="DTF60" s="133"/>
      <c r="DTG60" s="133"/>
      <c r="DTH60" s="133"/>
      <c r="DTI60" s="85"/>
      <c r="DTJ60" s="85"/>
      <c r="DTK60" s="85"/>
      <c r="DTL60" s="85"/>
      <c r="DTM60" s="133"/>
      <c r="DTN60" s="133"/>
      <c r="DTO60" s="132"/>
      <c r="DTP60" s="132"/>
      <c r="DTQ60" s="132"/>
      <c r="DTR60" s="132"/>
      <c r="DTS60" s="132"/>
      <c r="DTT60" s="132"/>
      <c r="DTU60" s="132"/>
      <c r="DTV60" s="132"/>
      <c r="DTW60" s="133"/>
      <c r="DTX60" s="133"/>
      <c r="DTY60" s="133"/>
      <c r="DTZ60" s="133"/>
      <c r="DUA60" s="133"/>
      <c r="DUB60" s="133"/>
      <c r="DUC60" s="527"/>
      <c r="DUD60" s="527"/>
      <c r="DUE60" s="133"/>
      <c r="DUF60" s="133"/>
      <c r="DUG60" s="133"/>
      <c r="DUH60" s="133"/>
      <c r="DUI60" s="133"/>
      <c r="DUJ60" s="133"/>
      <c r="DUK60" s="133"/>
      <c r="DUL60" s="133"/>
      <c r="DUM60" s="133"/>
      <c r="DUN60" s="133"/>
      <c r="DUO60" s="85"/>
      <c r="DUP60" s="85"/>
      <c r="DUQ60" s="85"/>
      <c r="DUR60" s="85"/>
      <c r="DUS60" s="133"/>
      <c r="DUT60" s="133"/>
      <c r="DUU60" s="132"/>
      <c r="DUV60" s="132"/>
      <c r="DUW60" s="132"/>
      <c r="DUX60" s="132"/>
      <c r="DUY60" s="132"/>
      <c r="DUZ60" s="132"/>
      <c r="DVA60" s="132"/>
      <c r="DVB60" s="132"/>
      <c r="DVC60" s="133"/>
      <c r="DVD60" s="133"/>
      <c r="DVE60" s="133"/>
      <c r="DVF60" s="133"/>
      <c r="DVG60" s="133"/>
      <c r="DVH60" s="133"/>
      <c r="DVI60" s="527"/>
      <c r="DVJ60" s="527"/>
      <c r="DVK60" s="133"/>
      <c r="DVL60" s="133"/>
      <c r="DVM60" s="133"/>
      <c r="DVN60" s="133"/>
      <c r="DVO60" s="133"/>
      <c r="DVP60" s="133"/>
      <c r="DVQ60" s="133"/>
      <c r="DVR60" s="133"/>
      <c r="DVS60" s="133"/>
      <c r="DVT60" s="133"/>
      <c r="DVU60" s="85"/>
      <c r="DVV60" s="85"/>
      <c r="DVW60" s="85"/>
      <c r="DVX60" s="85"/>
      <c r="DVY60" s="133"/>
      <c r="DVZ60" s="133"/>
      <c r="DWA60" s="132"/>
      <c r="DWB60" s="132"/>
      <c r="DWC60" s="132"/>
      <c r="DWD60" s="132"/>
      <c r="DWE60" s="132"/>
      <c r="DWF60" s="132"/>
      <c r="DWG60" s="132"/>
      <c r="DWH60" s="132"/>
      <c r="DWI60" s="133"/>
      <c r="DWJ60" s="133"/>
      <c r="DWK60" s="133"/>
      <c r="DWL60" s="133"/>
      <c r="DWM60" s="133"/>
      <c r="DWN60" s="133"/>
      <c r="DWO60" s="527"/>
      <c r="DWP60" s="527"/>
      <c r="DWQ60" s="133"/>
      <c r="DWR60" s="133"/>
      <c r="DWS60" s="133"/>
      <c r="DWT60" s="133"/>
      <c r="DWU60" s="133"/>
      <c r="DWV60" s="133"/>
      <c r="DWW60" s="133"/>
      <c r="DWX60" s="133"/>
      <c r="DWY60" s="133"/>
      <c r="DWZ60" s="133"/>
      <c r="DXA60" s="85"/>
      <c r="DXB60" s="85"/>
      <c r="DXC60" s="85"/>
      <c r="DXD60" s="85"/>
      <c r="DXE60" s="133"/>
      <c r="DXF60" s="133"/>
      <c r="DXG60" s="132"/>
      <c r="DXH60" s="132"/>
      <c r="DXI60" s="132"/>
      <c r="DXJ60" s="132"/>
      <c r="DXK60" s="132"/>
      <c r="DXL60" s="132"/>
      <c r="DXM60" s="132"/>
      <c r="DXN60" s="132"/>
      <c r="DXO60" s="133"/>
      <c r="DXP60" s="133"/>
      <c r="DXQ60" s="133"/>
      <c r="DXR60" s="133"/>
      <c r="DXS60" s="133"/>
      <c r="DXT60" s="133"/>
      <c r="DXU60" s="527"/>
      <c r="DXV60" s="527"/>
      <c r="DXW60" s="133"/>
      <c r="DXX60" s="133"/>
      <c r="DXY60" s="133"/>
      <c r="DXZ60" s="133"/>
      <c r="DYA60" s="133"/>
      <c r="DYB60" s="133"/>
      <c r="DYC60" s="133"/>
      <c r="DYD60" s="133"/>
      <c r="DYE60" s="133"/>
      <c r="DYF60" s="133"/>
      <c r="DYG60" s="85"/>
      <c r="DYH60" s="85"/>
      <c r="DYI60" s="85"/>
      <c r="DYJ60" s="85"/>
      <c r="DYK60" s="133"/>
      <c r="DYL60" s="133"/>
      <c r="DYM60" s="132"/>
      <c r="DYN60" s="132"/>
      <c r="DYO60" s="132"/>
      <c r="DYP60" s="132"/>
      <c r="DYQ60" s="132"/>
      <c r="DYR60" s="132"/>
      <c r="DYS60" s="132"/>
      <c r="DYT60" s="132"/>
      <c r="DYU60" s="133"/>
      <c r="DYV60" s="133"/>
      <c r="DYW60" s="133"/>
      <c r="DYX60" s="133"/>
      <c r="DYY60" s="133"/>
      <c r="DYZ60" s="133"/>
      <c r="DZA60" s="527"/>
      <c r="DZB60" s="527"/>
      <c r="DZC60" s="133"/>
      <c r="DZD60" s="133"/>
      <c r="DZE60" s="133"/>
      <c r="DZF60" s="133"/>
      <c r="DZG60" s="133"/>
      <c r="DZH60" s="133"/>
      <c r="DZI60" s="133"/>
      <c r="DZJ60" s="133"/>
      <c r="DZK60" s="133"/>
      <c r="DZL60" s="133"/>
      <c r="DZM60" s="85"/>
      <c r="DZN60" s="85"/>
      <c r="DZO60" s="85"/>
      <c r="DZP60" s="85"/>
      <c r="DZQ60" s="133"/>
      <c r="DZR60" s="133"/>
      <c r="DZS60" s="132"/>
      <c r="DZT60" s="132"/>
      <c r="DZU60" s="132"/>
      <c r="DZV60" s="132"/>
      <c r="DZW60" s="132"/>
      <c r="DZX60" s="132"/>
      <c r="DZY60" s="132"/>
      <c r="DZZ60" s="132"/>
      <c r="EAA60" s="133"/>
      <c r="EAB60" s="133"/>
      <c r="EAC60" s="133"/>
      <c r="EAD60" s="133"/>
      <c r="EAE60" s="133"/>
      <c r="EAF60" s="133"/>
      <c r="EAG60" s="527"/>
      <c r="EAH60" s="527"/>
      <c r="EAI60" s="133"/>
      <c r="EAJ60" s="133"/>
      <c r="EAK60" s="133"/>
      <c r="EAL60" s="133"/>
      <c r="EAM60" s="133"/>
      <c r="EAN60" s="133"/>
      <c r="EAO60" s="133"/>
      <c r="EAP60" s="133"/>
      <c r="EAQ60" s="133"/>
      <c r="EAR60" s="133"/>
      <c r="EAS60" s="85"/>
      <c r="EAT60" s="85"/>
      <c r="EAU60" s="85"/>
      <c r="EAV60" s="85"/>
      <c r="EAW60" s="133"/>
      <c r="EAX60" s="133"/>
      <c r="EAY60" s="132"/>
      <c r="EAZ60" s="132"/>
      <c r="EBA60" s="132"/>
      <c r="EBB60" s="132"/>
      <c r="EBC60" s="132"/>
      <c r="EBD60" s="132"/>
      <c r="EBE60" s="132"/>
      <c r="EBF60" s="132"/>
      <c r="EBG60" s="133"/>
      <c r="EBH60" s="133"/>
      <c r="EBI60" s="133"/>
      <c r="EBJ60" s="133"/>
      <c r="EBK60" s="133"/>
      <c r="EBL60" s="133"/>
      <c r="EBM60" s="527"/>
      <c r="EBN60" s="527"/>
      <c r="EBO60" s="133"/>
      <c r="EBP60" s="133"/>
      <c r="EBQ60" s="133"/>
      <c r="EBR60" s="133"/>
      <c r="EBS60" s="133"/>
      <c r="EBT60" s="133"/>
      <c r="EBU60" s="133"/>
      <c r="EBV60" s="133"/>
      <c r="EBW60" s="133"/>
      <c r="EBX60" s="133"/>
      <c r="EBY60" s="85"/>
      <c r="EBZ60" s="85"/>
      <c r="ECA60" s="85"/>
      <c r="ECB60" s="85"/>
      <c r="ECC60" s="133"/>
      <c r="ECD60" s="133"/>
      <c r="ECE60" s="132"/>
      <c r="ECF60" s="132"/>
      <c r="ECG60" s="132"/>
      <c r="ECH60" s="132"/>
      <c r="ECI60" s="132"/>
      <c r="ECJ60" s="132"/>
      <c r="ECK60" s="132"/>
      <c r="ECL60" s="132"/>
      <c r="ECM60" s="133"/>
      <c r="ECN60" s="133"/>
      <c r="ECO60" s="133"/>
      <c r="ECP60" s="133"/>
      <c r="ECQ60" s="133"/>
      <c r="ECR60" s="133"/>
      <c r="ECS60" s="527"/>
      <c r="ECT60" s="527"/>
      <c r="ECU60" s="133"/>
      <c r="ECV60" s="133"/>
      <c r="ECW60" s="133"/>
      <c r="ECX60" s="133"/>
      <c r="ECY60" s="133"/>
      <c r="ECZ60" s="133"/>
      <c r="EDA60" s="133"/>
      <c r="EDB60" s="133"/>
      <c r="EDC60" s="133"/>
      <c r="EDD60" s="133"/>
      <c r="EDE60" s="85"/>
      <c r="EDF60" s="85"/>
      <c r="EDG60" s="85"/>
      <c r="EDH60" s="85"/>
      <c r="EDI60" s="133"/>
      <c r="EDJ60" s="133"/>
      <c r="EDK60" s="132"/>
      <c r="EDL60" s="132"/>
      <c r="EDM60" s="132"/>
      <c r="EDN60" s="132"/>
      <c r="EDO60" s="132"/>
      <c r="EDP60" s="132"/>
      <c r="EDQ60" s="132"/>
      <c r="EDR60" s="132"/>
      <c r="EDS60" s="133"/>
      <c r="EDT60" s="133"/>
      <c r="EDU60" s="133"/>
      <c r="EDV60" s="133"/>
      <c r="EDW60" s="133"/>
      <c r="EDX60" s="133"/>
      <c r="EDY60" s="527"/>
      <c r="EDZ60" s="527"/>
      <c r="EEA60" s="133"/>
      <c r="EEB60" s="133"/>
      <c r="EEC60" s="133"/>
      <c r="EED60" s="133"/>
      <c r="EEE60" s="133"/>
      <c r="EEF60" s="133"/>
      <c r="EEG60" s="133"/>
      <c r="EEH60" s="133"/>
      <c r="EEI60" s="133"/>
      <c r="EEJ60" s="133"/>
      <c r="EEK60" s="85"/>
      <c r="EEL60" s="85"/>
      <c r="EEM60" s="85"/>
      <c r="EEN60" s="85"/>
      <c r="EEO60" s="133"/>
      <c r="EEP60" s="133"/>
      <c r="EEQ60" s="132"/>
      <c r="EER60" s="132"/>
      <c r="EES60" s="132"/>
      <c r="EET60" s="132"/>
      <c r="EEU60" s="132"/>
      <c r="EEV60" s="132"/>
      <c r="EEW60" s="132"/>
      <c r="EEX60" s="132"/>
      <c r="EEY60" s="133"/>
      <c r="EEZ60" s="133"/>
      <c r="EFA60" s="133"/>
      <c r="EFB60" s="133"/>
      <c r="EFC60" s="133"/>
      <c r="EFD60" s="133"/>
      <c r="EFE60" s="527"/>
      <c r="EFF60" s="527"/>
      <c r="EFG60" s="133"/>
      <c r="EFH60" s="133"/>
      <c r="EFI60" s="133"/>
      <c r="EFJ60" s="133"/>
      <c r="EFK60" s="133"/>
      <c r="EFL60" s="133"/>
      <c r="EFM60" s="133"/>
      <c r="EFN60" s="133"/>
      <c r="EFO60" s="133"/>
      <c r="EFP60" s="133"/>
      <c r="EFQ60" s="85"/>
      <c r="EFR60" s="85"/>
      <c r="EFS60" s="85"/>
      <c r="EFT60" s="85"/>
      <c r="EFU60" s="133"/>
      <c r="EFV60" s="133"/>
      <c r="EFW60" s="132"/>
      <c r="EFX60" s="132"/>
      <c r="EFY60" s="132"/>
      <c r="EFZ60" s="132"/>
      <c r="EGA60" s="132"/>
      <c r="EGB60" s="132"/>
      <c r="EGC60" s="132"/>
      <c r="EGD60" s="132"/>
      <c r="EGE60" s="133"/>
      <c r="EGF60" s="133"/>
      <c r="EGG60" s="133"/>
      <c r="EGH60" s="133"/>
      <c r="EGI60" s="133"/>
      <c r="EGJ60" s="133"/>
      <c r="EGK60" s="527"/>
      <c r="EGL60" s="527"/>
      <c r="EGM60" s="133"/>
      <c r="EGN60" s="133"/>
      <c r="EGO60" s="133"/>
      <c r="EGP60" s="133"/>
      <c r="EGQ60" s="133"/>
      <c r="EGR60" s="133"/>
      <c r="EGS60" s="133"/>
      <c r="EGT60" s="133"/>
      <c r="EGU60" s="133"/>
      <c r="EGV60" s="133"/>
      <c r="EGW60" s="85"/>
      <c r="EGX60" s="85"/>
      <c r="EGY60" s="85"/>
      <c r="EGZ60" s="85"/>
      <c r="EHA60" s="133"/>
      <c r="EHB60" s="133"/>
      <c r="EHC60" s="132"/>
      <c r="EHD60" s="132"/>
      <c r="EHE60" s="132"/>
      <c r="EHF60" s="132"/>
      <c r="EHG60" s="132"/>
      <c r="EHH60" s="132"/>
      <c r="EHI60" s="132"/>
      <c r="EHJ60" s="132"/>
      <c r="EHK60" s="133"/>
      <c r="EHL60" s="133"/>
      <c r="EHM60" s="133"/>
      <c r="EHN60" s="133"/>
      <c r="EHO60" s="133"/>
      <c r="EHP60" s="133"/>
      <c r="EHQ60" s="527"/>
      <c r="EHR60" s="527"/>
      <c r="EHS60" s="133"/>
      <c r="EHT60" s="133"/>
      <c r="EHU60" s="133"/>
      <c r="EHV60" s="133"/>
      <c r="EHW60" s="133"/>
      <c r="EHX60" s="133"/>
      <c r="EHY60" s="133"/>
      <c r="EHZ60" s="133"/>
      <c r="EIA60" s="133"/>
      <c r="EIB60" s="133"/>
      <c r="EIC60" s="85"/>
      <c r="EID60" s="85"/>
      <c r="EIE60" s="85"/>
      <c r="EIF60" s="85"/>
      <c r="EIG60" s="133"/>
      <c r="EIH60" s="133"/>
      <c r="EII60" s="132"/>
      <c r="EIJ60" s="132"/>
      <c r="EIK60" s="132"/>
      <c r="EIL60" s="132"/>
      <c r="EIM60" s="132"/>
      <c r="EIN60" s="132"/>
      <c r="EIO60" s="132"/>
      <c r="EIP60" s="132"/>
      <c r="EIQ60" s="133"/>
      <c r="EIR60" s="133"/>
      <c r="EIS60" s="133"/>
      <c r="EIT60" s="133"/>
      <c r="EIU60" s="133"/>
      <c r="EIV60" s="133"/>
      <c r="EIW60" s="527"/>
      <c r="EIX60" s="527"/>
      <c r="EIY60" s="133"/>
      <c r="EIZ60" s="133"/>
      <c r="EJA60" s="133"/>
      <c r="EJB60" s="133"/>
      <c r="EJC60" s="133"/>
      <c r="EJD60" s="133"/>
      <c r="EJE60" s="133"/>
      <c r="EJF60" s="133"/>
      <c r="EJG60" s="133"/>
      <c r="EJH60" s="133"/>
      <c r="EJI60" s="85"/>
      <c r="EJJ60" s="85"/>
      <c r="EJK60" s="85"/>
      <c r="EJL60" s="85"/>
      <c r="EJM60" s="133"/>
      <c r="EJN60" s="133"/>
      <c r="EJO60" s="132"/>
      <c r="EJP60" s="132"/>
      <c r="EJQ60" s="132"/>
      <c r="EJR60" s="132"/>
      <c r="EJS60" s="132"/>
      <c r="EJT60" s="132"/>
      <c r="EJU60" s="132"/>
      <c r="EJV60" s="132"/>
      <c r="EJW60" s="133"/>
      <c r="EJX60" s="133"/>
      <c r="EJY60" s="133"/>
      <c r="EJZ60" s="133"/>
      <c r="EKA60" s="133"/>
      <c r="EKB60" s="133"/>
      <c r="EKC60" s="527"/>
      <c r="EKD60" s="527"/>
      <c r="EKE60" s="133"/>
      <c r="EKF60" s="133"/>
      <c r="EKG60" s="133"/>
      <c r="EKH60" s="133"/>
      <c r="EKI60" s="133"/>
      <c r="EKJ60" s="133"/>
      <c r="EKK60" s="133"/>
      <c r="EKL60" s="133"/>
      <c r="EKM60" s="133"/>
      <c r="EKN60" s="133"/>
      <c r="EKO60" s="85"/>
      <c r="EKP60" s="85"/>
      <c r="EKQ60" s="85"/>
      <c r="EKR60" s="85"/>
      <c r="EKS60" s="133"/>
      <c r="EKT60" s="133"/>
      <c r="EKU60" s="132"/>
      <c r="EKV60" s="132"/>
      <c r="EKW60" s="132"/>
      <c r="EKX60" s="132"/>
      <c r="EKY60" s="132"/>
      <c r="EKZ60" s="132"/>
      <c r="ELA60" s="132"/>
      <c r="ELB60" s="132"/>
      <c r="ELC60" s="133"/>
      <c r="ELD60" s="133"/>
      <c r="ELE60" s="133"/>
      <c r="ELF60" s="133"/>
      <c r="ELG60" s="133"/>
      <c r="ELH60" s="133"/>
      <c r="ELI60" s="527"/>
      <c r="ELJ60" s="527"/>
      <c r="ELK60" s="133"/>
      <c r="ELL60" s="133"/>
      <c r="ELM60" s="133"/>
      <c r="ELN60" s="133"/>
      <c r="ELO60" s="133"/>
      <c r="ELP60" s="133"/>
      <c r="ELQ60" s="133"/>
      <c r="ELR60" s="133"/>
      <c r="ELS60" s="133"/>
      <c r="ELT60" s="133"/>
      <c r="ELU60" s="85"/>
      <c r="ELV60" s="85"/>
      <c r="ELW60" s="85"/>
      <c r="ELX60" s="85"/>
      <c r="ELY60" s="133"/>
      <c r="ELZ60" s="133"/>
      <c r="EMA60" s="132"/>
      <c r="EMB60" s="132"/>
      <c r="EMC60" s="132"/>
      <c r="EMD60" s="132"/>
      <c r="EME60" s="132"/>
      <c r="EMF60" s="132"/>
      <c r="EMG60" s="132"/>
      <c r="EMH60" s="132"/>
      <c r="EMI60" s="133"/>
      <c r="EMJ60" s="133"/>
      <c r="EMK60" s="133"/>
      <c r="EML60" s="133"/>
      <c r="EMM60" s="133"/>
      <c r="EMN60" s="133"/>
      <c r="EMO60" s="527"/>
      <c r="EMP60" s="527"/>
      <c r="EMQ60" s="133"/>
      <c r="EMR60" s="133"/>
      <c r="EMS60" s="133"/>
      <c r="EMT60" s="133"/>
      <c r="EMU60" s="133"/>
      <c r="EMV60" s="133"/>
      <c r="EMW60" s="133"/>
      <c r="EMX60" s="133"/>
      <c r="EMY60" s="133"/>
      <c r="EMZ60" s="133"/>
      <c r="ENA60" s="85"/>
      <c r="ENB60" s="85"/>
      <c r="ENC60" s="85"/>
      <c r="END60" s="85"/>
      <c r="ENE60" s="133"/>
      <c r="ENF60" s="133"/>
      <c r="ENG60" s="132"/>
      <c r="ENH60" s="132"/>
      <c r="ENI60" s="132"/>
      <c r="ENJ60" s="132"/>
      <c r="ENK60" s="132"/>
      <c r="ENL60" s="132"/>
      <c r="ENM60" s="132"/>
      <c r="ENN60" s="132"/>
      <c r="ENO60" s="133"/>
      <c r="ENP60" s="133"/>
      <c r="ENQ60" s="133"/>
      <c r="ENR60" s="133"/>
      <c r="ENS60" s="133"/>
      <c r="ENT60" s="133"/>
      <c r="ENU60" s="527"/>
      <c r="ENV60" s="527"/>
      <c r="ENW60" s="133"/>
      <c r="ENX60" s="133"/>
      <c r="ENY60" s="133"/>
      <c r="ENZ60" s="133"/>
      <c r="EOA60" s="133"/>
      <c r="EOB60" s="133"/>
      <c r="EOC60" s="133"/>
      <c r="EOD60" s="133"/>
      <c r="EOE60" s="133"/>
      <c r="EOF60" s="133"/>
      <c r="EOG60" s="85"/>
      <c r="EOH60" s="85"/>
      <c r="EOI60" s="85"/>
      <c r="EOJ60" s="85"/>
      <c r="EOK60" s="133"/>
      <c r="EOL60" s="133"/>
      <c r="EOM60" s="132"/>
      <c r="EON60" s="132"/>
      <c r="EOO60" s="132"/>
      <c r="EOP60" s="132"/>
      <c r="EOQ60" s="132"/>
      <c r="EOR60" s="132"/>
      <c r="EOS60" s="132"/>
      <c r="EOT60" s="132"/>
      <c r="EOU60" s="133"/>
      <c r="EOV60" s="133"/>
      <c r="EOW60" s="133"/>
      <c r="EOX60" s="133"/>
      <c r="EOY60" s="133"/>
      <c r="EOZ60" s="133"/>
      <c r="EPA60" s="527"/>
      <c r="EPB60" s="527"/>
      <c r="EPC60" s="133"/>
      <c r="EPD60" s="133"/>
      <c r="EPE60" s="133"/>
      <c r="EPF60" s="133"/>
      <c r="EPG60" s="133"/>
      <c r="EPH60" s="133"/>
      <c r="EPI60" s="133"/>
      <c r="EPJ60" s="133"/>
      <c r="EPK60" s="133"/>
      <c r="EPL60" s="133"/>
      <c r="EPM60" s="85"/>
      <c r="EPN60" s="85"/>
      <c r="EPO60" s="85"/>
      <c r="EPP60" s="85"/>
      <c r="EPQ60" s="133"/>
      <c r="EPR60" s="133"/>
      <c r="EPS60" s="132"/>
      <c r="EPT60" s="132"/>
      <c r="EPU60" s="132"/>
      <c r="EPV60" s="132"/>
      <c r="EPW60" s="132"/>
      <c r="EPX60" s="132"/>
      <c r="EPY60" s="132"/>
      <c r="EPZ60" s="132"/>
      <c r="EQA60" s="133"/>
      <c r="EQB60" s="133"/>
      <c r="EQC60" s="133"/>
      <c r="EQD60" s="133"/>
      <c r="EQE60" s="133"/>
      <c r="EQF60" s="133"/>
      <c r="EQG60" s="527"/>
      <c r="EQH60" s="527"/>
      <c r="EQI60" s="133"/>
      <c r="EQJ60" s="133"/>
      <c r="EQK60" s="133"/>
      <c r="EQL60" s="133"/>
      <c r="EQM60" s="133"/>
      <c r="EQN60" s="133"/>
      <c r="EQO60" s="133"/>
      <c r="EQP60" s="133"/>
      <c r="EQQ60" s="133"/>
      <c r="EQR60" s="133"/>
      <c r="EQS60" s="85"/>
      <c r="EQT60" s="85"/>
      <c r="EQU60" s="85"/>
      <c r="EQV60" s="85"/>
      <c r="EQW60" s="133"/>
      <c r="EQX60" s="133"/>
      <c r="EQY60" s="132"/>
      <c r="EQZ60" s="132"/>
      <c r="ERA60" s="132"/>
      <c r="ERB60" s="132"/>
      <c r="ERC60" s="132"/>
      <c r="ERD60" s="132"/>
      <c r="ERE60" s="132"/>
      <c r="ERF60" s="132"/>
      <c r="ERG60" s="133"/>
      <c r="ERH60" s="133"/>
      <c r="ERI60" s="133"/>
      <c r="ERJ60" s="133"/>
      <c r="ERK60" s="133"/>
      <c r="ERL60" s="133"/>
      <c r="ERM60" s="527"/>
      <c r="ERN60" s="527"/>
      <c r="ERO60" s="133"/>
      <c r="ERP60" s="133"/>
      <c r="ERQ60" s="133"/>
      <c r="ERR60" s="133"/>
      <c r="ERS60" s="133"/>
      <c r="ERT60" s="133"/>
      <c r="ERU60" s="133"/>
      <c r="ERV60" s="133"/>
      <c r="ERW60" s="133"/>
      <c r="ERX60" s="133"/>
      <c r="ERY60" s="85"/>
      <c r="ERZ60" s="85"/>
      <c r="ESA60" s="85"/>
      <c r="ESB60" s="85"/>
      <c r="ESC60" s="133"/>
      <c r="ESD60" s="133"/>
      <c r="ESE60" s="132"/>
      <c r="ESF60" s="132"/>
      <c r="ESG60" s="132"/>
      <c r="ESH60" s="132"/>
      <c r="ESI60" s="132"/>
      <c r="ESJ60" s="132"/>
      <c r="ESK60" s="132"/>
      <c r="ESL60" s="132"/>
      <c r="ESM60" s="133"/>
      <c r="ESN60" s="133"/>
      <c r="ESO60" s="133"/>
      <c r="ESP60" s="133"/>
      <c r="ESQ60" s="133"/>
      <c r="ESR60" s="133"/>
      <c r="ESS60" s="527"/>
      <c r="EST60" s="527"/>
      <c r="ESU60" s="133"/>
      <c r="ESV60" s="133"/>
      <c r="ESW60" s="133"/>
      <c r="ESX60" s="133"/>
      <c r="ESY60" s="133"/>
      <c r="ESZ60" s="133"/>
      <c r="ETA60" s="133"/>
      <c r="ETB60" s="133"/>
      <c r="ETC60" s="133"/>
      <c r="ETD60" s="133"/>
      <c r="ETE60" s="85"/>
      <c r="ETF60" s="85"/>
      <c r="ETG60" s="85"/>
      <c r="ETH60" s="85"/>
      <c r="ETI60" s="133"/>
      <c r="ETJ60" s="133"/>
      <c r="ETK60" s="132"/>
      <c r="ETL60" s="132"/>
      <c r="ETM60" s="132"/>
      <c r="ETN60" s="132"/>
      <c r="ETO60" s="132"/>
      <c r="ETP60" s="132"/>
      <c r="ETQ60" s="132"/>
      <c r="ETR60" s="132"/>
      <c r="ETS60" s="133"/>
      <c r="ETT60" s="133"/>
      <c r="ETU60" s="133"/>
      <c r="ETV60" s="133"/>
      <c r="ETW60" s="133"/>
      <c r="ETX60" s="133"/>
      <c r="ETY60" s="527"/>
      <c r="ETZ60" s="527"/>
      <c r="EUA60" s="133"/>
      <c r="EUB60" s="133"/>
      <c r="EUC60" s="133"/>
      <c r="EUD60" s="133"/>
      <c r="EUE60" s="133"/>
      <c r="EUF60" s="133"/>
      <c r="EUG60" s="133"/>
      <c r="EUH60" s="133"/>
      <c r="EUI60" s="133"/>
      <c r="EUJ60" s="133"/>
      <c r="EUK60" s="85"/>
      <c r="EUL60" s="85"/>
      <c r="EUM60" s="85"/>
      <c r="EUN60" s="85"/>
      <c r="EUO60" s="133"/>
      <c r="EUP60" s="133"/>
      <c r="EUQ60" s="132"/>
      <c r="EUR60" s="132"/>
      <c r="EUS60" s="132"/>
      <c r="EUT60" s="132"/>
      <c r="EUU60" s="132"/>
      <c r="EUV60" s="132"/>
      <c r="EUW60" s="132"/>
      <c r="EUX60" s="132"/>
      <c r="EUY60" s="133"/>
      <c r="EUZ60" s="133"/>
      <c r="EVA60" s="133"/>
      <c r="EVB60" s="133"/>
      <c r="EVC60" s="133"/>
      <c r="EVD60" s="133"/>
      <c r="EVE60" s="527"/>
      <c r="EVF60" s="527"/>
      <c r="EVG60" s="133"/>
      <c r="EVH60" s="133"/>
      <c r="EVI60" s="133"/>
      <c r="EVJ60" s="133"/>
      <c r="EVK60" s="133"/>
      <c r="EVL60" s="133"/>
      <c r="EVM60" s="133"/>
      <c r="EVN60" s="133"/>
      <c r="EVO60" s="133"/>
      <c r="EVP60" s="133"/>
      <c r="EVQ60" s="85"/>
      <c r="EVR60" s="85"/>
      <c r="EVS60" s="85"/>
      <c r="EVT60" s="85"/>
      <c r="EVU60" s="133"/>
      <c r="EVV60" s="133"/>
      <c r="EVW60" s="132"/>
      <c r="EVX60" s="132"/>
      <c r="EVY60" s="132"/>
      <c r="EVZ60" s="132"/>
      <c r="EWA60" s="132"/>
      <c r="EWB60" s="132"/>
      <c r="EWC60" s="132"/>
      <c r="EWD60" s="132"/>
      <c r="EWE60" s="133"/>
      <c r="EWF60" s="133"/>
      <c r="EWG60" s="133"/>
      <c r="EWH60" s="133"/>
      <c r="EWI60" s="133"/>
      <c r="EWJ60" s="133"/>
      <c r="EWK60" s="527"/>
      <c r="EWL60" s="527"/>
      <c r="EWM60" s="133"/>
      <c r="EWN60" s="133"/>
      <c r="EWO60" s="133"/>
      <c r="EWP60" s="133"/>
      <c r="EWQ60" s="133"/>
      <c r="EWR60" s="133"/>
      <c r="EWS60" s="133"/>
      <c r="EWT60" s="133"/>
      <c r="EWU60" s="133"/>
      <c r="EWV60" s="133"/>
      <c r="EWW60" s="85"/>
      <c r="EWX60" s="85"/>
      <c r="EWY60" s="85"/>
      <c r="EWZ60" s="85"/>
      <c r="EXA60" s="133"/>
      <c r="EXB60" s="133"/>
      <c r="EXC60" s="132"/>
      <c r="EXD60" s="132"/>
      <c r="EXE60" s="132"/>
      <c r="EXF60" s="132"/>
      <c r="EXG60" s="132"/>
      <c r="EXH60" s="132"/>
      <c r="EXI60" s="132"/>
      <c r="EXJ60" s="132"/>
      <c r="EXK60" s="133"/>
      <c r="EXL60" s="133"/>
      <c r="EXM60" s="133"/>
      <c r="EXN60" s="133"/>
      <c r="EXO60" s="133"/>
      <c r="EXP60" s="133"/>
      <c r="EXQ60" s="527"/>
      <c r="EXR60" s="527"/>
      <c r="EXS60" s="133"/>
      <c r="EXT60" s="133"/>
      <c r="EXU60" s="133"/>
      <c r="EXV60" s="133"/>
      <c r="EXW60" s="133"/>
      <c r="EXX60" s="133"/>
      <c r="EXY60" s="133"/>
      <c r="EXZ60" s="133"/>
      <c r="EYA60" s="133"/>
      <c r="EYB60" s="133"/>
      <c r="EYC60" s="85"/>
      <c r="EYD60" s="85"/>
      <c r="EYE60" s="85"/>
      <c r="EYF60" s="85"/>
      <c r="EYG60" s="133"/>
      <c r="EYH60" s="133"/>
      <c r="EYI60" s="132"/>
      <c r="EYJ60" s="132"/>
      <c r="EYK60" s="132"/>
      <c r="EYL60" s="132"/>
      <c r="EYM60" s="132"/>
      <c r="EYN60" s="132"/>
      <c r="EYO60" s="132"/>
      <c r="EYP60" s="132"/>
      <c r="EYQ60" s="133"/>
      <c r="EYR60" s="133"/>
      <c r="EYS60" s="133"/>
      <c r="EYT60" s="133"/>
      <c r="EYU60" s="133"/>
      <c r="EYV60" s="133"/>
      <c r="EYW60" s="527"/>
      <c r="EYX60" s="527"/>
      <c r="EYY60" s="133"/>
      <c r="EYZ60" s="133"/>
      <c r="EZA60" s="133"/>
      <c r="EZB60" s="133"/>
      <c r="EZC60" s="133"/>
      <c r="EZD60" s="133"/>
      <c r="EZE60" s="133"/>
      <c r="EZF60" s="133"/>
      <c r="EZG60" s="133"/>
      <c r="EZH60" s="133"/>
      <c r="EZI60" s="85"/>
      <c r="EZJ60" s="85"/>
      <c r="EZK60" s="85"/>
      <c r="EZL60" s="85"/>
      <c r="EZM60" s="133"/>
      <c r="EZN60" s="133"/>
      <c r="EZO60" s="132"/>
      <c r="EZP60" s="132"/>
      <c r="EZQ60" s="132"/>
      <c r="EZR60" s="132"/>
      <c r="EZS60" s="132"/>
      <c r="EZT60" s="132"/>
      <c r="EZU60" s="132"/>
      <c r="EZV60" s="132"/>
      <c r="EZW60" s="133"/>
      <c r="EZX60" s="133"/>
      <c r="EZY60" s="133"/>
      <c r="EZZ60" s="133"/>
      <c r="FAA60" s="133"/>
      <c r="FAB60" s="133"/>
      <c r="FAC60" s="527"/>
      <c r="FAD60" s="527"/>
      <c r="FAE60" s="133"/>
      <c r="FAF60" s="133"/>
      <c r="FAG60" s="133"/>
      <c r="FAH60" s="133"/>
      <c r="FAI60" s="133"/>
      <c r="FAJ60" s="133"/>
      <c r="FAK60" s="133"/>
      <c r="FAL60" s="133"/>
      <c r="FAM60" s="133"/>
      <c r="FAN60" s="133"/>
      <c r="FAO60" s="85"/>
      <c r="FAP60" s="85"/>
      <c r="FAQ60" s="85"/>
      <c r="FAR60" s="85"/>
      <c r="FAS60" s="133"/>
      <c r="FAT60" s="133"/>
      <c r="FAU60" s="132"/>
      <c r="FAV60" s="132"/>
      <c r="FAW60" s="132"/>
      <c r="FAX60" s="132"/>
      <c r="FAY60" s="132"/>
      <c r="FAZ60" s="132"/>
      <c r="FBA60" s="132"/>
      <c r="FBB60" s="132"/>
      <c r="FBC60" s="133"/>
      <c r="FBD60" s="133"/>
      <c r="FBE60" s="133"/>
      <c r="FBF60" s="133"/>
      <c r="FBG60" s="133"/>
      <c r="FBH60" s="133"/>
      <c r="FBI60" s="527"/>
      <c r="FBJ60" s="527"/>
      <c r="FBK60" s="133"/>
      <c r="FBL60" s="133"/>
      <c r="FBM60" s="133"/>
      <c r="FBN60" s="133"/>
      <c r="FBO60" s="133"/>
      <c r="FBP60" s="133"/>
      <c r="FBQ60" s="133"/>
      <c r="FBR60" s="133"/>
      <c r="FBS60" s="133"/>
      <c r="FBT60" s="133"/>
      <c r="FBU60" s="85"/>
      <c r="FBV60" s="85"/>
      <c r="FBW60" s="85"/>
      <c r="FBX60" s="85"/>
      <c r="FBY60" s="133"/>
      <c r="FBZ60" s="133"/>
      <c r="FCA60" s="132"/>
      <c r="FCB60" s="132"/>
      <c r="FCC60" s="132"/>
      <c r="FCD60" s="132"/>
      <c r="FCE60" s="132"/>
      <c r="FCF60" s="132"/>
      <c r="FCG60" s="132"/>
      <c r="FCH60" s="132"/>
      <c r="FCI60" s="133"/>
      <c r="FCJ60" s="133"/>
      <c r="FCK60" s="133"/>
      <c r="FCL60" s="133"/>
      <c r="FCM60" s="133"/>
      <c r="FCN60" s="133"/>
      <c r="FCO60" s="527"/>
      <c r="FCP60" s="527"/>
      <c r="FCQ60" s="133"/>
      <c r="FCR60" s="133"/>
      <c r="FCS60" s="133"/>
      <c r="FCT60" s="133"/>
      <c r="FCU60" s="133"/>
      <c r="FCV60" s="133"/>
      <c r="FCW60" s="133"/>
      <c r="FCX60" s="133"/>
      <c r="FCY60" s="133"/>
      <c r="FCZ60" s="133"/>
      <c r="FDA60" s="85"/>
      <c r="FDB60" s="85"/>
      <c r="FDC60" s="85"/>
      <c r="FDD60" s="85"/>
      <c r="FDE60" s="133"/>
      <c r="FDF60" s="133"/>
      <c r="FDG60" s="132"/>
      <c r="FDH60" s="132"/>
      <c r="FDI60" s="132"/>
      <c r="FDJ60" s="132"/>
      <c r="FDK60" s="132"/>
      <c r="FDL60" s="132"/>
      <c r="FDM60" s="132"/>
      <c r="FDN60" s="132"/>
      <c r="FDO60" s="133"/>
      <c r="FDP60" s="133"/>
      <c r="FDQ60" s="133"/>
      <c r="FDR60" s="133"/>
      <c r="FDS60" s="133"/>
      <c r="FDT60" s="133"/>
      <c r="FDU60" s="527"/>
      <c r="FDV60" s="527"/>
      <c r="FDW60" s="133"/>
      <c r="FDX60" s="133"/>
      <c r="FDY60" s="133"/>
      <c r="FDZ60" s="133"/>
      <c r="FEA60" s="133"/>
      <c r="FEB60" s="133"/>
      <c r="FEC60" s="133"/>
      <c r="FED60" s="133"/>
      <c r="FEE60" s="133"/>
      <c r="FEF60" s="133"/>
      <c r="FEG60" s="85"/>
      <c r="FEH60" s="85"/>
      <c r="FEI60" s="85"/>
      <c r="FEJ60" s="85"/>
      <c r="FEK60" s="133"/>
      <c r="FEL60" s="133"/>
      <c r="FEM60" s="132"/>
      <c r="FEN60" s="132"/>
      <c r="FEO60" s="132"/>
      <c r="FEP60" s="132"/>
      <c r="FEQ60" s="132"/>
      <c r="FER60" s="132"/>
      <c r="FES60" s="132"/>
      <c r="FET60" s="132"/>
      <c r="FEU60" s="133"/>
      <c r="FEV60" s="133"/>
      <c r="FEW60" s="133"/>
      <c r="FEX60" s="133"/>
      <c r="FEY60" s="133"/>
      <c r="FEZ60" s="133"/>
      <c r="FFA60" s="527"/>
      <c r="FFB60" s="527"/>
      <c r="FFC60" s="133"/>
      <c r="FFD60" s="133"/>
      <c r="FFE60" s="133"/>
      <c r="FFF60" s="133"/>
      <c r="FFG60" s="133"/>
      <c r="FFH60" s="133"/>
      <c r="FFI60" s="133"/>
      <c r="FFJ60" s="133"/>
      <c r="FFK60" s="133"/>
      <c r="FFL60" s="133"/>
      <c r="FFM60" s="85"/>
      <c r="FFN60" s="85"/>
      <c r="FFO60" s="85"/>
      <c r="FFP60" s="85"/>
      <c r="FFQ60" s="133"/>
      <c r="FFR60" s="133"/>
      <c r="FFS60" s="132"/>
      <c r="FFT60" s="132"/>
      <c r="FFU60" s="132"/>
      <c r="FFV60" s="132"/>
      <c r="FFW60" s="132"/>
      <c r="FFX60" s="132"/>
      <c r="FFY60" s="132"/>
      <c r="FFZ60" s="132"/>
      <c r="FGA60" s="133"/>
      <c r="FGB60" s="133"/>
      <c r="FGC60" s="133"/>
      <c r="FGD60" s="133"/>
      <c r="FGE60" s="133"/>
      <c r="FGF60" s="133"/>
      <c r="FGG60" s="527"/>
      <c r="FGH60" s="527"/>
      <c r="FGI60" s="133"/>
      <c r="FGJ60" s="133"/>
      <c r="FGK60" s="133"/>
      <c r="FGL60" s="133"/>
      <c r="FGM60" s="133"/>
      <c r="FGN60" s="133"/>
      <c r="FGO60" s="133"/>
      <c r="FGP60" s="133"/>
      <c r="FGQ60" s="133"/>
      <c r="FGR60" s="133"/>
      <c r="FGS60" s="85"/>
      <c r="FGT60" s="85"/>
      <c r="FGU60" s="85"/>
      <c r="FGV60" s="85"/>
      <c r="FGW60" s="133"/>
      <c r="FGX60" s="133"/>
      <c r="FGY60" s="132"/>
      <c r="FGZ60" s="132"/>
      <c r="FHA60" s="132"/>
      <c r="FHB60" s="132"/>
      <c r="FHC60" s="132"/>
      <c r="FHD60" s="132"/>
      <c r="FHE60" s="132"/>
      <c r="FHF60" s="132"/>
      <c r="FHG60" s="133"/>
      <c r="FHH60" s="133"/>
      <c r="FHI60" s="133"/>
      <c r="FHJ60" s="133"/>
      <c r="FHK60" s="133"/>
      <c r="FHL60" s="133"/>
      <c r="FHM60" s="527"/>
      <c r="FHN60" s="527"/>
      <c r="FHO60" s="133"/>
      <c r="FHP60" s="133"/>
      <c r="FHQ60" s="133"/>
      <c r="FHR60" s="133"/>
      <c r="FHS60" s="133"/>
      <c r="FHT60" s="133"/>
      <c r="FHU60" s="133"/>
      <c r="FHV60" s="133"/>
      <c r="FHW60" s="133"/>
      <c r="FHX60" s="133"/>
      <c r="FHY60" s="85"/>
      <c r="FHZ60" s="85"/>
      <c r="FIA60" s="85"/>
      <c r="FIB60" s="85"/>
      <c r="FIC60" s="133"/>
      <c r="FID60" s="133"/>
      <c r="FIE60" s="132"/>
      <c r="FIF60" s="132"/>
      <c r="FIG60" s="132"/>
      <c r="FIH60" s="132"/>
      <c r="FII60" s="132"/>
      <c r="FIJ60" s="132"/>
      <c r="FIK60" s="132"/>
      <c r="FIL60" s="132"/>
      <c r="FIM60" s="133"/>
      <c r="FIN60" s="133"/>
      <c r="FIO60" s="133"/>
      <c r="FIP60" s="133"/>
      <c r="FIQ60" s="133"/>
      <c r="FIR60" s="133"/>
      <c r="FIS60" s="527"/>
      <c r="FIT60" s="527"/>
      <c r="FIU60" s="133"/>
      <c r="FIV60" s="133"/>
      <c r="FIW60" s="133"/>
      <c r="FIX60" s="133"/>
      <c r="FIY60" s="133"/>
      <c r="FIZ60" s="133"/>
      <c r="FJA60" s="133"/>
      <c r="FJB60" s="133"/>
      <c r="FJC60" s="133"/>
      <c r="FJD60" s="133"/>
      <c r="FJE60" s="85"/>
      <c r="FJF60" s="85"/>
      <c r="FJG60" s="85"/>
      <c r="FJH60" s="85"/>
      <c r="FJI60" s="133"/>
      <c r="FJJ60" s="133"/>
      <c r="FJK60" s="132"/>
      <c r="FJL60" s="132"/>
      <c r="FJM60" s="132"/>
      <c r="FJN60" s="132"/>
      <c r="FJO60" s="132"/>
      <c r="FJP60" s="132"/>
      <c r="FJQ60" s="132"/>
      <c r="FJR60" s="132"/>
      <c r="FJS60" s="133"/>
      <c r="FJT60" s="133"/>
      <c r="FJU60" s="133"/>
      <c r="FJV60" s="133"/>
      <c r="FJW60" s="133"/>
      <c r="FJX60" s="133"/>
      <c r="FJY60" s="527"/>
      <c r="FJZ60" s="527"/>
      <c r="FKA60" s="133"/>
      <c r="FKB60" s="133"/>
      <c r="FKC60" s="133"/>
      <c r="FKD60" s="133"/>
      <c r="FKE60" s="133"/>
      <c r="FKF60" s="133"/>
      <c r="FKG60" s="133"/>
      <c r="FKH60" s="133"/>
      <c r="FKI60" s="133"/>
      <c r="FKJ60" s="133"/>
      <c r="FKK60" s="85"/>
      <c r="FKL60" s="85"/>
      <c r="FKM60" s="85"/>
      <c r="FKN60" s="85"/>
      <c r="FKO60" s="133"/>
      <c r="FKP60" s="133"/>
      <c r="FKQ60" s="132"/>
      <c r="FKR60" s="132"/>
      <c r="FKS60" s="132"/>
      <c r="FKT60" s="132"/>
      <c r="FKU60" s="132"/>
      <c r="FKV60" s="132"/>
      <c r="FKW60" s="132"/>
      <c r="FKX60" s="132"/>
      <c r="FKY60" s="133"/>
      <c r="FKZ60" s="133"/>
      <c r="FLA60" s="133"/>
      <c r="FLB60" s="133"/>
      <c r="FLC60" s="133"/>
      <c r="FLD60" s="133"/>
      <c r="FLE60" s="527"/>
      <c r="FLF60" s="527"/>
      <c r="FLG60" s="133"/>
      <c r="FLH60" s="133"/>
      <c r="FLI60" s="133"/>
      <c r="FLJ60" s="133"/>
      <c r="FLK60" s="133"/>
      <c r="FLL60" s="133"/>
      <c r="FLM60" s="133"/>
      <c r="FLN60" s="133"/>
      <c r="FLO60" s="133"/>
      <c r="FLP60" s="133"/>
      <c r="FLQ60" s="85"/>
      <c r="FLR60" s="85"/>
      <c r="FLS60" s="85"/>
      <c r="FLT60" s="85"/>
      <c r="FLU60" s="133"/>
      <c r="FLV60" s="133"/>
      <c r="FLW60" s="132"/>
      <c r="FLX60" s="132"/>
      <c r="FLY60" s="132"/>
      <c r="FLZ60" s="132"/>
      <c r="FMA60" s="132"/>
      <c r="FMB60" s="132"/>
      <c r="FMC60" s="132"/>
      <c r="FMD60" s="132"/>
      <c r="FME60" s="133"/>
      <c r="FMF60" s="133"/>
      <c r="FMG60" s="133"/>
      <c r="FMH60" s="133"/>
      <c r="FMI60" s="133"/>
      <c r="FMJ60" s="133"/>
      <c r="FMK60" s="527"/>
      <c r="FML60" s="527"/>
      <c r="FMM60" s="133"/>
      <c r="FMN60" s="133"/>
      <c r="FMO60" s="133"/>
      <c r="FMP60" s="133"/>
      <c r="FMQ60" s="133"/>
      <c r="FMR60" s="133"/>
      <c r="FMS60" s="133"/>
      <c r="FMT60" s="133"/>
      <c r="FMU60" s="133"/>
      <c r="FMV60" s="133"/>
      <c r="FMW60" s="85"/>
      <c r="FMX60" s="85"/>
      <c r="FMY60" s="85"/>
      <c r="FMZ60" s="85"/>
      <c r="FNA60" s="133"/>
      <c r="FNB60" s="133"/>
      <c r="FNC60" s="132"/>
      <c r="FND60" s="132"/>
      <c r="FNE60" s="132"/>
      <c r="FNF60" s="132"/>
      <c r="FNG60" s="132"/>
      <c r="FNH60" s="132"/>
      <c r="FNI60" s="132"/>
      <c r="FNJ60" s="132"/>
      <c r="FNK60" s="133"/>
      <c r="FNL60" s="133"/>
      <c r="FNM60" s="133"/>
      <c r="FNN60" s="133"/>
      <c r="FNO60" s="133"/>
      <c r="FNP60" s="133"/>
      <c r="FNQ60" s="527"/>
      <c r="FNR60" s="527"/>
      <c r="FNS60" s="133"/>
      <c r="FNT60" s="133"/>
      <c r="FNU60" s="133"/>
      <c r="FNV60" s="133"/>
      <c r="FNW60" s="133"/>
      <c r="FNX60" s="133"/>
      <c r="FNY60" s="133"/>
      <c r="FNZ60" s="133"/>
      <c r="FOA60" s="133"/>
      <c r="FOB60" s="133"/>
      <c r="FOC60" s="85"/>
      <c r="FOD60" s="85"/>
      <c r="FOE60" s="85"/>
      <c r="FOF60" s="85"/>
      <c r="FOG60" s="133"/>
      <c r="FOH60" s="133"/>
      <c r="FOI60" s="132"/>
      <c r="FOJ60" s="132"/>
      <c r="FOK60" s="132"/>
      <c r="FOL60" s="132"/>
      <c r="FOM60" s="132"/>
      <c r="FON60" s="132"/>
      <c r="FOO60" s="132"/>
      <c r="FOP60" s="132"/>
      <c r="FOQ60" s="133"/>
      <c r="FOR60" s="133"/>
      <c r="FOS60" s="133"/>
      <c r="FOT60" s="133"/>
      <c r="FOU60" s="133"/>
      <c r="FOV60" s="133"/>
      <c r="FOW60" s="527"/>
      <c r="FOX60" s="527"/>
      <c r="FOY60" s="133"/>
      <c r="FOZ60" s="133"/>
      <c r="FPA60" s="133"/>
      <c r="FPB60" s="133"/>
      <c r="FPC60" s="133"/>
      <c r="FPD60" s="133"/>
      <c r="FPE60" s="133"/>
      <c r="FPF60" s="133"/>
      <c r="FPG60" s="133"/>
      <c r="FPH60" s="133"/>
      <c r="FPI60" s="85"/>
      <c r="FPJ60" s="85"/>
      <c r="FPK60" s="85"/>
      <c r="FPL60" s="85"/>
      <c r="FPM60" s="133"/>
      <c r="FPN60" s="133"/>
      <c r="FPO60" s="132"/>
      <c r="FPP60" s="132"/>
      <c r="FPQ60" s="132"/>
      <c r="FPR60" s="132"/>
      <c r="FPS60" s="132"/>
      <c r="FPT60" s="132"/>
      <c r="FPU60" s="132"/>
      <c r="FPV60" s="132"/>
      <c r="FPW60" s="133"/>
      <c r="FPX60" s="133"/>
      <c r="FPY60" s="133"/>
      <c r="FPZ60" s="133"/>
      <c r="FQA60" s="133"/>
      <c r="FQB60" s="133"/>
      <c r="FQC60" s="527"/>
      <c r="FQD60" s="527"/>
      <c r="FQE60" s="133"/>
      <c r="FQF60" s="133"/>
      <c r="FQG60" s="133"/>
      <c r="FQH60" s="133"/>
      <c r="FQI60" s="133"/>
      <c r="FQJ60" s="133"/>
      <c r="FQK60" s="133"/>
      <c r="FQL60" s="133"/>
      <c r="FQM60" s="133"/>
      <c r="FQN60" s="133"/>
      <c r="FQO60" s="85"/>
      <c r="FQP60" s="85"/>
      <c r="FQQ60" s="85"/>
      <c r="FQR60" s="85"/>
      <c r="FQS60" s="133"/>
      <c r="FQT60" s="133"/>
      <c r="FQU60" s="132"/>
      <c r="FQV60" s="132"/>
      <c r="FQW60" s="132"/>
      <c r="FQX60" s="132"/>
      <c r="FQY60" s="132"/>
      <c r="FQZ60" s="132"/>
      <c r="FRA60" s="132"/>
      <c r="FRB60" s="132"/>
      <c r="FRC60" s="133"/>
      <c r="FRD60" s="133"/>
      <c r="FRE60" s="133"/>
      <c r="FRF60" s="133"/>
      <c r="FRG60" s="133"/>
      <c r="FRH60" s="133"/>
      <c r="FRI60" s="527"/>
      <c r="FRJ60" s="527"/>
      <c r="FRK60" s="133"/>
      <c r="FRL60" s="133"/>
      <c r="FRM60" s="133"/>
      <c r="FRN60" s="133"/>
      <c r="FRO60" s="133"/>
      <c r="FRP60" s="133"/>
      <c r="FRQ60" s="133"/>
      <c r="FRR60" s="133"/>
      <c r="FRS60" s="133"/>
      <c r="FRT60" s="133"/>
      <c r="FRU60" s="85"/>
      <c r="FRV60" s="85"/>
      <c r="FRW60" s="85"/>
      <c r="FRX60" s="85"/>
      <c r="FRY60" s="133"/>
      <c r="FRZ60" s="133"/>
      <c r="FSA60" s="132"/>
      <c r="FSB60" s="132"/>
      <c r="FSC60" s="132"/>
      <c r="FSD60" s="132"/>
      <c r="FSE60" s="132"/>
      <c r="FSF60" s="132"/>
      <c r="FSG60" s="132"/>
      <c r="FSH60" s="132"/>
      <c r="FSI60" s="133"/>
      <c r="FSJ60" s="133"/>
      <c r="FSK60" s="133"/>
      <c r="FSL60" s="133"/>
      <c r="FSM60" s="133"/>
      <c r="FSN60" s="133"/>
      <c r="FSO60" s="527"/>
      <c r="FSP60" s="527"/>
      <c r="FSQ60" s="133"/>
      <c r="FSR60" s="133"/>
      <c r="FSS60" s="133"/>
      <c r="FST60" s="133"/>
      <c r="FSU60" s="133"/>
      <c r="FSV60" s="133"/>
      <c r="FSW60" s="133"/>
      <c r="FSX60" s="133"/>
      <c r="FSY60" s="133"/>
      <c r="FSZ60" s="133"/>
      <c r="FTA60" s="85"/>
      <c r="FTB60" s="85"/>
      <c r="FTC60" s="85"/>
      <c r="FTD60" s="85"/>
      <c r="FTE60" s="133"/>
      <c r="FTF60" s="133"/>
      <c r="FTG60" s="132"/>
      <c r="FTH60" s="132"/>
      <c r="FTI60" s="132"/>
      <c r="FTJ60" s="132"/>
      <c r="FTK60" s="132"/>
      <c r="FTL60" s="132"/>
      <c r="FTM60" s="132"/>
      <c r="FTN60" s="132"/>
      <c r="FTO60" s="133"/>
      <c r="FTP60" s="133"/>
      <c r="FTQ60" s="133"/>
      <c r="FTR60" s="133"/>
      <c r="FTS60" s="133"/>
      <c r="FTT60" s="133"/>
      <c r="FTU60" s="527"/>
      <c r="FTV60" s="527"/>
      <c r="FTW60" s="133"/>
      <c r="FTX60" s="133"/>
      <c r="FTY60" s="133"/>
      <c r="FTZ60" s="133"/>
      <c r="FUA60" s="133"/>
      <c r="FUB60" s="133"/>
      <c r="FUC60" s="133"/>
      <c r="FUD60" s="133"/>
      <c r="FUE60" s="133"/>
      <c r="FUF60" s="133"/>
      <c r="FUG60" s="85"/>
      <c r="FUH60" s="85"/>
      <c r="FUI60" s="85"/>
      <c r="FUJ60" s="85"/>
      <c r="FUK60" s="133"/>
      <c r="FUL60" s="133"/>
      <c r="FUM60" s="132"/>
      <c r="FUN60" s="132"/>
      <c r="FUO60" s="132"/>
      <c r="FUP60" s="132"/>
      <c r="FUQ60" s="132"/>
      <c r="FUR60" s="132"/>
      <c r="FUS60" s="132"/>
      <c r="FUT60" s="132"/>
      <c r="FUU60" s="133"/>
      <c r="FUV60" s="133"/>
      <c r="FUW60" s="133"/>
      <c r="FUX60" s="133"/>
      <c r="FUY60" s="133"/>
      <c r="FUZ60" s="133"/>
      <c r="FVA60" s="527"/>
      <c r="FVB60" s="527"/>
      <c r="FVC60" s="133"/>
      <c r="FVD60" s="133"/>
      <c r="FVE60" s="133"/>
      <c r="FVF60" s="133"/>
      <c r="FVG60" s="133"/>
      <c r="FVH60" s="133"/>
      <c r="FVI60" s="133"/>
      <c r="FVJ60" s="133"/>
      <c r="FVK60" s="133"/>
      <c r="FVL60" s="133"/>
      <c r="FVM60" s="85"/>
      <c r="FVN60" s="85"/>
      <c r="FVO60" s="85"/>
      <c r="FVP60" s="85"/>
      <c r="FVQ60" s="133"/>
      <c r="FVR60" s="133"/>
      <c r="FVS60" s="132"/>
      <c r="FVT60" s="132"/>
      <c r="FVU60" s="132"/>
      <c r="FVV60" s="132"/>
      <c r="FVW60" s="132"/>
      <c r="FVX60" s="132"/>
      <c r="FVY60" s="132"/>
      <c r="FVZ60" s="132"/>
      <c r="FWA60" s="133"/>
      <c r="FWB60" s="133"/>
      <c r="FWC60" s="133"/>
      <c r="FWD60" s="133"/>
      <c r="FWE60" s="133"/>
      <c r="FWF60" s="133"/>
      <c r="FWG60" s="527"/>
      <c r="FWH60" s="527"/>
      <c r="FWI60" s="133"/>
      <c r="FWJ60" s="133"/>
      <c r="FWK60" s="133"/>
      <c r="FWL60" s="133"/>
      <c r="FWM60" s="133"/>
      <c r="FWN60" s="133"/>
      <c r="FWO60" s="133"/>
      <c r="FWP60" s="133"/>
      <c r="FWQ60" s="133"/>
      <c r="FWR60" s="133"/>
      <c r="FWS60" s="85"/>
      <c r="FWT60" s="85"/>
      <c r="FWU60" s="85"/>
      <c r="FWV60" s="85"/>
      <c r="FWW60" s="133"/>
      <c r="FWX60" s="133"/>
      <c r="FWY60" s="132"/>
      <c r="FWZ60" s="132"/>
      <c r="FXA60" s="132"/>
      <c r="FXB60" s="132"/>
      <c r="FXC60" s="132"/>
      <c r="FXD60" s="132"/>
      <c r="FXE60" s="132"/>
      <c r="FXF60" s="132"/>
      <c r="FXG60" s="133"/>
      <c r="FXH60" s="133"/>
      <c r="FXI60" s="133"/>
      <c r="FXJ60" s="133"/>
      <c r="FXK60" s="133"/>
      <c r="FXL60" s="133"/>
      <c r="FXM60" s="527"/>
      <c r="FXN60" s="527"/>
      <c r="FXO60" s="133"/>
      <c r="FXP60" s="133"/>
      <c r="FXQ60" s="133"/>
      <c r="FXR60" s="133"/>
      <c r="FXS60" s="133"/>
      <c r="FXT60" s="133"/>
      <c r="FXU60" s="133"/>
      <c r="FXV60" s="133"/>
      <c r="FXW60" s="133"/>
      <c r="FXX60" s="133"/>
      <c r="FXY60" s="85"/>
      <c r="FXZ60" s="85"/>
      <c r="FYA60" s="85"/>
      <c r="FYB60" s="85"/>
      <c r="FYC60" s="133"/>
      <c r="FYD60" s="133"/>
      <c r="FYE60" s="132"/>
      <c r="FYF60" s="132"/>
      <c r="FYG60" s="132"/>
      <c r="FYH60" s="132"/>
      <c r="FYI60" s="132"/>
      <c r="FYJ60" s="132"/>
      <c r="FYK60" s="132"/>
      <c r="FYL60" s="132"/>
      <c r="FYM60" s="133"/>
      <c r="FYN60" s="133"/>
      <c r="FYO60" s="133"/>
      <c r="FYP60" s="133"/>
      <c r="FYQ60" s="133"/>
      <c r="FYR60" s="133"/>
      <c r="FYS60" s="527"/>
      <c r="FYT60" s="527"/>
      <c r="FYU60" s="133"/>
      <c r="FYV60" s="133"/>
      <c r="FYW60" s="133"/>
      <c r="FYX60" s="133"/>
      <c r="FYY60" s="133"/>
      <c r="FYZ60" s="133"/>
      <c r="FZA60" s="133"/>
      <c r="FZB60" s="133"/>
      <c r="FZC60" s="133"/>
      <c r="FZD60" s="133"/>
      <c r="FZE60" s="85"/>
      <c r="FZF60" s="85"/>
      <c r="FZG60" s="85"/>
      <c r="FZH60" s="85"/>
      <c r="FZI60" s="133"/>
      <c r="FZJ60" s="133"/>
      <c r="FZK60" s="132"/>
      <c r="FZL60" s="132"/>
      <c r="FZM60" s="132"/>
      <c r="FZN60" s="132"/>
      <c r="FZO60" s="132"/>
      <c r="FZP60" s="132"/>
      <c r="FZQ60" s="132"/>
      <c r="FZR60" s="132"/>
      <c r="FZS60" s="133"/>
      <c r="FZT60" s="133"/>
      <c r="FZU60" s="133"/>
      <c r="FZV60" s="133"/>
      <c r="FZW60" s="133"/>
      <c r="FZX60" s="133"/>
      <c r="FZY60" s="527"/>
      <c r="FZZ60" s="527"/>
      <c r="GAA60" s="133"/>
      <c r="GAB60" s="133"/>
      <c r="GAC60" s="133"/>
      <c r="GAD60" s="133"/>
      <c r="GAE60" s="133"/>
      <c r="GAF60" s="133"/>
      <c r="GAG60" s="133"/>
      <c r="GAH60" s="133"/>
      <c r="GAI60" s="133"/>
      <c r="GAJ60" s="133"/>
      <c r="GAK60" s="85"/>
      <c r="GAL60" s="85"/>
      <c r="GAM60" s="85"/>
      <c r="GAN60" s="85"/>
      <c r="GAO60" s="133"/>
      <c r="GAP60" s="133"/>
      <c r="GAQ60" s="132"/>
      <c r="GAR60" s="132"/>
      <c r="GAS60" s="132"/>
      <c r="GAT60" s="132"/>
      <c r="GAU60" s="132"/>
      <c r="GAV60" s="132"/>
      <c r="GAW60" s="132"/>
      <c r="GAX60" s="132"/>
      <c r="GAY60" s="133"/>
      <c r="GAZ60" s="133"/>
      <c r="GBA60" s="133"/>
      <c r="GBB60" s="133"/>
      <c r="GBC60" s="133"/>
      <c r="GBD60" s="133"/>
      <c r="GBE60" s="527"/>
      <c r="GBF60" s="527"/>
      <c r="GBG60" s="133"/>
      <c r="GBH60" s="133"/>
      <c r="GBI60" s="133"/>
      <c r="GBJ60" s="133"/>
      <c r="GBK60" s="133"/>
      <c r="GBL60" s="133"/>
      <c r="GBM60" s="133"/>
      <c r="GBN60" s="133"/>
      <c r="GBO60" s="133"/>
      <c r="GBP60" s="133"/>
      <c r="GBQ60" s="85"/>
      <c r="GBR60" s="85"/>
      <c r="GBS60" s="85"/>
      <c r="GBT60" s="85"/>
      <c r="GBU60" s="133"/>
      <c r="GBV60" s="133"/>
      <c r="GBW60" s="132"/>
      <c r="GBX60" s="132"/>
      <c r="GBY60" s="132"/>
      <c r="GBZ60" s="132"/>
      <c r="GCA60" s="132"/>
      <c r="GCB60" s="132"/>
      <c r="GCC60" s="132"/>
      <c r="GCD60" s="132"/>
      <c r="GCE60" s="133"/>
      <c r="GCF60" s="133"/>
      <c r="GCG60" s="133"/>
      <c r="GCH60" s="133"/>
      <c r="GCI60" s="133"/>
      <c r="GCJ60" s="133"/>
      <c r="GCK60" s="527"/>
      <c r="GCL60" s="527"/>
      <c r="GCM60" s="133"/>
      <c r="GCN60" s="133"/>
      <c r="GCO60" s="133"/>
      <c r="GCP60" s="133"/>
      <c r="GCQ60" s="133"/>
      <c r="GCR60" s="133"/>
      <c r="GCS60" s="133"/>
      <c r="GCT60" s="133"/>
      <c r="GCU60" s="133"/>
      <c r="GCV60" s="133"/>
      <c r="GCW60" s="85"/>
      <c r="GCX60" s="85"/>
      <c r="GCY60" s="85"/>
      <c r="GCZ60" s="85"/>
      <c r="GDA60" s="133"/>
      <c r="GDB60" s="133"/>
      <c r="GDC60" s="132"/>
      <c r="GDD60" s="132"/>
      <c r="GDE60" s="132"/>
      <c r="GDF60" s="132"/>
      <c r="GDG60" s="132"/>
      <c r="GDH60" s="132"/>
      <c r="GDI60" s="132"/>
      <c r="GDJ60" s="132"/>
      <c r="GDK60" s="133"/>
      <c r="GDL60" s="133"/>
      <c r="GDM60" s="133"/>
      <c r="GDN60" s="133"/>
      <c r="GDO60" s="133"/>
      <c r="GDP60" s="133"/>
      <c r="GDQ60" s="527"/>
      <c r="GDR60" s="527"/>
      <c r="GDS60" s="133"/>
      <c r="GDT60" s="133"/>
      <c r="GDU60" s="133"/>
      <c r="GDV60" s="133"/>
      <c r="GDW60" s="133"/>
      <c r="GDX60" s="133"/>
      <c r="GDY60" s="133"/>
      <c r="GDZ60" s="133"/>
      <c r="GEA60" s="133"/>
      <c r="GEB60" s="133"/>
      <c r="GEC60" s="85"/>
      <c r="GED60" s="85"/>
      <c r="GEE60" s="85"/>
      <c r="GEF60" s="85"/>
      <c r="GEG60" s="133"/>
      <c r="GEH60" s="133"/>
      <c r="GEI60" s="132"/>
      <c r="GEJ60" s="132"/>
      <c r="GEK60" s="132"/>
      <c r="GEL60" s="132"/>
      <c r="GEM60" s="132"/>
      <c r="GEN60" s="132"/>
      <c r="GEO60" s="132"/>
      <c r="GEP60" s="132"/>
      <c r="GEQ60" s="133"/>
      <c r="GER60" s="133"/>
      <c r="GES60" s="133"/>
      <c r="GET60" s="133"/>
      <c r="GEU60" s="133"/>
      <c r="GEV60" s="133"/>
      <c r="GEW60" s="527"/>
      <c r="GEX60" s="527"/>
      <c r="GEY60" s="133"/>
      <c r="GEZ60" s="133"/>
      <c r="GFA60" s="133"/>
      <c r="GFB60" s="133"/>
      <c r="GFC60" s="133"/>
      <c r="GFD60" s="133"/>
      <c r="GFE60" s="133"/>
      <c r="GFF60" s="133"/>
      <c r="GFG60" s="133"/>
      <c r="GFH60" s="133"/>
      <c r="GFI60" s="85"/>
      <c r="GFJ60" s="85"/>
      <c r="GFK60" s="85"/>
      <c r="GFL60" s="85"/>
      <c r="GFM60" s="133"/>
      <c r="GFN60" s="133"/>
      <c r="GFO60" s="132"/>
      <c r="GFP60" s="132"/>
      <c r="GFQ60" s="132"/>
      <c r="GFR60" s="132"/>
      <c r="GFS60" s="132"/>
      <c r="GFT60" s="132"/>
      <c r="GFU60" s="132"/>
      <c r="GFV60" s="132"/>
      <c r="GFW60" s="133"/>
      <c r="GFX60" s="133"/>
      <c r="GFY60" s="133"/>
      <c r="GFZ60" s="133"/>
      <c r="GGA60" s="133"/>
      <c r="GGB60" s="133"/>
      <c r="GGC60" s="527"/>
      <c r="GGD60" s="527"/>
      <c r="GGE60" s="133"/>
      <c r="GGF60" s="133"/>
      <c r="GGG60" s="133"/>
      <c r="GGH60" s="133"/>
      <c r="GGI60" s="133"/>
      <c r="GGJ60" s="133"/>
      <c r="GGK60" s="133"/>
      <c r="GGL60" s="133"/>
      <c r="GGM60" s="133"/>
      <c r="GGN60" s="133"/>
      <c r="GGO60" s="85"/>
      <c r="GGP60" s="85"/>
      <c r="GGQ60" s="85"/>
      <c r="GGR60" s="85"/>
      <c r="GGS60" s="133"/>
      <c r="GGT60" s="133"/>
      <c r="GGU60" s="132"/>
      <c r="GGV60" s="132"/>
      <c r="GGW60" s="132"/>
      <c r="GGX60" s="132"/>
      <c r="GGY60" s="132"/>
      <c r="GGZ60" s="132"/>
      <c r="GHA60" s="132"/>
      <c r="GHB60" s="132"/>
      <c r="GHC60" s="133"/>
      <c r="GHD60" s="133"/>
      <c r="GHE60" s="133"/>
      <c r="GHF60" s="133"/>
      <c r="GHG60" s="133"/>
      <c r="GHH60" s="133"/>
      <c r="GHI60" s="527"/>
      <c r="GHJ60" s="527"/>
      <c r="GHK60" s="133"/>
      <c r="GHL60" s="133"/>
      <c r="GHM60" s="133"/>
      <c r="GHN60" s="133"/>
      <c r="GHO60" s="133"/>
      <c r="GHP60" s="133"/>
      <c r="GHQ60" s="133"/>
      <c r="GHR60" s="133"/>
      <c r="GHS60" s="133"/>
      <c r="GHT60" s="133"/>
      <c r="GHU60" s="85"/>
      <c r="GHV60" s="85"/>
      <c r="GHW60" s="85"/>
      <c r="GHX60" s="85"/>
      <c r="GHY60" s="133"/>
      <c r="GHZ60" s="133"/>
      <c r="GIA60" s="132"/>
      <c r="GIB60" s="132"/>
      <c r="GIC60" s="132"/>
      <c r="GID60" s="132"/>
      <c r="GIE60" s="132"/>
      <c r="GIF60" s="132"/>
      <c r="GIG60" s="132"/>
      <c r="GIH60" s="132"/>
      <c r="GII60" s="133"/>
      <c r="GIJ60" s="133"/>
      <c r="GIK60" s="133"/>
      <c r="GIL60" s="133"/>
      <c r="GIM60" s="133"/>
      <c r="GIN60" s="133"/>
      <c r="GIO60" s="527"/>
      <c r="GIP60" s="527"/>
      <c r="GIQ60" s="133"/>
      <c r="GIR60" s="133"/>
      <c r="GIS60" s="133"/>
      <c r="GIT60" s="133"/>
      <c r="GIU60" s="133"/>
      <c r="GIV60" s="133"/>
      <c r="GIW60" s="133"/>
      <c r="GIX60" s="133"/>
      <c r="GIY60" s="133"/>
      <c r="GIZ60" s="133"/>
      <c r="GJA60" s="85"/>
      <c r="GJB60" s="85"/>
      <c r="GJC60" s="85"/>
      <c r="GJD60" s="85"/>
      <c r="GJE60" s="133"/>
      <c r="GJF60" s="133"/>
      <c r="GJG60" s="132"/>
      <c r="GJH60" s="132"/>
      <c r="GJI60" s="132"/>
      <c r="GJJ60" s="132"/>
      <c r="GJK60" s="132"/>
      <c r="GJL60" s="132"/>
      <c r="GJM60" s="132"/>
      <c r="GJN60" s="132"/>
      <c r="GJO60" s="133"/>
      <c r="GJP60" s="133"/>
      <c r="GJQ60" s="133"/>
      <c r="GJR60" s="133"/>
      <c r="GJS60" s="133"/>
      <c r="GJT60" s="133"/>
      <c r="GJU60" s="527"/>
      <c r="GJV60" s="527"/>
      <c r="GJW60" s="133"/>
      <c r="GJX60" s="133"/>
      <c r="GJY60" s="133"/>
      <c r="GJZ60" s="133"/>
      <c r="GKA60" s="133"/>
      <c r="GKB60" s="133"/>
      <c r="GKC60" s="133"/>
      <c r="GKD60" s="133"/>
      <c r="GKE60" s="133"/>
      <c r="GKF60" s="133"/>
      <c r="GKG60" s="85"/>
      <c r="GKH60" s="85"/>
      <c r="GKI60" s="85"/>
      <c r="GKJ60" s="85"/>
      <c r="GKK60" s="133"/>
      <c r="GKL60" s="133"/>
      <c r="GKM60" s="132"/>
      <c r="GKN60" s="132"/>
      <c r="GKO60" s="132"/>
      <c r="GKP60" s="132"/>
      <c r="GKQ60" s="132"/>
      <c r="GKR60" s="132"/>
      <c r="GKS60" s="132"/>
      <c r="GKT60" s="132"/>
      <c r="GKU60" s="133"/>
      <c r="GKV60" s="133"/>
      <c r="GKW60" s="133"/>
      <c r="GKX60" s="133"/>
      <c r="GKY60" s="133"/>
      <c r="GKZ60" s="133"/>
      <c r="GLA60" s="527"/>
      <c r="GLB60" s="527"/>
      <c r="GLC60" s="133"/>
      <c r="GLD60" s="133"/>
      <c r="GLE60" s="133"/>
      <c r="GLF60" s="133"/>
      <c r="GLG60" s="133"/>
      <c r="GLH60" s="133"/>
      <c r="GLI60" s="133"/>
      <c r="GLJ60" s="133"/>
      <c r="GLK60" s="133"/>
      <c r="GLL60" s="133"/>
      <c r="GLM60" s="85"/>
      <c r="GLN60" s="85"/>
      <c r="GLO60" s="85"/>
      <c r="GLP60" s="85"/>
      <c r="GLQ60" s="133"/>
      <c r="GLR60" s="133"/>
      <c r="GLS60" s="132"/>
      <c r="GLT60" s="132"/>
      <c r="GLU60" s="132"/>
      <c r="GLV60" s="132"/>
      <c r="GLW60" s="132"/>
      <c r="GLX60" s="132"/>
      <c r="GLY60" s="132"/>
      <c r="GLZ60" s="132"/>
      <c r="GMA60" s="133"/>
      <c r="GMB60" s="133"/>
      <c r="GMC60" s="133"/>
      <c r="GMD60" s="133"/>
      <c r="GME60" s="133"/>
      <c r="GMF60" s="133"/>
      <c r="GMG60" s="527"/>
      <c r="GMH60" s="527"/>
      <c r="GMI60" s="133"/>
      <c r="GMJ60" s="133"/>
      <c r="GMK60" s="133"/>
      <c r="GML60" s="133"/>
      <c r="GMM60" s="133"/>
      <c r="GMN60" s="133"/>
      <c r="GMO60" s="133"/>
      <c r="GMP60" s="133"/>
      <c r="GMQ60" s="133"/>
      <c r="GMR60" s="133"/>
      <c r="GMS60" s="85"/>
      <c r="GMT60" s="85"/>
      <c r="GMU60" s="85"/>
      <c r="GMV60" s="85"/>
      <c r="GMW60" s="133"/>
      <c r="GMX60" s="133"/>
      <c r="GMY60" s="132"/>
      <c r="GMZ60" s="132"/>
      <c r="GNA60" s="132"/>
      <c r="GNB60" s="132"/>
      <c r="GNC60" s="132"/>
      <c r="GND60" s="132"/>
      <c r="GNE60" s="132"/>
      <c r="GNF60" s="132"/>
      <c r="GNG60" s="133"/>
      <c r="GNH60" s="133"/>
      <c r="GNI60" s="133"/>
      <c r="GNJ60" s="133"/>
      <c r="GNK60" s="133"/>
      <c r="GNL60" s="133"/>
      <c r="GNM60" s="527"/>
      <c r="GNN60" s="527"/>
      <c r="GNO60" s="133"/>
      <c r="GNP60" s="133"/>
      <c r="GNQ60" s="133"/>
      <c r="GNR60" s="133"/>
      <c r="GNS60" s="133"/>
      <c r="GNT60" s="133"/>
      <c r="GNU60" s="133"/>
      <c r="GNV60" s="133"/>
      <c r="GNW60" s="133"/>
      <c r="GNX60" s="133"/>
      <c r="GNY60" s="85"/>
      <c r="GNZ60" s="85"/>
      <c r="GOA60" s="85"/>
      <c r="GOB60" s="85"/>
      <c r="GOC60" s="133"/>
      <c r="GOD60" s="133"/>
      <c r="GOE60" s="132"/>
      <c r="GOF60" s="132"/>
      <c r="GOG60" s="132"/>
      <c r="GOH60" s="132"/>
      <c r="GOI60" s="132"/>
      <c r="GOJ60" s="132"/>
      <c r="GOK60" s="132"/>
      <c r="GOL60" s="132"/>
      <c r="GOM60" s="133"/>
      <c r="GON60" s="133"/>
      <c r="GOO60" s="133"/>
      <c r="GOP60" s="133"/>
      <c r="GOQ60" s="133"/>
      <c r="GOR60" s="133"/>
      <c r="GOS60" s="527"/>
      <c r="GOT60" s="527"/>
      <c r="GOU60" s="133"/>
      <c r="GOV60" s="133"/>
      <c r="GOW60" s="133"/>
      <c r="GOX60" s="133"/>
      <c r="GOY60" s="133"/>
      <c r="GOZ60" s="133"/>
      <c r="GPA60" s="133"/>
      <c r="GPB60" s="133"/>
      <c r="GPC60" s="133"/>
      <c r="GPD60" s="133"/>
      <c r="GPE60" s="85"/>
      <c r="GPF60" s="85"/>
      <c r="GPG60" s="85"/>
      <c r="GPH60" s="85"/>
      <c r="GPI60" s="133"/>
      <c r="GPJ60" s="133"/>
      <c r="GPK60" s="132"/>
      <c r="GPL60" s="132"/>
      <c r="GPM60" s="132"/>
      <c r="GPN60" s="132"/>
      <c r="GPO60" s="132"/>
      <c r="GPP60" s="132"/>
      <c r="GPQ60" s="132"/>
      <c r="GPR60" s="132"/>
      <c r="GPS60" s="133"/>
      <c r="GPT60" s="133"/>
      <c r="GPU60" s="133"/>
      <c r="GPV60" s="133"/>
      <c r="GPW60" s="133"/>
      <c r="GPX60" s="133"/>
      <c r="GPY60" s="527"/>
      <c r="GPZ60" s="527"/>
      <c r="GQA60" s="133"/>
      <c r="GQB60" s="133"/>
      <c r="GQC60" s="133"/>
      <c r="GQD60" s="133"/>
      <c r="GQE60" s="133"/>
      <c r="GQF60" s="133"/>
      <c r="GQG60" s="133"/>
      <c r="GQH60" s="133"/>
      <c r="GQI60" s="133"/>
      <c r="GQJ60" s="133"/>
      <c r="GQK60" s="85"/>
      <c r="GQL60" s="85"/>
      <c r="GQM60" s="85"/>
      <c r="GQN60" s="85"/>
      <c r="GQO60" s="133"/>
      <c r="GQP60" s="133"/>
      <c r="GQQ60" s="132"/>
      <c r="GQR60" s="132"/>
      <c r="GQS60" s="132"/>
      <c r="GQT60" s="132"/>
      <c r="GQU60" s="132"/>
      <c r="GQV60" s="132"/>
      <c r="GQW60" s="132"/>
      <c r="GQX60" s="132"/>
      <c r="GQY60" s="133"/>
      <c r="GQZ60" s="133"/>
      <c r="GRA60" s="133"/>
      <c r="GRB60" s="133"/>
      <c r="GRC60" s="133"/>
      <c r="GRD60" s="133"/>
      <c r="GRE60" s="527"/>
      <c r="GRF60" s="527"/>
      <c r="GRG60" s="133"/>
      <c r="GRH60" s="133"/>
      <c r="GRI60" s="133"/>
      <c r="GRJ60" s="133"/>
      <c r="GRK60" s="133"/>
      <c r="GRL60" s="133"/>
      <c r="GRM60" s="133"/>
      <c r="GRN60" s="133"/>
      <c r="GRO60" s="133"/>
      <c r="GRP60" s="133"/>
      <c r="GRQ60" s="85"/>
      <c r="GRR60" s="85"/>
      <c r="GRS60" s="85"/>
      <c r="GRT60" s="85"/>
      <c r="GRU60" s="133"/>
      <c r="GRV60" s="133"/>
      <c r="GRW60" s="132"/>
      <c r="GRX60" s="132"/>
      <c r="GRY60" s="132"/>
      <c r="GRZ60" s="132"/>
      <c r="GSA60" s="132"/>
      <c r="GSB60" s="132"/>
      <c r="GSC60" s="132"/>
      <c r="GSD60" s="132"/>
      <c r="GSE60" s="133"/>
      <c r="GSF60" s="133"/>
      <c r="GSG60" s="133"/>
      <c r="GSH60" s="133"/>
      <c r="GSI60" s="133"/>
      <c r="GSJ60" s="133"/>
      <c r="GSK60" s="527"/>
      <c r="GSL60" s="527"/>
      <c r="GSM60" s="133"/>
      <c r="GSN60" s="133"/>
      <c r="GSO60" s="133"/>
      <c r="GSP60" s="133"/>
      <c r="GSQ60" s="133"/>
      <c r="GSR60" s="133"/>
      <c r="GSS60" s="133"/>
      <c r="GST60" s="133"/>
      <c r="GSU60" s="133"/>
      <c r="GSV60" s="133"/>
      <c r="GSW60" s="85"/>
      <c r="GSX60" s="85"/>
      <c r="GSY60" s="85"/>
      <c r="GSZ60" s="85"/>
      <c r="GTA60" s="133"/>
      <c r="GTB60" s="133"/>
      <c r="GTC60" s="132"/>
      <c r="GTD60" s="132"/>
      <c r="GTE60" s="132"/>
      <c r="GTF60" s="132"/>
      <c r="GTG60" s="132"/>
      <c r="GTH60" s="132"/>
      <c r="GTI60" s="132"/>
      <c r="GTJ60" s="132"/>
      <c r="GTK60" s="133"/>
      <c r="GTL60" s="133"/>
      <c r="GTM60" s="133"/>
      <c r="GTN60" s="133"/>
      <c r="GTO60" s="133"/>
      <c r="GTP60" s="133"/>
      <c r="GTQ60" s="527"/>
      <c r="GTR60" s="527"/>
      <c r="GTS60" s="133"/>
      <c r="GTT60" s="133"/>
      <c r="GTU60" s="133"/>
      <c r="GTV60" s="133"/>
      <c r="GTW60" s="133"/>
      <c r="GTX60" s="133"/>
      <c r="GTY60" s="133"/>
      <c r="GTZ60" s="133"/>
      <c r="GUA60" s="133"/>
      <c r="GUB60" s="133"/>
      <c r="GUC60" s="85"/>
      <c r="GUD60" s="85"/>
      <c r="GUE60" s="85"/>
      <c r="GUF60" s="85"/>
      <c r="GUG60" s="133"/>
      <c r="GUH60" s="133"/>
      <c r="GUI60" s="132"/>
      <c r="GUJ60" s="132"/>
      <c r="GUK60" s="132"/>
      <c r="GUL60" s="132"/>
      <c r="GUM60" s="132"/>
      <c r="GUN60" s="132"/>
      <c r="GUO60" s="132"/>
      <c r="GUP60" s="132"/>
      <c r="GUQ60" s="133"/>
      <c r="GUR60" s="133"/>
      <c r="GUS60" s="133"/>
      <c r="GUT60" s="133"/>
      <c r="GUU60" s="133"/>
      <c r="GUV60" s="133"/>
      <c r="GUW60" s="527"/>
      <c r="GUX60" s="527"/>
      <c r="GUY60" s="133"/>
      <c r="GUZ60" s="133"/>
      <c r="GVA60" s="133"/>
      <c r="GVB60" s="133"/>
      <c r="GVC60" s="133"/>
      <c r="GVD60" s="133"/>
      <c r="GVE60" s="133"/>
      <c r="GVF60" s="133"/>
      <c r="GVG60" s="133"/>
      <c r="GVH60" s="133"/>
      <c r="GVI60" s="85"/>
      <c r="GVJ60" s="85"/>
      <c r="GVK60" s="85"/>
      <c r="GVL60" s="85"/>
      <c r="GVM60" s="133"/>
      <c r="GVN60" s="133"/>
      <c r="GVO60" s="132"/>
      <c r="GVP60" s="132"/>
      <c r="GVQ60" s="132"/>
      <c r="GVR60" s="132"/>
      <c r="GVS60" s="132"/>
      <c r="GVT60" s="132"/>
      <c r="GVU60" s="132"/>
      <c r="GVV60" s="132"/>
      <c r="GVW60" s="133"/>
      <c r="GVX60" s="133"/>
      <c r="GVY60" s="133"/>
      <c r="GVZ60" s="133"/>
      <c r="GWA60" s="133"/>
      <c r="GWB60" s="133"/>
      <c r="GWC60" s="527"/>
      <c r="GWD60" s="527"/>
      <c r="GWE60" s="133"/>
      <c r="GWF60" s="133"/>
      <c r="GWG60" s="133"/>
      <c r="GWH60" s="133"/>
      <c r="GWI60" s="133"/>
      <c r="GWJ60" s="133"/>
      <c r="GWK60" s="133"/>
      <c r="GWL60" s="133"/>
      <c r="GWM60" s="133"/>
      <c r="GWN60" s="133"/>
      <c r="GWO60" s="85"/>
      <c r="GWP60" s="85"/>
      <c r="GWQ60" s="85"/>
      <c r="GWR60" s="85"/>
      <c r="GWS60" s="133"/>
      <c r="GWT60" s="133"/>
      <c r="GWU60" s="132"/>
      <c r="GWV60" s="132"/>
      <c r="GWW60" s="132"/>
      <c r="GWX60" s="132"/>
      <c r="GWY60" s="132"/>
      <c r="GWZ60" s="132"/>
      <c r="GXA60" s="132"/>
      <c r="GXB60" s="132"/>
      <c r="GXC60" s="133"/>
      <c r="GXD60" s="133"/>
      <c r="GXE60" s="133"/>
      <c r="GXF60" s="133"/>
      <c r="GXG60" s="133"/>
      <c r="GXH60" s="133"/>
      <c r="GXI60" s="527"/>
      <c r="GXJ60" s="527"/>
      <c r="GXK60" s="133"/>
      <c r="GXL60" s="133"/>
      <c r="GXM60" s="133"/>
      <c r="GXN60" s="133"/>
      <c r="GXO60" s="133"/>
      <c r="GXP60" s="133"/>
      <c r="GXQ60" s="133"/>
      <c r="GXR60" s="133"/>
      <c r="GXS60" s="133"/>
      <c r="GXT60" s="133"/>
      <c r="GXU60" s="85"/>
      <c r="GXV60" s="85"/>
      <c r="GXW60" s="85"/>
      <c r="GXX60" s="85"/>
      <c r="GXY60" s="133"/>
      <c r="GXZ60" s="133"/>
      <c r="GYA60" s="132"/>
      <c r="GYB60" s="132"/>
      <c r="GYC60" s="132"/>
      <c r="GYD60" s="132"/>
      <c r="GYE60" s="132"/>
      <c r="GYF60" s="132"/>
      <c r="GYG60" s="132"/>
      <c r="GYH60" s="132"/>
      <c r="GYI60" s="133"/>
      <c r="GYJ60" s="133"/>
      <c r="GYK60" s="133"/>
      <c r="GYL60" s="133"/>
      <c r="GYM60" s="133"/>
      <c r="GYN60" s="133"/>
      <c r="GYO60" s="527"/>
      <c r="GYP60" s="527"/>
      <c r="GYQ60" s="133"/>
      <c r="GYR60" s="133"/>
      <c r="GYS60" s="133"/>
      <c r="GYT60" s="133"/>
      <c r="GYU60" s="133"/>
      <c r="GYV60" s="133"/>
      <c r="GYW60" s="133"/>
      <c r="GYX60" s="133"/>
      <c r="GYY60" s="133"/>
      <c r="GYZ60" s="133"/>
      <c r="GZA60" s="85"/>
      <c r="GZB60" s="85"/>
      <c r="GZC60" s="85"/>
      <c r="GZD60" s="85"/>
      <c r="GZE60" s="133"/>
      <c r="GZF60" s="133"/>
      <c r="GZG60" s="132"/>
      <c r="GZH60" s="132"/>
      <c r="GZI60" s="132"/>
      <c r="GZJ60" s="132"/>
      <c r="GZK60" s="132"/>
      <c r="GZL60" s="132"/>
      <c r="GZM60" s="132"/>
      <c r="GZN60" s="132"/>
      <c r="GZO60" s="133"/>
      <c r="GZP60" s="133"/>
      <c r="GZQ60" s="133"/>
      <c r="GZR60" s="133"/>
      <c r="GZS60" s="133"/>
      <c r="GZT60" s="133"/>
      <c r="GZU60" s="527"/>
      <c r="GZV60" s="527"/>
      <c r="GZW60" s="133"/>
      <c r="GZX60" s="133"/>
      <c r="GZY60" s="133"/>
      <c r="GZZ60" s="133"/>
      <c r="HAA60" s="133"/>
      <c r="HAB60" s="133"/>
      <c r="HAC60" s="133"/>
      <c r="HAD60" s="133"/>
      <c r="HAE60" s="133"/>
      <c r="HAF60" s="133"/>
      <c r="HAG60" s="85"/>
      <c r="HAH60" s="85"/>
      <c r="HAI60" s="85"/>
      <c r="HAJ60" s="85"/>
      <c r="HAK60" s="133"/>
      <c r="HAL60" s="133"/>
      <c r="HAM60" s="132"/>
      <c r="HAN60" s="132"/>
      <c r="HAO60" s="132"/>
      <c r="HAP60" s="132"/>
      <c r="HAQ60" s="132"/>
      <c r="HAR60" s="132"/>
      <c r="HAS60" s="132"/>
      <c r="HAT60" s="132"/>
      <c r="HAU60" s="133"/>
      <c r="HAV60" s="133"/>
      <c r="HAW60" s="133"/>
      <c r="HAX60" s="133"/>
      <c r="HAY60" s="133"/>
      <c r="HAZ60" s="133"/>
      <c r="HBA60" s="527"/>
      <c r="HBB60" s="527"/>
      <c r="HBC60" s="133"/>
      <c r="HBD60" s="133"/>
      <c r="HBE60" s="133"/>
      <c r="HBF60" s="133"/>
      <c r="HBG60" s="133"/>
      <c r="HBH60" s="133"/>
      <c r="HBI60" s="133"/>
      <c r="HBJ60" s="133"/>
      <c r="HBK60" s="133"/>
      <c r="HBL60" s="133"/>
      <c r="HBM60" s="85"/>
      <c r="HBN60" s="85"/>
      <c r="HBO60" s="85"/>
      <c r="HBP60" s="85"/>
      <c r="HBQ60" s="133"/>
      <c r="HBR60" s="133"/>
      <c r="HBS60" s="132"/>
      <c r="HBT60" s="132"/>
      <c r="HBU60" s="132"/>
      <c r="HBV60" s="132"/>
      <c r="HBW60" s="132"/>
      <c r="HBX60" s="132"/>
      <c r="HBY60" s="132"/>
      <c r="HBZ60" s="132"/>
      <c r="HCA60" s="133"/>
      <c r="HCB60" s="133"/>
      <c r="HCC60" s="133"/>
      <c r="HCD60" s="133"/>
      <c r="HCE60" s="133"/>
      <c r="HCF60" s="133"/>
      <c r="HCG60" s="527"/>
      <c r="HCH60" s="527"/>
      <c r="HCI60" s="133"/>
      <c r="HCJ60" s="133"/>
      <c r="HCK60" s="133"/>
      <c r="HCL60" s="133"/>
      <c r="HCM60" s="133"/>
      <c r="HCN60" s="133"/>
      <c r="HCO60" s="133"/>
      <c r="HCP60" s="133"/>
      <c r="HCQ60" s="133"/>
      <c r="HCR60" s="133"/>
      <c r="HCS60" s="85"/>
      <c r="HCT60" s="85"/>
      <c r="HCU60" s="85"/>
      <c r="HCV60" s="85"/>
      <c r="HCW60" s="133"/>
      <c r="HCX60" s="133"/>
      <c r="HCY60" s="132"/>
      <c r="HCZ60" s="132"/>
      <c r="HDA60" s="132"/>
      <c r="HDB60" s="132"/>
      <c r="HDC60" s="132"/>
      <c r="HDD60" s="132"/>
      <c r="HDE60" s="132"/>
      <c r="HDF60" s="132"/>
      <c r="HDG60" s="133"/>
      <c r="HDH60" s="133"/>
      <c r="HDI60" s="133"/>
      <c r="HDJ60" s="133"/>
      <c r="HDK60" s="133"/>
      <c r="HDL60" s="133"/>
      <c r="HDM60" s="527"/>
      <c r="HDN60" s="527"/>
      <c r="HDO60" s="133"/>
      <c r="HDP60" s="133"/>
      <c r="HDQ60" s="133"/>
      <c r="HDR60" s="133"/>
      <c r="HDS60" s="133"/>
      <c r="HDT60" s="133"/>
      <c r="HDU60" s="133"/>
      <c r="HDV60" s="133"/>
      <c r="HDW60" s="133"/>
      <c r="HDX60" s="133"/>
      <c r="HDY60" s="85"/>
      <c r="HDZ60" s="85"/>
      <c r="HEA60" s="85"/>
      <c r="HEB60" s="85"/>
      <c r="HEC60" s="133"/>
      <c r="HED60" s="133"/>
      <c r="HEE60" s="132"/>
      <c r="HEF60" s="132"/>
      <c r="HEG60" s="132"/>
      <c r="HEH60" s="132"/>
      <c r="HEI60" s="132"/>
      <c r="HEJ60" s="132"/>
      <c r="HEK60" s="132"/>
      <c r="HEL60" s="132"/>
      <c r="HEM60" s="133"/>
      <c r="HEN60" s="133"/>
      <c r="HEO60" s="133"/>
      <c r="HEP60" s="133"/>
      <c r="HEQ60" s="133"/>
      <c r="HER60" s="133"/>
      <c r="HES60" s="527"/>
      <c r="HET60" s="527"/>
      <c r="HEU60" s="133"/>
      <c r="HEV60" s="133"/>
      <c r="HEW60" s="133"/>
      <c r="HEX60" s="133"/>
      <c r="HEY60" s="133"/>
      <c r="HEZ60" s="133"/>
      <c r="HFA60" s="133"/>
      <c r="HFB60" s="133"/>
      <c r="HFC60" s="133"/>
      <c r="HFD60" s="133"/>
      <c r="HFE60" s="85"/>
      <c r="HFF60" s="85"/>
      <c r="HFG60" s="85"/>
      <c r="HFH60" s="85"/>
      <c r="HFI60" s="133"/>
      <c r="HFJ60" s="133"/>
      <c r="HFK60" s="132"/>
      <c r="HFL60" s="132"/>
      <c r="HFM60" s="132"/>
      <c r="HFN60" s="132"/>
      <c r="HFO60" s="132"/>
      <c r="HFP60" s="132"/>
      <c r="HFQ60" s="132"/>
      <c r="HFR60" s="132"/>
      <c r="HFS60" s="133"/>
      <c r="HFT60" s="133"/>
      <c r="HFU60" s="133"/>
      <c r="HFV60" s="133"/>
      <c r="HFW60" s="133"/>
      <c r="HFX60" s="133"/>
      <c r="HFY60" s="527"/>
      <c r="HFZ60" s="527"/>
      <c r="HGA60" s="133"/>
      <c r="HGB60" s="133"/>
      <c r="HGC60" s="133"/>
      <c r="HGD60" s="133"/>
      <c r="HGE60" s="133"/>
      <c r="HGF60" s="133"/>
      <c r="HGG60" s="133"/>
      <c r="HGH60" s="133"/>
      <c r="HGI60" s="133"/>
      <c r="HGJ60" s="133"/>
      <c r="HGK60" s="85"/>
      <c r="HGL60" s="85"/>
      <c r="HGM60" s="85"/>
      <c r="HGN60" s="85"/>
      <c r="HGO60" s="133"/>
      <c r="HGP60" s="133"/>
      <c r="HGQ60" s="132"/>
      <c r="HGR60" s="132"/>
      <c r="HGS60" s="132"/>
      <c r="HGT60" s="132"/>
      <c r="HGU60" s="132"/>
      <c r="HGV60" s="132"/>
      <c r="HGW60" s="132"/>
      <c r="HGX60" s="132"/>
      <c r="HGY60" s="133"/>
      <c r="HGZ60" s="133"/>
      <c r="HHA60" s="133"/>
      <c r="HHB60" s="133"/>
      <c r="HHC60" s="133"/>
      <c r="HHD60" s="133"/>
      <c r="HHE60" s="527"/>
      <c r="HHF60" s="527"/>
      <c r="HHG60" s="133"/>
      <c r="HHH60" s="133"/>
      <c r="HHI60" s="133"/>
      <c r="HHJ60" s="133"/>
      <c r="HHK60" s="133"/>
      <c r="HHL60" s="133"/>
      <c r="HHM60" s="133"/>
      <c r="HHN60" s="133"/>
      <c r="HHO60" s="133"/>
      <c r="HHP60" s="133"/>
      <c r="HHQ60" s="85"/>
      <c r="HHR60" s="85"/>
      <c r="HHS60" s="85"/>
      <c r="HHT60" s="85"/>
      <c r="HHU60" s="133"/>
      <c r="HHV60" s="133"/>
      <c r="HHW60" s="132"/>
      <c r="HHX60" s="132"/>
      <c r="HHY60" s="132"/>
      <c r="HHZ60" s="132"/>
      <c r="HIA60" s="132"/>
      <c r="HIB60" s="132"/>
      <c r="HIC60" s="132"/>
      <c r="HID60" s="132"/>
      <c r="HIE60" s="133"/>
      <c r="HIF60" s="133"/>
      <c r="HIG60" s="133"/>
      <c r="HIH60" s="133"/>
      <c r="HII60" s="133"/>
      <c r="HIJ60" s="133"/>
      <c r="HIK60" s="527"/>
      <c r="HIL60" s="527"/>
      <c r="HIM60" s="133"/>
      <c r="HIN60" s="133"/>
      <c r="HIO60" s="133"/>
      <c r="HIP60" s="133"/>
      <c r="HIQ60" s="133"/>
      <c r="HIR60" s="133"/>
      <c r="HIS60" s="133"/>
      <c r="HIT60" s="133"/>
      <c r="HIU60" s="133"/>
      <c r="HIV60" s="133"/>
      <c r="HIW60" s="85"/>
      <c r="HIX60" s="85"/>
      <c r="HIY60" s="85"/>
      <c r="HIZ60" s="85"/>
      <c r="HJA60" s="133"/>
      <c r="HJB60" s="133"/>
      <c r="HJC60" s="132"/>
      <c r="HJD60" s="132"/>
      <c r="HJE60" s="132"/>
      <c r="HJF60" s="132"/>
      <c r="HJG60" s="132"/>
      <c r="HJH60" s="132"/>
      <c r="HJI60" s="132"/>
      <c r="HJJ60" s="132"/>
      <c r="HJK60" s="133"/>
      <c r="HJL60" s="133"/>
      <c r="HJM60" s="133"/>
      <c r="HJN60" s="133"/>
      <c r="HJO60" s="133"/>
      <c r="HJP60" s="133"/>
      <c r="HJQ60" s="527"/>
      <c r="HJR60" s="527"/>
      <c r="HJS60" s="133"/>
      <c r="HJT60" s="133"/>
      <c r="HJU60" s="133"/>
      <c r="HJV60" s="133"/>
      <c r="HJW60" s="133"/>
      <c r="HJX60" s="133"/>
      <c r="HJY60" s="133"/>
      <c r="HJZ60" s="133"/>
      <c r="HKA60" s="133"/>
      <c r="HKB60" s="133"/>
      <c r="HKC60" s="85"/>
      <c r="HKD60" s="85"/>
      <c r="HKE60" s="85"/>
      <c r="HKF60" s="85"/>
      <c r="HKG60" s="133"/>
      <c r="HKH60" s="133"/>
      <c r="HKI60" s="132"/>
      <c r="HKJ60" s="132"/>
      <c r="HKK60" s="132"/>
      <c r="HKL60" s="132"/>
      <c r="HKM60" s="132"/>
      <c r="HKN60" s="132"/>
      <c r="HKO60" s="132"/>
      <c r="HKP60" s="132"/>
      <c r="HKQ60" s="133"/>
      <c r="HKR60" s="133"/>
      <c r="HKS60" s="133"/>
      <c r="HKT60" s="133"/>
      <c r="HKU60" s="133"/>
      <c r="HKV60" s="133"/>
      <c r="HKW60" s="527"/>
      <c r="HKX60" s="527"/>
      <c r="HKY60" s="133"/>
      <c r="HKZ60" s="133"/>
      <c r="HLA60" s="133"/>
      <c r="HLB60" s="133"/>
      <c r="HLC60" s="133"/>
      <c r="HLD60" s="133"/>
      <c r="HLE60" s="133"/>
      <c r="HLF60" s="133"/>
      <c r="HLG60" s="133"/>
      <c r="HLH60" s="133"/>
      <c r="HLI60" s="85"/>
      <c r="HLJ60" s="85"/>
      <c r="HLK60" s="85"/>
      <c r="HLL60" s="85"/>
      <c r="HLM60" s="133"/>
      <c r="HLN60" s="133"/>
      <c r="HLO60" s="132"/>
      <c r="HLP60" s="132"/>
      <c r="HLQ60" s="132"/>
      <c r="HLR60" s="132"/>
      <c r="HLS60" s="132"/>
      <c r="HLT60" s="132"/>
      <c r="HLU60" s="132"/>
      <c r="HLV60" s="132"/>
      <c r="HLW60" s="133"/>
      <c r="HLX60" s="133"/>
      <c r="HLY60" s="133"/>
      <c r="HLZ60" s="133"/>
      <c r="HMA60" s="133"/>
      <c r="HMB60" s="133"/>
      <c r="HMC60" s="527"/>
      <c r="HMD60" s="527"/>
      <c r="HME60" s="133"/>
      <c r="HMF60" s="133"/>
      <c r="HMG60" s="133"/>
      <c r="HMH60" s="133"/>
      <c r="HMI60" s="133"/>
      <c r="HMJ60" s="133"/>
      <c r="HMK60" s="133"/>
      <c r="HML60" s="133"/>
      <c r="HMM60" s="133"/>
      <c r="HMN60" s="133"/>
      <c r="HMO60" s="85"/>
      <c r="HMP60" s="85"/>
      <c r="HMQ60" s="85"/>
      <c r="HMR60" s="85"/>
      <c r="HMS60" s="133"/>
      <c r="HMT60" s="133"/>
      <c r="HMU60" s="132"/>
      <c r="HMV60" s="132"/>
      <c r="HMW60" s="132"/>
      <c r="HMX60" s="132"/>
      <c r="HMY60" s="132"/>
      <c r="HMZ60" s="132"/>
      <c r="HNA60" s="132"/>
      <c r="HNB60" s="132"/>
      <c r="HNC60" s="133"/>
      <c r="HND60" s="133"/>
      <c r="HNE60" s="133"/>
      <c r="HNF60" s="133"/>
      <c r="HNG60" s="133"/>
      <c r="HNH60" s="133"/>
      <c r="HNI60" s="527"/>
      <c r="HNJ60" s="527"/>
      <c r="HNK60" s="133"/>
      <c r="HNL60" s="133"/>
      <c r="HNM60" s="133"/>
      <c r="HNN60" s="133"/>
      <c r="HNO60" s="133"/>
      <c r="HNP60" s="133"/>
      <c r="HNQ60" s="133"/>
      <c r="HNR60" s="133"/>
      <c r="HNS60" s="133"/>
      <c r="HNT60" s="133"/>
      <c r="HNU60" s="85"/>
      <c r="HNV60" s="85"/>
      <c r="HNW60" s="85"/>
      <c r="HNX60" s="85"/>
      <c r="HNY60" s="133"/>
      <c r="HNZ60" s="133"/>
      <c r="HOA60" s="132"/>
      <c r="HOB60" s="132"/>
      <c r="HOC60" s="132"/>
      <c r="HOD60" s="132"/>
      <c r="HOE60" s="132"/>
      <c r="HOF60" s="132"/>
      <c r="HOG60" s="132"/>
      <c r="HOH60" s="132"/>
      <c r="HOI60" s="133"/>
      <c r="HOJ60" s="133"/>
      <c r="HOK60" s="133"/>
      <c r="HOL60" s="133"/>
      <c r="HOM60" s="133"/>
      <c r="HON60" s="133"/>
      <c r="HOO60" s="527"/>
      <c r="HOP60" s="527"/>
      <c r="HOQ60" s="133"/>
      <c r="HOR60" s="133"/>
      <c r="HOS60" s="133"/>
      <c r="HOT60" s="133"/>
      <c r="HOU60" s="133"/>
      <c r="HOV60" s="133"/>
      <c r="HOW60" s="133"/>
      <c r="HOX60" s="133"/>
      <c r="HOY60" s="133"/>
      <c r="HOZ60" s="133"/>
      <c r="HPA60" s="85"/>
      <c r="HPB60" s="85"/>
      <c r="HPC60" s="85"/>
      <c r="HPD60" s="85"/>
      <c r="HPE60" s="133"/>
      <c r="HPF60" s="133"/>
      <c r="HPG60" s="132"/>
      <c r="HPH60" s="132"/>
      <c r="HPI60" s="132"/>
      <c r="HPJ60" s="132"/>
      <c r="HPK60" s="132"/>
      <c r="HPL60" s="132"/>
      <c r="HPM60" s="132"/>
      <c r="HPN60" s="132"/>
      <c r="HPO60" s="133"/>
      <c r="HPP60" s="133"/>
      <c r="HPQ60" s="133"/>
      <c r="HPR60" s="133"/>
      <c r="HPS60" s="133"/>
      <c r="HPT60" s="133"/>
      <c r="HPU60" s="527"/>
      <c r="HPV60" s="527"/>
      <c r="HPW60" s="133"/>
      <c r="HPX60" s="133"/>
      <c r="HPY60" s="133"/>
      <c r="HPZ60" s="133"/>
      <c r="HQA60" s="133"/>
      <c r="HQB60" s="133"/>
      <c r="HQC60" s="133"/>
      <c r="HQD60" s="133"/>
      <c r="HQE60" s="133"/>
      <c r="HQF60" s="133"/>
      <c r="HQG60" s="85"/>
      <c r="HQH60" s="85"/>
      <c r="HQI60" s="85"/>
      <c r="HQJ60" s="85"/>
      <c r="HQK60" s="133"/>
      <c r="HQL60" s="133"/>
      <c r="HQM60" s="132"/>
      <c r="HQN60" s="132"/>
      <c r="HQO60" s="132"/>
      <c r="HQP60" s="132"/>
      <c r="HQQ60" s="132"/>
      <c r="HQR60" s="132"/>
      <c r="HQS60" s="132"/>
      <c r="HQT60" s="132"/>
      <c r="HQU60" s="133"/>
      <c r="HQV60" s="133"/>
      <c r="HQW60" s="133"/>
      <c r="HQX60" s="133"/>
      <c r="HQY60" s="133"/>
      <c r="HQZ60" s="133"/>
      <c r="HRA60" s="527"/>
      <c r="HRB60" s="527"/>
      <c r="HRC60" s="133"/>
      <c r="HRD60" s="133"/>
      <c r="HRE60" s="133"/>
      <c r="HRF60" s="133"/>
      <c r="HRG60" s="133"/>
      <c r="HRH60" s="133"/>
      <c r="HRI60" s="133"/>
      <c r="HRJ60" s="133"/>
      <c r="HRK60" s="133"/>
      <c r="HRL60" s="133"/>
      <c r="HRM60" s="85"/>
      <c r="HRN60" s="85"/>
      <c r="HRO60" s="85"/>
      <c r="HRP60" s="85"/>
      <c r="HRQ60" s="133"/>
      <c r="HRR60" s="133"/>
      <c r="HRS60" s="132"/>
      <c r="HRT60" s="132"/>
      <c r="HRU60" s="132"/>
      <c r="HRV60" s="132"/>
      <c r="HRW60" s="132"/>
      <c r="HRX60" s="132"/>
      <c r="HRY60" s="132"/>
      <c r="HRZ60" s="132"/>
      <c r="HSA60" s="133"/>
      <c r="HSB60" s="133"/>
      <c r="HSC60" s="133"/>
      <c r="HSD60" s="133"/>
      <c r="HSE60" s="133"/>
      <c r="HSF60" s="133"/>
      <c r="HSG60" s="527"/>
      <c r="HSH60" s="527"/>
      <c r="HSI60" s="133"/>
      <c r="HSJ60" s="133"/>
      <c r="HSK60" s="133"/>
      <c r="HSL60" s="133"/>
      <c r="HSM60" s="133"/>
      <c r="HSN60" s="133"/>
      <c r="HSO60" s="133"/>
      <c r="HSP60" s="133"/>
      <c r="HSQ60" s="133"/>
      <c r="HSR60" s="133"/>
      <c r="HSS60" s="85"/>
      <c r="HST60" s="85"/>
      <c r="HSU60" s="85"/>
      <c r="HSV60" s="85"/>
      <c r="HSW60" s="133"/>
      <c r="HSX60" s="133"/>
      <c r="HSY60" s="132"/>
      <c r="HSZ60" s="132"/>
      <c r="HTA60" s="132"/>
      <c r="HTB60" s="132"/>
      <c r="HTC60" s="132"/>
      <c r="HTD60" s="132"/>
      <c r="HTE60" s="132"/>
      <c r="HTF60" s="132"/>
      <c r="HTG60" s="133"/>
      <c r="HTH60" s="133"/>
      <c r="HTI60" s="133"/>
      <c r="HTJ60" s="133"/>
      <c r="HTK60" s="133"/>
      <c r="HTL60" s="133"/>
      <c r="HTM60" s="527"/>
      <c r="HTN60" s="527"/>
      <c r="HTO60" s="133"/>
      <c r="HTP60" s="133"/>
      <c r="HTQ60" s="133"/>
      <c r="HTR60" s="133"/>
      <c r="HTS60" s="133"/>
      <c r="HTT60" s="133"/>
      <c r="HTU60" s="133"/>
      <c r="HTV60" s="133"/>
      <c r="HTW60" s="133"/>
      <c r="HTX60" s="133"/>
      <c r="HTY60" s="85"/>
      <c r="HTZ60" s="85"/>
      <c r="HUA60" s="85"/>
      <c r="HUB60" s="85"/>
      <c r="HUC60" s="133"/>
      <c r="HUD60" s="133"/>
      <c r="HUE60" s="132"/>
      <c r="HUF60" s="132"/>
      <c r="HUG60" s="132"/>
      <c r="HUH60" s="132"/>
      <c r="HUI60" s="132"/>
      <c r="HUJ60" s="132"/>
      <c r="HUK60" s="132"/>
      <c r="HUL60" s="132"/>
      <c r="HUM60" s="133"/>
      <c r="HUN60" s="133"/>
      <c r="HUO60" s="133"/>
      <c r="HUP60" s="133"/>
      <c r="HUQ60" s="133"/>
      <c r="HUR60" s="133"/>
      <c r="HUS60" s="527"/>
      <c r="HUT60" s="527"/>
      <c r="HUU60" s="133"/>
      <c r="HUV60" s="133"/>
      <c r="HUW60" s="133"/>
      <c r="HUX60" s="133"/>
      <c r="HUY60" s="133"/>
      <c r="HUZ60" s="133"/>
      <c r="HVA60" s="133"/>
      <c r="HVB60" s="133"/>
      <c r="HVC60" s="133"/>
      <c r="HVD60" s="133"/>
      <c r="HVE60" s="85"/>
      <c r="HVF60" s="85"/>
      <c r="HVG60" s="85"/>
      <c r="HVH60" s="85"/>
      <c r="HVI60" s="133"/>
      <c r="HVJ60" s="133"/>
      <c r="HVK60" s="132"/>
      <c r="HVL60" s="132"/>
      <c r="HVM60" s="132"/>
      <c r="HVN60" s="132"/>
      <c r="HVO60" s="132"/>
      <c r="HVP60" s="132"/>
      <c r="HVQ60" s="132"/>
      <c r="HVR60" s="132"/>
      <c r="HVS60" s="133"/>
      <c r="HVT60" s="133"/>
      <c r="HVU60" s="133"/>
      <c r="HVV60" s="133"/>
      <c r="HVW60" s="133"/>
      <c r="HVX60" s="133"/>
      <c r="HVY60" s="527"/>
      <c r="HVZ60" s="527"/>
      <c r="HWA60" s="133"/>
      <c r="HWB60" s="133"/>
      <c r="HWC60" s="133"/>
      <c r="HWD60" s="133"/>
      <c r="HWE60" s="133"/>
      <c r="HWF60" s="133"/>
      <c r="HWG60" s="133"/>
      <c r="HWH60" s="133"/>
      <c r="HWI60" s="133"/>
      <c r="HWJ60" s="133"/>
      <c r="HWK60" s="85"/>
      <c r="HWL60" s="85"/>
      <c r="HWM60" s="85"/>
      <c r="HWN60" s="85"/>
      <c r="HWO60" s="133"/>
      <c r="HWP60" s="133"/>
      <c r="HWQ60" s="132"/>
      <c r="HWR60" s="132"/>
      <c r="HWS60" s="132"/>
      <c r="HWT60" s="132"/>
      <c r="HWU60" s="132"/>
      <c r="HWV60" s="132"/>
      <c r="HWW60" s="132"/>
      <c r="HWX60" s="132"/>
      <c r="HWY60" s="133"/>
      <c r="HWZ60" s="133"/>
      <c r="HXA60" s="133"/>
      <c r="HXB60" s="133"/>
      <c r="HXC60" s="133"/>
      <c r="HXD60" s="133"/>
      <c r="HXE60" s="527"/>
      <c r="HXF60" s="527"/>
      <c r="HXG60" s="133"/>
      <c r="HXH60" s="133"/>
      <c r="HXI60" s="133"/>
      <c r="HXJ60" s="133"/>
      <c r="HXK60" s="133"/>
      <c r="HXL60" s="133"/>
      <c r="HXM60" s="133"/>
      <c r="HXN60" s="133"/>
      <c r="HXO60" s="133"/>
      <c r="HXP60" s="133"/>
      <c r="HXQ60" s="85"/>
      <c r="HXR60" s="85"/>
      <c r="HXS60" s="85"/>
      <c r="HXT60" s="85"/>
      <c r="HXU60" s="133"/>
      <c r="HXV60" s="133"/>
      <c r="HXW60" s="132"/>
      <c r="HXX60" s="132"/>
      <c r="HXY60" s="132"/>
      <c r="HXZ60" s="132"/>
      <c r="HYA60" s="132"/>
      <c r="HYB60" s="132"/>
      <c r="HYC60" s="132"/>
      <c r="HYD60" s="132"/>
      <c r="HYE60" s="133"/>
      <c r="HYF60" s="133"/>
      <c r="HYG60" s="133"/>
      <c r="HYH60" s="133"/>
      <c r="HYI60" s="133"/>
      <c r="HYJ60" s="133"/>
      <c r="HYK60" s="527"/>
      <c r="HYL60" s="527"/>
      <c r="HYM60" s="133"/>
      <c r="HYN60" s="133"/>
      <c r="HYO60" s="133"/>
      <c r="HYP60" s="133"/>
      <c r="HYQ60" s="133"/>
      <c r="HYR60" s="133"/>
      <c r="HYS60" s="133"/>
      <c r="HYT60" s="133"/>
      <c r="HYU60" s="133"/>
      <c r="HYV60" s="133"/>
      <c r="HYW60" s="85"/>
      <c r="HYX60" s="85"/>
      <c r="HYY60" s="85"/>
      <c r="HYZ60" s="85"/>
      <c r="HZA60" s="133"/>
      <c r="HZB60" s="133"/>
      <c r="HZC60" s="132"/>
      <c r="HZD60" s="132"/>
      <c r="HZE60" s="132"/>
      <c r="HZF60" s="132"/>
      <c r="HZG60" s="132"/>
      <c r="HZH60" s="132"/>
      <c r="HZI60" s="132"/>
      <c r="HZJ60" s="132"/>
      <c r="HZK60" s="133"/>
      <c r="HZL60" s="133"/>
      <c r="HZM60" s="133"/>
      <c r="HZN60" s="133"/>
      <c r="HZO60" s="133"/>
      <c r="HZP60" s="133"/>
      <c r="HZQ60" s="527"/>
      <c r="HZR60" s="527"/>
      <c r="HZS60" s="133"/>
      <c r="HZT60" s="133"/>
      <c r="HZU60" s="133"/>
      <c r="HZV60" s="133"/>
      <c r="HZW60" s="133"/>
      <c r="HZX60" s="133"/>
      <c r="HZY60" s="133"/>
      <c r="HZZ60" s="133"/>
      <c r="IAA60" s="133"/>
      <c r="IAB60" s="133"/>
      <c r="IAC60" s="85"/>
      <c r="IAD60" s="85"/>
      <c r="IAE60" s="85"/>
      <c r="IAF60" s="85"/>
      <c r="IAG60" s="133"/>
      <c r="IAH60" s="133"/>
      <c r="IAI60" s="132"/>
      <c r="IAJ60" s="132"/>
      <c r="IAK60" s="132"/>
      <c r="IAL60" s="132"/>
      <c r="IAM60" s="132"/>
      <c r="IAN60" s="132"/>
      <c r="IAO60" s="132"/>
      <c r="IAP60" s="132"/>
      <c r="IAQ60" s="133"/>
      <c r="IAR60" s="133"/>
      <c r="IAS60" s="133"/>
      <c r="IAT60" s="133"/>
      <c r="IAU60" s="133"/>
      <c r="IAV60" s="133"/>
      <c r="IAW60" s="527"/>
      <c r="IAX60" s="527"/>
      <c r="IAY60" s="133"/>
      <c r="IAZ60" s="133"/>
      <c r="IBA60" s="133"/>
      <c r="IBB60" s="133"/>
      <c r="IBC60" s="133"/>
      <c r="IBD60" s="133"/>
      <c r="IBE60" s="133"/>
      <c r="IBF60" s="133"/>
      <c r="IBG60" s="133"/>
      <c r="IBH60" s="133"/>
      <c r="IBI60" s="85"/>
      <c r="IBJ60" s="85"/>
      <c r="IBK60" s="85"/>
      <c r="IBL60" s="85"/>
      <c r="IBM60" s="133"/>
      <c r="IBN60" s="133"/>
      <c r="IBO60" s="132"/>
      <c r="IBP60" s="132"/>
      <c r="IBQ60" s="132"/>
      <c r="IBR60" s="132"/>
      <c r="IBS60" s="132"/>
      <c r="IBT60" s="132"/>
      <c r="IBU60" s="132"/>
      <c r="IBV60" s="132"/>
      <c r="IBW60" s="133"/>
      <c r="IBX60" s="133"/>
      <c r="IBY60" s="133"/>
      <c r="IBZ60" s="133"/>
      <c r="ICA60" s="133"/>
      <c r="ICB60" s="133"/>
      <c r="ICC60" s="527"/>
      <c r="ICD60" s="527"/>
      <c r="ICE60" s="133"/>
      <c r="ICF60" s="133"/>
      <c r="ICG60" s="133"/>
      <c r="ICH60" s="133"/>
      <c r="ICI60" s="133"/>
      <c r="ICJ60" s="133"/>
      <c r="ICK60" s="133"/>
      <c r="ICL60" s="133"/>
      <c r="ICM60" s="133"/>
      <c r="ICN60" s="133"/>
      <c r="ICO60" s="85"/>
      <c r="ICP60" s="85"/>
      <c r="ICQ60" s="85"/>
      <c r="ICR60" s="85"/>
      <c r="ICS60" s="133"/>
      <c r="ICT60" s="133"/>
      <c r="ICU60" s="132"/>
      <c r="ICV60" s="132"/>
      <c r="ICW60" s="132"/>
      <c r="ICX60" s="132"/>
      <c r="ICY60" s="132"/>
      <c r="ICZ60" s="132"/>
      <c r="IDA60" s="132"/>
      <c r="IDB60" s="132"/>
      <c r="IDC60" s="133"/>
      <c r="IDD60" s="133"/>
      <c r="IDE60" s="133"/>
      <c r="IDF60" s="133"/>
      <c r="IDG60" s="133"/>
      <c r="IDH60" s="133"/>
      <c r="IDI60" s="527"/>
      <c r="IDJ60" s="527"/>
      <c r="IDK60" s="133"/>
      <c r="IDL60" s="133"/>
      <c r="IDM60" s="133"/>
      <c r="IDN60" s="133"/>
      <c r="IDO60" s="133"/>
      <c r="IDP60" s="133"/>
      <c r="IDQ60" s="133"/>
      <c r="IDR60" s="133"/>
      <c r="IDS60" s="133"/>
      <c r="IDT60" s="133"/>
      <c r="IDU60" s="85"/>
      <c r="IDV60" s="85"/>
      <c r="IDW60" s="85"/>
      <c r="IDX60" s="85"/>
      <c r="IDY60" s="133"/>
      <c r="IDZ60" s="133"/>
      <c r="IEA60" s="132"/>
      <c r="IEB60" s="132"/>
      <c r="IEC60" s="132"/>
      <c r="IED60" s="132"/>
      <c r="IEE60" s="132"/>
      <c r="IEF60" s="132"/>
      <c r="IEG60" s="132"/>
      <c r="IEH60" s="132"/>
      <c r="IEI60" s="133"/>
      <c r="IEJ60" s="133"/>
      <c r="IEK60" s="133"/>
      <c r="IEL60" s="133"/>
      <c r="IEM60" s="133"/>
      <c r="IEN60" s="133"/>
      <c r="IEO60" s="527"/>
      <c r="IEP60" s="527"/>
      <c r="IEQ60" s="133"/>
      <c r="IER60" s="133"/>
      <c r="IES60" s="133"/>
      <c r="IET60" s="133"/>
      <c r="IEU60" s="133"/>
      <c r="IEV60" s="133"/>
      <c r="IEW60" s="133"/>
      <c r="IEX60" s="133"/>
      <c r="IEY60" s="133"/>
      <c r="IEZ60" s="133"/>
      <c r="IFA60" s="85"/>
      <c r="IFB60" s="85"/>
      <c r="IFC60" s="85"/>
      <c r="IFD60" s="85"/>
      <c r="IFE60" s="133"/>
      <c r="IFF60" s="133"/>
      <c r="IFG60" s="132"/>
      <c r="IFH60" s="132"/>
      <c r="IFI60" s="132"/>
      <c r="IFJ60" s="132"/>
      <c r="IFK60" s="132"/>
      <c r="IFL60" s="132"/>
      <c r="IFM60" s="132"/>
      <c r="IFN60" s="132"/>
      <c r="IFO60" s="133"/>
      <c r="IFP60" s="133"/>
      <c r="IFQ60" s="133"/>
      <c r="IFR60" s="133"/>
      <c r="IFS60" s="133"/>
      <c r="IFT60" s="133"/>
      <c r="IFU60" s="527"/>
      <c r="IFV60" s="527"/>
      <c r="IFW60" s="133"/>
      <c r="IFX60" s="133"/>
      <c r="IFY60" s="133"/>
      <c r="IFZ60" s="133"/>
      <c r="IGA60" s="133"/>
      <c r="IGB60" s="133"/>
      <c r="IGC60" s="133"/>
      <c r="IGD60" s="133"/>
      <c r="IGE60" s="133"/>
      <c r="IGF60" s="133"/>
      <c r="IGG60" s="85"/>
      <c r="IGH60" s="85"/>
      <c r="IGI60" s="85"/>
      <c r="IGJ60" s="85"/>
      <c r="IGK60" s="133"/>
      <c r="IGL60" s="133"/>
      <c r="IGM60" s="132"/>
      <c r="IGN60" s="132"/>
      <c r="IGO60" s="132"/>
      <c r="IGP60" s="132"/>
      <c r="IGQ60" s="132"/>
      <c r="IGR60" s="132"/>
      <c r="IGS60" s="132"/>
      <c r="IGT60" s="132"/>
      <c r="IGU60" s="133"/>
      <c r="IGV60" s="133"/>
      <c r="IGW60" s="133"/>
      <c r="IGX60" s="133"/>
      <c r="IGY60" s="133"/>
      <c r="IGZ60" s="133"/>
      <c r="IHA60" s="527"/>
      <c r="IHB60" s="527"/>
      <c r="IHC60" s="133"/>
      <c r="IHD60" s="133"/>
      <c r="IHE60" s="133"/>
      <c r="IHF60" s="133"/>
      <c r="IHG60" s="133"/>
      <c r="IHH60" s="133"/>
      <c r="IHI60" s="133"/>
      <c r="IHJ60" s="133"/>
      <c r="IHK60" s="133"/>
      <c r="IHL60" s="133"/>
      <c r="IHM60" s="85"/>
      <c r="IHN60" s="85"/>
      <c r="IHO60" s="85"/>
      <c r="IHP60" s="85"/>
      <c r="IHQ60" s="133"/>
      <c r="IHR60" s="133"/>
      <c r="IHS60" s="132"/>
      <c r="IHT60" s="132"/>
      <c r="IHU60" s="132"/>
      <c r="IHV60" s="132"/>
      <c r="IHW60" s="132"/>
      <c r="IHX60" s="132"/>
      <c r="IHY60" s="132"/>
      <c r="IHZ60" s="132"/>
      <c r="IIA60" s="133"/>
      <c r="IIB60" s="133"/>
      <c r="IIC60" s="133"/>
      <c r="IID60" s="133"/>
      <c r="IIE60" s="133"/>
      <c r="IIF60" s="133"/>
      <c r="IIG60" s="527"/>
      <c r="IIH60" s="527"/>
      <c r="III60" s="133"/>
      <c r="IIJ60" s="133"/>
      <c r="IIK60" s="133"/>
      <c r="IIL60" s="133"/>
      <c r="IIM60" s="133"/>
      <c r="IIN60" s="133"/>
      <c r="IIO60" s="133"/>
      <c r="IIP60" s="133"/>
      <c r="IIQ60" s="133"/>
      <c r="IIR60" s="133"/>
      <c r="IIS60" s="85"/>
      <c r="IIT60" s="85"/>
      <c r="IIU60" s="85"/>
      <c r="IIV60" s="85"/>
      <c r="IIW60" s="133"/>
      <c r="IIX60" s="133"/>
      <c r="IIY60" s="132"/>
      <c r="IIZ60" s="132"/>
      <c r="IJA60" s="132"/>
      <c r="IJB60" s="132"/>
      <c r="IJC60" s="132"/>
      <c r="IJD60" s="132"/>
      <c r="IJE60" s="132"/>
      <c r="IJF60" s="132"/>
      <c r="IJG60" s="133"/>
      <c r="IJH60" s="133"/>
      <c r="IJI60" s="133"/>
      <c r="IJJ60" s="133"/>
      <c r="IJK60" s="133"/>
      <c r="IJL60" s="133"/>
      <c r="IJM60" s="527"/>
      <c r="IJN60" s="527"/>
      <c r="IJO60" s="133"/>
      <c r="IJP60" s="133"/>
      <c r="IJQ60" s="133"/>
      <c r="IJR60" s="133"/>
      <c r="IJS60" s="133"/>
      <c r="IJT60" s="133"/>
      <c r="IJU60" s="133"/>
      <c r="IJV60" s="133"/>
      <c r="IJW60" s="133"/>
      <c r="IJX60" s="133"/>
      <c r="IJY60" s="85"/>
      <c r="IJZ60" s="85"/>
      <c r="IKA60" s="85"/>
      <c r="IKB60" s="85"/>
      <c r="IKC60" s="133"/>
      <c r="IKD60" s="133"/>
      <c r="IKE60" s="132"/>
      <c r="IKF60" s="132"/>
      <c r="IKG60" s="132"/>
      <c r="IKH60" s="132"/>
      <c r="IKI60" s="132"/>
      <c r="IKJ60" s="132"/>
      <c r="IKK60" s="132"/>
      <c r="IKL60" s="132"/>
      <c r="IKM60" s="133"/>
      <c r="IKN60" s="133"/>
      <c r="IKO60" s="133"/>
      <c r="IKP60" s="133"/>
      <c r="IKQ60" s="133"/>
      <c r="IKR60" s="133"/>
      <c r="IKS60" s="527"/>
      <c r="IKT60" s="527"/>
      <c r="IKU60" s="133"/>
      <c r="IKV60" s="133"/>
      <c r="IKW60" s="133"/>
      <c r="IKX60" s="133"/>
      <c r="IKY60" s="133"/>
      <c r="IKZ60" s="133"/>
      <c r="ILA60" s="133"/>
      <c r="ILB60" s="133"/>
      <c r="ILC60" s="133"/>
      <c r="ILD60" s="133"/>
      <c r="ILE60" s="85"/>
      <c r="ILF60" s="85"/>
      <c r="ILG60" s="85"/>
      <c r="ILH60" s="85"/>
      <c r="ILI60" s="133"/>
      <c r="ILJ60" s="133"/>
      <c r="ILK60" s="132"/>
      <c r="ILL60" s="132"/>
      <c r="ILM60" s="132"/>
      <c r="ILN60" s="132"/>
      <c r="ILO60" s="132"/>
      <c r="ILP60" s="132"/>
      <c r="ILQ60" s="132"/>
      <c r="ILR60" s="132"/>
      <c r="ILS60" s="133"/>
      <c r="ILT60" s="133"/>
      <c r="ILU60" s="133"/>
      <c r="ILV60" s="133"/>
      <c r="ILW60" s="133"/>
      <c r="ILX60" s="133"/>
      <c r="ILY60" s="527"/>
      <c r="ILZ60" s="527"/>
      <c r="IMA60" s="133"/>
      <c r="IMB60" s="133"/>
      <c r="IMC60" s="133"/>
      <c r="IMD60" s="133"/>
      <c r="IME60" s="133"/>
      <c r="IMF60" s="133"/>
      <c r="IMG60" s="133"/>
      <c r="IMH60" s="133"/>
      <c r="IMI60" s="133"/>
      <c r="IMJ60" s="133"/>
      <c r="IMK60" s="85"/>
      <c r="IML60" s="85"/>
      <c r="IMM60" s="85"/>
      <c r="IMN60" s="85"/>
      <c r="IMO60" s="133"/>
      <c r="IMP60" s="133"/>
      <c r="IMQ60" s="132"/>
      <c r="IMR60" s="132"/>
      <c r="IMS60" s="132"/>
      <c r="IMT60" s="132"/>
      <c r="IMU60" s="132"/>
      <c r="IMV60" s="132"/>
      <c r="IMW60" s="132"/>
      <c r="IMX60" s="132"/>
      <c r="IMY60" s="133"/>
      <c r="IMZ60" s="133"/>
      <c r="INA60" s="133"/>
      <c r="INB60" s="133"/>
      <c r="INC60" s="133"/>
      <c r="IND60" s="133"/>
      <c r="INE60" s="527"/>
      <c r="INF60" s="527"/>
      <c r="ING60" s="133"/>
      <c r="INH60" s="133"/>
      <c r="INI60" s="133"/>
      <c r="INJ60" s="133"/>
      <c r="INK60" s="133"/>
      <c r="INL60" s="133"/>
      <c r="INM60" s="133"/>
      <c r="INN60" s="133"/>
      <c r="INO60" s="133"/>
      <c r="INP60" s="133"/>
      <c r="INQ60" s="85"/>
      <c r="INR60" s="85"/>
      <c r="INS60" s="85"/>
      <c r="INT60" s="85"/>
      <c r="INU60" s="133"/>
      <c r="INV60" s="133"/>
      <c r="INW60" s="132"/>
      <c r="INX60" s="132"/>
      <c r="INY60" s="132"/>
      <c r="INZ60" s="132"/>
      <c r="IOA60" s="132"/>
      <c r="IOB60" s="132"/>
      <c r="IOC60" s="132"/>
      <c r="IOD60" s="132"/>
      <c r="IOE60" s="133"/>
      <c r="IOF60" s="133"/>
      <c r="IOG60" s="133"/>
      <c r="IOH60" s="133"/>
      <c r="IOI60" s="133"/>
      <c r="IOJ60" s="133"/>
      <c r="IOK60" s="527"/>
      <c r="IOL60" s="527"/>
      <c r="IOM60" s="133"/>
      <c r="ION60" s="133"/>
      <c r="IOO60" s="133"/>
      <c r="IOP60" s="133"/>
      <c r="IOQ60" s="133"/>
      <c r="IOR60" s="133"/>
      <c r="IOS60" s="133"/>
      <c r="IOT60" s="133"/>
      <c r="IOU60" s="133"/>
      <c r="IOV60" s="133"/>
      <c r="IOW60" s="85"/>
      <c r="IOX60" s="85"/>
      <c r="IOY60" s="85"/>
      <c r="IOZ60" s="85"/>
      <c r="IPA60" s="133"/>
      <c r="IPB60" s="133"/>
      <c r="IPC60" s="132"/>
      <c r="IPD60" s="132"/>
      <c r="IPE60" s="132"/>
      <c r="IPF60" s="132"/>
      <c r="IPG60" s="132"/>
      <c r="IPH60" s="132"/>
      <c r="IPI60" s="132"/>
      <c r="IPJ60" s="132"/>
      <c r="IPK60" s="133"/>
      <c r="IPL60" s="133"/>
      <c r="IPM60" s="133"/>
      <c r="IPN60" s="133"/>
      <c r="IPO60" s="133"/>
      <c r="IPP60" s="133"/>
      <c r="IPQ60" s="527"/>
      <c r="IPR60" s="527"/>
      <c r="IPS60" s="133"/>
      <c r="IPT60" s="133"/>
      <c r="IPU60" s="133"/>
      <c r="IPV60" s="133"/>
      <c r="IPW60" s="133"/>
      <c r="IPX60" s="133"/>
      <c r="IPY60" s="133"/>
      <c r="IPZ60" s="133"/>
      <c r="IQA60" s="133"/>
      <c r="IQB60" s="133"/>
      <c r="IQC60" s="85"/>
      <c r="IQD60" s="85"/>
      <c r="IQE60" s="85"/>
      <c r="IQF60" s="85"/>
      <c r="IQG60" s="133"/>
      <c r="IQH60" s="133"/>
      <c r="IQI60" s="132"/>
      <c r="IQJ60" s="132"/>
      <c r="IQK60" s="132"/>
      <c r="IQL60" s="132"/>
      <c r="IQM60" s="132"/>
      <c r="IQN60" s="132"/>
      <c r="IQO60" s="132"/>
      <c r="IQP60" s="132"/>
      <c r="IQQ60" s="133"/>
      <c r="IQR60" s="133"/>
      <c r="IQS60" s="133"/>
      <c r="IQT60" s="133"/>
      <c r="IQU60" s="133"/>
      <c r="IQV60" s="133"/>
      <c r="IQW60" s="527"/>
      <c r="IQX60" s="527"/>
      <c r="IQY60" s="133"/>
      <c r="IQZ60" s="133"/>
      <c r="IRA60" s="133"/>
      <c r="IRB60" s="133"/>
      <c r="IRC60" s="133"/>
      <c r="IRD60" s="133"/>
      <c r="IRE60" s="133"/>
      <c r="IRF60" s="133"/>
      <c r="IRG60" s="133"/>
      <c r="IRH60" s="133"/>
      <c r="IRI60" s="85"/>
      <c r="IRJ60" s="85"/>
      <c r="IRK60" s="85"/>
      <c r="IRL60" s="85"/>
      <c r="IRM60" s="133"/>
      <c r="IRN60" s="133"/>
      <c r="IRO60" s="132"/>
      <c r="IRP60" s="132"/>
      <c r="IRQ60" s="132"/>
      <c r="IRR60" s="132"/>
      <c r="IRS60" s="132"/>
      <c r="IRT60" s="132"/>
      <c r="IRU60" s="132"/>
      <c r="IRV60" s="132"/>
      <c r="IRW60" s="133"/>
      <c r="IRX60" s="133"/>
      <c r="IRY60" s="133"/>
      <c r="IRZ60" s="133"/>
      <c r="ISA60" s="133"/>
      <c r="ISB60" s="133"/>
      <c r="ISC60" s="527"/>
      <c r="ISD60" s="527"/>
      <c r="ISE60" s="133"/>
      <c r="ISF60" s="133"/>
      <c r="ISG60" s="133"/>
      <c r="ISH60" s="133"/>
      <c r="ISI60" s="133"/>
      <c r="ISJ60" s="133"/>
      <c r="ISK60" s="133"/>
      <c r="ISL60" s="133"/>
      <c r="ISM60" s="133"/>
      <c r="ISN60" s="133"/>
      <c r="ISO60" s="85"/>
      <c r="ISP60" s="85"/>
      <c r="ISQ60" s="85"/>
      <c r="ISR60" s="85"/>
      <c r="ISS60" s="133"/>
      <c r="IST60" s="133"/>
      <c r="ISU60" s="132"/>
      <c r="ISV60" s="132"/>
      <c r="ISW60" s="132"/>
      <c r="ISX60" s="132"/>
      <c r="ISY60" s="132"/>
      <c r="ISZ60" s="132"/>
      <c r="ITA60" s="132"/>
      <c r="ITB60" s="132"/>
      <c r="ITC60" s="133"/>
      <c r="ITD60" s="133"/>
      <c r="ITE60" s="133"/>
      <c r="ITF60" s="133"/>
      <c r="ITG60" s="133"/>
      <c r="ITH60" s="133"/>
      <c r="ITI60" s="527"/>
      <c r="ITJ60" s="527"/>
      <c r="ITK60" s="133"/>
      <c r="ITL60" s="133"/>
      <c r="ITM60" s="133"/>
      <c r="ITN60" s="133"/>
      <c r="ITO60" s="133"/>
      <c r="ITP60" s="133"/>
      <c r="ITQ60" s="133"/>
      <c r="ITR60" s="133"/>
      <c r="ITS60" s="133"/>
      <c r="ITT60" s="133"/>
      <c r="ITU60" s="85"/>
      <c r="ITV60" s="85"/>
      <c r="ITW60" s="85"/>
      <c r="ITX60" s="85"/>
      <c r="ITY60" s="133"/>
      <c r="ITZ60" s="133"/>
      <c r="IUA60" s="132"/>
      <c r="IUB60" s="132"/>
      <c r="IUC60" s="132"/>
      <c r="IUD60" s="132"/>
      <c r="IUE60" s="132"/>
      <c r="IUF60" s="132"/>
      <c r="IUG60" s="132"/>
      <c r="IUH60" s="132"/>
      <c r="IUI60" s="133"/>
      <c r="IUJ60" s="133"/>
      <c r="IUK60" s="133"/>
      <c r="IUL60" s="133"/>
      <c r="IUM60" s="133"/>
      <c r="IUN60" s="133"/>
      <c r="IUO60" s="527"/>
      <c r="IUP60" s="527"/>
      <c r="IUQ60" s="133"/>
      <c r="IUR60" s="133"/>
      <c r="IUS60" s="133"/>
      <c r="IUT60" s="133"/>
      <c r="IUU60" s="133"/>
      <c r="IUV60" s="133"/>
      <c r="IUW60" s="133"/>
      <c r="IUX60" s="133"/>
      <c r="IUY60" s="133"/>
      <c r="IUZ60" s="133"/>
      <c r="IVA60" s="85"/>
      <c r="IVB60" s="85"/>
      <c r="IVC60" s="85"/>
      <c r="IVD60" s="85"/>
      <c r="IVE60" s="133"/>
      <c r="IVF60" s="133"/>
      <c r="IVG60" s="132"/>
      <c r="IVH60" s="132"/>
      <c r="IVI60" s="132"/>
      <c r="IVJ60" s="132"/>
      <c r="IVK60" s="132"/>
      <c r="IVL60" s="132"/>
      <c r="IVM60" s="132"/>
      <c r="IVN60" s="132"/>
      <c r="IVO60" s="133"/>
      <c r="IVP60" s="133"/>
      <c r="IVQ60" s="133"/>
      <c r="IVR60" s="133"/>
      <c r="IVS60" s="133"/>
      <c r="IVT60" s="133"/>
      <c r="IVU60" s="527"/>
      <c r="IVV60" s="527"/>
      <c r="IVW60" s="133"/>
      <c r="IVX60" s="133"/>
      <c r="IVY60" s="133"/>
      <c r="IVZ60" s="133"/>
      <c r="IWA60" s="133"/>
      <c r="IWB60" s="133"/>
      <c r="IWC60" s="133"/>
      <c r="IWD60" s="133"/>
      <c r="IWE60" s="133"/>
      <c r="IWF60" s="133"/>
      <c r="IWG60" s="85"/>
      <c r="IWH60" s="85"/>
      <c r="IWI60" s="85"/>
      <c r="IWJ60" s="85"/>
      <c r="IWK60" s="133"/>
      <c r="IWL60" s="133"/>
      <c r="IWM60" s="132"/>
      <c r="IWN60" s="132"/>
      <c r="IWO60" s="132"/>
      <c r="IWP60" s="132"/>
      <c r="IWQ60" s="132"/>
      <c r="IWR60" s="132"/>
      <c r="IWS60" s="132"/>
      <c r="IWT60" s="132"/>
      <c r="IWU60" s="133"/>
      <c r="IWV60" s="133"/>
      <c r="IWW60" s="133"/>
      <c r="IWX60" s="133"/>
      <c r="IWY60" s="133"/>
      <c r="IWZ60" s="133"/>
      <c r="IXA60" s="527"/>
      <c r="IXB60" s="527"/>
      <c r="IXC60" s="133"/>
      <c r="IXD60" s="133"/>
      <c r="IXE60" s="133"/>
      <c r="IXF60" s="133"/>
      <c r="IXG60" s="133"/>
      <c r="IXH60" s="133"/>
      <c r="IXI60" s="133"/>
      <c r="IXJ60" s="133"/>
      <c r="IXK60" s="133"/>
      <c r="IXL60" s="133"/>
      <c r="IXM60" s="85"/>
      <c r="IXN60" s="85"/>
      <c r="IXO60" s="85"/>
      <c r="IXP60" s="85"/>
      <c r="IXQ60" s="133"/>
      <c r="IXR60" s="133"/>
      <c r="IXS60" s="132"/>
      <c r="IXT60" s="132"/>
      <c r="IXU60" s="132"/>
      <c r="IXV60" s="132"/>
      <c r="IXW60" s="132"/>
      <c r="IXX60" s="132"/>
      <c r="IXY60" s="132"/>
      <c r="IXZ60" s="132"/>
      <c r="IYA60" s="133"/>
      <c r="IYB60" s="133"/>
      <c r="IYC60" s="133"/>
      <c r="IYD60" s="133"/>
      <c r="IYE60" s="133"/>
      <c r="IYF60" s="133"/>
      <c r="IYG60" s="527"/>
      <c r="IYH60" s="527"/>
      <c r="IYI60" s="133"/>
      <c r="IYJ60" s="133"/>
      <c r="IYK60" s="133"/>
      <c r="IYL60" s="133"/>
      <c r="IYM60" s="133"/>
      <c r="IYN60" s="133"/>
      <c r="IYO60" s="133"/>
      <c r="IYP60" s="133"/>
      <c r="IYQ60" s="133"/>
      <c r="IYR60" s="133"/>
      <c r="IYS60" s="85"/>
      <c r="IYT60" s="85"/>
      <c r="IYU60" s="85"/>
      <c r="IYV60" s="85"/>
      <c r="IYW60" s="133"/>
      <c r="IYX60" s="133"/>
      <c r="IYY60" s="132"/>
      <c r="IYZ60" s="132"/>
      <c r="IZA60" s="132"/>
      <c r="IZB60" s="132"/>
      <c r="IZC60" s="132"/>
      <c r="IZD60" s="132"/>
      <c r="IZE60" s="132"/>
      <c r="IZF60" s="132"/>
      <c r="IZG60" s="133"/>
      <c r="IZH60" s="133"/>
      <c r="IZI60" s="133"/>
      <c r="IZJ60" s="133"/>
      <c r="IZK60" s="133"/>
      <c r="IZL60" s="133"/>
      <c r="IZM60" s="527"/>
      <c r="IZN60" s="527"/>
      <c r="IZO60" s="133"/>
      <c r="IZP60" s="133"/>
      <c r="IZQ60" s="133"/>
      <c r="IZR60" s="133"/>
      <c r="IZS60" s="133"/>
      <c r="IZT60" s="133"/>
      <c r="IZU60" s="133"/>
      <c r="IZV60" s="133"/>
      <c r="IZW60" s="133"/>
      <c r="IZX60" s="133"/>
      <c r="IZY60" s="85"/>
      <c r="IZZ60" s="85"/>
      <c r="JAA60" s="85"/>
      <c r="JAB60" s="85"/>
      <c r="JAC60" s="133"/>
      <c r="JAD60" s="133"/>
      <c r="JAE60" s="132"/>
      <c r="JAF60" s="132"/>
      <c r="JAG60" s="132"/>
      <c r="JAH60" s="132"/>
      <c r="JAI60" s="132"/>
      <c r="JAJ60" s="132"/>
      <c r="JAK60" s="132"/>
      <c r="JAL60" s="132"/>
      <c r="JAM60" s="133"/>
      <c r="JAN60" s="133"/>
      <c r="JAO60" s="133"/>
      <c r="JAP60" s="133"/>
      <c r="JAQ60" s="133"/>
      <c r="JAR60" s="133"/>
      <c r="JAS60" s="527"/>
      <c r="JAT60" s="527"/>
      <c r="JAU60" s="133"/>
      <c r="JAV60" s="133"/>
      <c r="JAW60" s="133"/>
      <c r="JAX60" s="133"/>
      <c r="JAY60" s="133"/>
      <c r="JAZ60" s="133"/>
      <c r="JBA60" s="133"/>
      <c r="JBB60" s="133"/>
      <c r="JBC60" s="133"/>
      <c r="JBD60" s="133"/>
      <c r="JBE60" s="85"/>
      <c r="JBF60" s="85"/>
      <c r="JBG60" s="85"/>
      <c r="JBH60" s="85"/>
      <c r="JBI60" s="133"/>
      <c r="JBJ60" s="133"/>
      <c r="JBK60" s="132"/>
      <c r="JBL60" s="132"/>
      <c r="JBM60" s="132"/>
      <c r="JBN60" s="132"/>
      <c r="JBO60" s="132"/>
      <c r="JBP60" s="132"/>
      <c r="JBQ60" s="132"/>
      <c r="JBR60" s="132"/>
      <c r="JBS60" s="133"/>
      <c r="JBT60" s="133"/>
      <c r="JBU60" s="133"/>
      <c r="JBV60" s="133"/>
      <c r="JBW60" s="133"/>
      <c r="JBX60" s="133"/>
      <c r="JBY60" s="527"/>
      <c r="JBZ60" s="527"/>
      <c r="JCA60" s="133"/>
      <c r="JCB60" s="133"/>
      <c r="JCC60" s="133"/>
      <c r="JCD60" s="133"/>
      <c r="JCE60" s="133"/>
      <c r="JCF60" s="133"/>
      <c r="JCG60" s="133"/>
      <c r="JCH60" s="133"/>
      <c r="JCI60" s="133"/>
      <c r="JCJ60" s="133"/>
      <c r="JCK60" s="85"/>
      <c r="JCL60" s="85"/>
      <c r="JCM60" s="85"/>
      <c r="JCN60" s="85"/>
      <c r="JCO60" s="133"/>
      <c r="JCP60" s="133"/>
      <c r="JCQ60" s="132"/>
      <c r="JCR60" s="132"/>
      <c r="JCS60" s="132"/>
      <c r="JCT60" s="132"/>
      <c r="JCU60" s="132"/>
      <c r="JCV60" s="132"/>
      <c r="JCW60" s="132"/>
      <c r="JCX60" s="132"/>
      <c r="JCY60" s="133"/>
      <c r="JCZ60" s="133"/>
      <c r="JDA60" s="133"/>
      <c r="JDB60" s="133"/>
      <c r="JDC60" s="133"/>
      <c r="JDD60" s="133"/>
      <c r="JDE60" s="527"/>
      <c r="JDF60" s="527"/>
      <c r="JDG60" s="133"/>
      <c r="JDH60" s="133"/>
      <c r="JDI60" s="133"/>
      <c r="JDJ60" s="133"/>
      <c r="JDK60" s="133"/>
      <c r="JDL60" s="133"/>
      <c r="JDM60" s="133"/>
      <c r="JDN60" s="133"/>
      <c r="JDO60" s="133"/>
      <c r="JDP60" s="133"/>
      <c r="JDQ60" s="85"/>
      <c r="JDR60" s="85"/>
      <c r="JDS60" s="85"/>
      <c r="JDT60" s="85"/>
      <c r="JDU60" s="133"/>
      <c r="JDV60" s="133"/>
      <c r="JDW60" s="132"/>
      <c r="JDX60" s="132"/>
      <c r="JDY60" s="132"/>
      <c r="JDZ60" s="132"/>
      <c r="JEA60" s="132"/>
      <c r="JEB60" s="132"/>
      <c r="JEC60" s="132"/>
      <c r="JED60" s="132"/>
      <c r="JEE60" s="133"/>
      <c r="JEF60" s="133"/>
      <c r="JEG60" s="133"/>
      <c r="JEH60" s="133"/>
      <c r="JEI60" s="133"/>
      <c r="JEJ60" s="133"/>
      <c r="JEK60" s="527"/>
      <c r="JEL60" s="527"/>
      <c r="JEM60" s="133"/>
      <c r="JEN60" s="133"/>
      <c r="JEO60" s="133"/>
      <c r="JEP60" s="133"/>
      <c r="JEQ60" s="133"/>
      <c r="JER60" s="133"/>
      <c r="JES60" s="133"/>
      <c r="JET60" s="133"/>
      <c r="JEU60" s="133"/>
      <c r="JEV60" s="133"/>
      <c r="JEW60" s="85"/>
      <c r="JEX60" s="85"/>
      <c r="JEY60" s="85"/>
      <c r="JEZ60" s="85"/>
      <c r="JFA60" s="133"/>
      <c r="JFB60" s="133"/>
      <c r="JFC60" s="132"/>
      <c r="JFD60" s="132"/>
      <c r="JFE60" s="132"/>
      <c r="JFF60" s="132"/>
      <c r="JFG60" s="132"/>
      <c r="JFH60" s="132"/>
      <c r="JFI60" s="132"/>
      <c r="JFJ60" s="132"/>
      <c r="JFK60" s="133"/>
      <c r="JFL60" s="133"/>
      <c r="JFM60" s="133"/>
      <c r="JFN60" s="133"/>
      <c r="JFO60" s="133"/>
      <c r="JFP60" s="133"/>
      <c r="JFQ60" s="527"/>
      <c r="JFR60" s="527"/>
      <c r="JFS60" s="133"/>
      <c r="JFT60" s="133"/>
      <c r="JFU60" s="133"/>
      <c r="JFV60" s="133"/>
      <c r="JFW60" s="133"/>
      <c r="JFX60" s="133"/>
      <c r="JFY60" s="133"/>
      <c r="JFZ60" s="133"/>
      <c r="JGA60" s="133"/>
      <c r="JGB60" s="133"/>
      <c r="JGC60" s="85"/>
      <c r="JGD60" s="85"/>
      <c r="JGE60" s="85"/>
      <c r="JGF60" s="85"/>
      <c r="JGG60" s="133"/>
      <c r="JGH60" s="133"/>
      <c r="JGI60" s="132"/>
      <c r="JGJ60" s="132"/>
      <c r="JGK60" s="132"/>
      <c r="JGL60" s="132"/>
      <c r="JGM60" s="132"/>
      <c r="JGN60" s="132"/>
      <c r="JGO60" s="132"/>
      <c r="JGP60" s="132"/>
      <c r="JGQ60" s="133"/>
      <c r="JGR60" s="133"/>
      <c r="JGS60" s="133"/>
      <c r="JGT60" s="133"/>
      <c r="JGU60" s="133"/>
      <c r="JGV60" s="133"/>
      <c r="JGW60" s="527"/>
      <c r="JGX60" s="527"/>
      <c r="JGY60" s="133"/>
      <c r="JGZ60" s="133"/>
      <c r="JHA60" s="133"/>
      <c r="JHB60" s="133"/>
      <c r="JHC60" s="133"/>
      <c r="JHD60" s="133"/>
      <c r="JHE60" s="133"/>
      <c r="JHF60" s="133"/>
      <c r="JHG60" s="133"/>
      <c r="JHH60" s="133"/>
      <c r="JHI60" s="85"/>
      <c r="JHJ60" s="85"/>
      <c r="JHK60" s="85"/>
      <c r="JHL60" s="85"/>
      <c r="JHM60" s="133"/>
      <c r="JHN60" s="133"/>
      <c r="JHO60" s="132"/>
      <c r="JHP60" s="132"/>
      <c r="JHQ60" s="132"/>
      <c r="JHR60" s="132"/>
      <c r="JHS60" s="132"/>
      <c r="JHT60" s="132"/>
      <c r="JHU60" s="132"/>
      <c r="JHV60" s="132"/>
      <c r="JHW60" s="133"/>
      <c r="JHX60" s="133"/>
      <c r="JHY60" s="133"/>
      <c r="JHZ60" s="133"/>
      <c r="JIA60" s="133"/>
      <c r="JIB60" s="133"/>
      <c r="JIC60" s="527"/>
      <c r="JID60" s="527"/>
      <c r="JIE60" s="133"/>
      <c r="JIF60" s="133"/>
      <c r="JIG60" s="133"/>
      <c r="JIH60" s="133"/>
      <c r="JII60" s="133"/>
      <c r="JIJ60" s="133"/>
      <c r="JIK60" s="133"/>
      <c r="JIL60" s="133"/>
      <c r="JIM60" s="133"/>
      <c r="JIN60" s="133"/>
      <c r="JIO60" s="85"/>
      <c r="JIP60" s="85"/>
      <c r="JIQ60" s="85"/>
      <c r="JIR60" s="85"/>
      <c r="JIS60" s="133"/>
      <c r="JIT60" s="133"/>
      <c r="JIU60" s="132"/>
      <c r="JIV60" s="132"/>
      <c r="JIW60" s="132"/>
      <c r="JIX60" s="132"/>
      <c r="JIY60" s="132"/>
      <c r="JIZ60" s="132"/>
      <c r="JJA60" s="132"/>
      <c r="JJB60" s="132"/>
      <c r="JJC60" s="133"/>
      <c r="JJD60" s="133"/>
      <c r="JJE60" s="133"/>
      <c r="JJF60" s="133"/>
      <c r="JJG60" s="133"/>
      <c r="JJH60" s="133"/>
      <c r="JJI60" s="527"/>
      <c r="JJJ60" s="527"/>
      <c r="JJK60" s="133"/>
      <c r="JJL60" s="133"/>
      <c r="JJM60" s="133"/>
      <c r="JJN60" s="133"/>
      <c r="JJO60" s="133"/>
      <c r="JJP60" s="133"/>
      <c r="JJQ60" s="133"/>
      <c r="JJR60" s="133"/>
      <c r="JJS60" s="133"/>
      <c r="JJT60" s="133"/>
      <c r="JJU60" s="85"/>
      <c r="JJV60" s="85"/>
      <c r="JJW60" s="85"/>
      <c r="JJX60" s="85"/>
      <c r="JJY60" s="133"/>
      <c r="JJZ60" s="133"/>
      <c r="JKA60" s="132"/>
      <c r="JKB60" s="132"/>
      <c r="JKC60" s="132"/>
      <c r="JKD60" s="132"/>
      <c r="JKE60" s="132"/>
      <c r="JKF60" s="132"/>
      <c r="JKG60" s="132"/>
      <c r="JKH60" s="132"/>
      <c r="JKI60" s="133"/>
      <c r="JKJ60" s="133"/>
      <c r="JKK60" s="133"/>
      <c r="JKL60" s="133"/>
      <c r="JKM60" s="133"/>
      <c r="JKN60" s="133"/>
      <c r="JKO60" s="527"/>
      <c r="JKP60" s="527"/>
      <c r="JKQ60" s="133"/>
      <c r="JKR60" s="133"/>
      <c r="JKS60" s="133"/>
      <c r="JKT60" s="133"/>
      <c r="JKU60" s="133"/>
      <c r="JKV60" s="133"/>
      <c r="JKW60" s="133"/>
      <c r="JKX60" s="133"/>
      <c r="JKY60" s="133"/>
      <c r="JKZ60" s="133"/>
      <c r="JLA60" s="85"/>
      <c r="JLB60" s="85"/>
      <c r="JLC60" s="85"/>
      <c r="JLD60" s="85"/>
      <c r="JLE60" s="133"/>
      <c r="JLF60" s="133"/>
      <c r="JLG60" s="132"/>
      <c r="JLH60" s="132"/>
      <c r="JLI60" s="132"/>
      <c r="JLJ60" s="132"/>
      <c r="JLK60" s="132"/>
      <c r="JLL60" s="132"/>
      <c r="JLM60" s="132"/>
      <c r="JLN60" s="132"/>
      <c r="JLO60" s="133"/>
      <c r="JLP60" s="133"/>
      <c r="JLQ60" s="133"/>
      <c r="JLR60" s="133"/>
      <c r="JLS60" s="133"/>
      <c r="JLT60" s="133"/>
      <c r="JLU60" s="527"/>
      <c r="JLV60" s="527"/>
      <c r="JLW60" s="133"/>
      <c r="JLX60" s="133"/>
      <c r="JLY60" s="133"/>
      <c r="JLZ60" s="133"/>
      <c r="JMA60" s="133"/>
      <c r="JMB60" s="133"/>
      <c r="JMC60" s="133"/>
      <c r="JMD60" s="133"/>
      <c r="JME60" s="133"/>
      <c r="JMF60" s="133"/>
      <c r="JMG60" s="85"/>
      <c r="JMH60" s="85"/>
      <c r="JMI60" s="85"/>
      <c r="JMJ60" s="85"/>
      <c r="JMK60" s="133"/>
      <c r="JML60" s="133"/>
      <c r="JMM60" s="132"/>
      <c r="JMN60" s="132"/>
      <c r="JMO60" s="132"/>
      <c r="JMP60" s="132"/>
      <c r="JMQ60" s="132"/>
      <c r="JMR60" s="132"/>
      <c r="JMS60" s="132"/>
      <c r="JMT60" s="132"/>
      <c r="JMU60" s="133"/>
      <c r="JMV60" s="133"/>
      <c r="JMW60" s="133"/>
      <c r="JMX60" s="133"/>
      <c r="JMY60" s="133"/>
      <c r="JMZ60" s="133"/>
      <c r="JNA60" s="527"/>
      <c r="JNB60" s="527"/>
      <c r="JNC60" s="133"/>
      <c r="JND60" s="133"/>
      <c r="JNE60" s="133"/>
      <c r="JNF60" s="133"/>
      <c r="JNG60" s="133"/>
      <c r="JNH60" s="133"/>
      <c r="JNI60" s="133"/>
      <c r="JNJ60" s="133"/>
      <c r="JNK60" s="133"/>
      <c r="JNL60" s="133"/>
      <c r="JNM60" s="85"/>
      <c r="JNN60" s="85"/>
      <c r="JNO60" s="85"/>
      <c r="JNP60" s="85"/>
      <c r="JNQ60" s="133"/>
      <c r="JNR60" s="133"/>
      <c r="JNS60" s="132"/>
      <c r="JNT60" s="132"/>
      <c r="JNU60" s="132"/>
      <c r="JNV60" s="132"/>
      <c r="JNW60" s="132"/>
      <c r="JNX60" s="132"/>
      <c r="JNY60" s="132"/>
      <c r="JNZ60" s="132"/>
      <c r="JOA60" s="133"/>
      <c r="JOB60" s="133"/>
      <c r="JOC60" s="133"/>
      <c r="JOD60" s="133"/>
      <c r="JOE60" s="133"/>
      <c r="JOF60" s="133"/>
      <c r="JOG60" s="527"/>
      <c r="JOH60" s="527"/>
      <c r="JOI60" s="133"/>
      <c r="JOJ60" s="133"/>
      <c r="JOK60" s="133"/>
      <c r="JOL60" s="133"/>
      <c r="JOM60" s="133"/>
      <c r="JON60" s="133"/>
      <c r="JOO60" s="133"/>
      <c r="JOP60" s="133"/>
      <c r="JOQ60" s="133"/>
      <c r="JOR60" s="133"/>
      <c r="JOS60" s="85"/>
      <c r="JOT60" s="85"/>
      <c r="JOU60" s="85"/>
      <c r="JOV60" s="85"/>
      <c r="JOW60" s="133"/>
      <c r="JOX60" s="133"/>
      <c r="JOY60" s="132"/>
      <c r="JOZ60" s="132"/>
      <c r="JPA60" s="132"/>
      <c r="JPB60" s="132"/>
      <c r="JPC60" s="132"/>
      <c r="JPD60" s="132"/>
      <c r="JPE60" s="132"/>
      <c r="JPF60" s="132"/>
      <c r="JPG60" s="133"/>
      <c r="JPH60" s="133"/>
      <c r="JPI60" s="133"/>
      <c r="JPJ60" s="133"/>
      <c r="JPK60" s="133"/>
      <c r="JPL60" s="133"/>
      <c r="JPM60" s="527"/>
      <c r="JPN60" s="527"/>
      <c r="JPO60" s="133"/>
      <c r="JPP60" s="133"/>
      <c r="JPQ60" s="133"/>
      <c r="JPR60" s="133"/>
      <c r="JPS60" s="133"/>
      <c r="JPT60" s="133"/>
      <c r="JPU60" s="133"/>
      <c r="JPV60" s="133"/>
      <c r="JPW60" s="133"/>
      <c r="JPX60" s="133"/>
      <c r="JPY60" s="85"/>
      <c r="JPZ60" s="85"/>
      <c r="JQA60" s="85"/>
      <c r="JQB60" s="85"/>
      <c r="JQC60" s="133"/>
      <c r="JQD60" s="133"/>
      <c r="JQE60" s="132"/>
      <c r="JQF60" s="132"/>
      <c r="JQG60" s="132"/>
      <c r="JQH60" s="132"/>
      <c r="JQI60" s="132"/>
      <c r="JQJ60" s="132"/>
      <c r="JQK60" s="132"/>
      <c r="JQL60" s="132"/>
      <c r="JQM60" s="133"/>
      <c r="JQN60" s="133"/>
      <c r="JQO60" s="133"/>
      <c r="JQP60" s="133"/>
      <c r="JQQ60" s="133"/>
      <c r="JQR60" s="133"/>
      <c r="JQS60" s="527"/>
      <c r="JQT60" s="527"/>
      <c r="JQU60" s="133"/>
      <c r="JQV60" s="133"/>
      <c r="JQW60" s="133"/>
      <c r="JQX60" s="133"/>
      <c r="JQY60" s="133"/>
      <c r="JQZ60" s="133"/>
      <c r="JRA60" s="133"/>
      <c r="JRB60" s="133"/>
      <c r="JRC60" s="133"/>
      <c r="JRD60" s="133"/>
      <c r="JRE60" s="85"/>
      <c r="JRF60" s="85"/>
      <c r="JRG60" s="85"/>
      <c r="JRH60" s="85"/>
      <c r="JRI60" s="133"/>
      <c r="JRJ60" s="133"/>
      <c r="JRK60" s="132"/>
      <c r="JRL60" s="132"/>
      <c r="JRM60" s="132"/>
      <c r="JRN60" s="132"/>
      <c r="JRO60" s="132"/>
      <c r="JRP60" s="132"/>
      <c r="JRQ60" s="132"/>
      <c r="JRR60" s="132"/>
      <c r="JRS60" s="133"/>
      <c r="JRT60" s="133"/>
      <c r="JRU60" s="133"/>
      <c r="JRV60" s="133"/>
      <c r="JRW60" s="133"/>
      <c r="JRX60" s="133"/>
      <c r="JRY60" s="527"/>
      <c r="JRZ60" s="527"/>
      <c r="JSA60" s="133"/>
      <c r="JSB60" s="133"/>
      <c r="JSC60" s="133"/>
      <c r="JSD60" s="133"/>
      <c r="JSE60" s="133"/>
      <c r="JSF60" s="133"/>
      <c r="JSG60" s="133"/>
      <c r="JSH60" s="133"/>
      <c r="JSI60" s="133"/>
      <c r="JSJ60" s="133"/>
      <c r="JSK60" s="85"/>
      <c r="JSL60" s="85"/>
      <c r="JSM60" s="85"/>
      <c r="JSN60" s="85"/>
      <c r="JSO60" s="133"/>
      <c r="JSP60" s="133"/>
      <c r="JSQ60" s="132"/>
      <c r="JSR60" s="132"/>
      <c r="JSS60" s="132"/>
      <c r="JST60" s="132"/>
      <c r="JSU60" s="132"/>
      <c r="JSV60" s="132"/>
      <c r="JSW60" s="132"/>
      <c r="JSX60" s="132"/>
      <c r="JSY60" s="133"/>
      <c r="JSZ60" s="133"/>
      <c r="JTA60" s="133"/>
      <c r="JTB60" s="133"/>
      <c r="JTC60" s="133"/>
      <c r="JTD60" s="133"/>
      <c r="JTE60" s="527"/>
      <c r="JTF60" s="527"/>
      <c r="JTG60" s="133"/>
      <c r="JTH60" s="133"/>
      <c r="JTI60" s="133"/>
      <c r="JTJ60" s="133"/>
      <c r="JTK60" s="133"/>
      <c r="JTL60" s="133"/>
      <c r="JTM60" s="133"/>
      <c r="JTN60" s="133"/>
      <c r="JTO60" s="133"/>
      <c r="JTP60" s="133"/>
      <c r="JTQ60" s="85"/>
      <c r="JTR60" s="85"/>
      <c r="JTS60" s="85"/>
      <c r="JTT60" s="85"/>
      <c r="JTU60" s="133"/>
      <c r="JTV60" s="133"/>
      <c r="JTW60" s="132"/>
      <c r="JTX60" s="132"/>
      <c r="JTY60" s="132"/>
      <c r="JTZ60" s="132"/>
      <c r="JUA60" s="132"/>
      <c r="JUB60" s="132"/>
      <c r="JUC60" s="132"/>
      <c r="JUD60" s="132"/>
      <c r="JUE60" s="133"/>
      <c r="JUF60" s="133"/>
      <c r="JUG60" s="133"/>
      <c r="JUH60" s="133"/>
      <c r="JUI60" s="133"/>
      <c r="JUJ60" s="133"/>
      <c r="JUK60" s="527"/>
      <c r="JUL60" s="527"/>
      <c r="JUM60" s="133"/>
      <c r="JUN60" s="133"/>
      <c r="JUO60" s="133"/>
      <c r="JUP60" s="133"/>
      <c r="JUQ60" s="133"/>
      <c r="JUR60" s="133"/>
      <c r="JUS60" s="133"/>
      <c r="JUT60" s="133"/>
      <c r="JUU60" s="133"/>
      <c r="JUV60" s="133"/>
      <c r="JUW60" s="85"/>
      <c r="JUX60" s="85"/>
      <c r="JUY60" s="85"/>
      <c r="JUZ60" s="85"/>
      <c r="JVA60" s="133"/>
      <c r="JVB60" s="133"/>
      <c r="JVC60" s="132"/>
      <c r="JVD60" s="132"/>
      <c r="JVE60" s="132"/>
      <c r="JVF60" s="132"/>
      <c r="JVG60" s="132"/>
      <c r="JVH60" s="132"/>
      <c r="JVI60" s="132"/>
      <c r="JVJ60" s="132"/>
      <c r="JVK60" s="133"/>
      <c r="JVL60" s="133"/>
      <c r="JVM60" s="133"/>
      <c r="JVN60" s="133"/>
      <c r="JVO60" s="133"/>
      <c r="JVP60" s="133"/>
      <c r="JVQ60" s="527"/>
      <c r="JVR60" s="527"/>
      <c r="JVS60" s="133"/>
      <c r="JVT60" s="133"/>
      <c r="JVU60" s="133"/>
      <c r="JVV60" s="133"/>
      <c r="JVW60" s="133"/>
      <c r="JVX60" s="133"/>
      <c r="JVY60" s="133"/>
      <c r="JVZ60" s="133"/>
      <c r="JWA60" s="133"/>
      <c r="JWB60" s="133"/>
      <c r="JWC60" s="85"/>
      <c r="JWD60" s="85"/>
      <c r="JWE60" s="85"/>
      <c r="JWF60" s="85"/>
      <c r="JWG60" s="133"/>
      <c r="JWH60" s="133"/>
      <c r="JWI60" s="132"/>
      <c r="JWJ60" s="132"/>
      <c r="JWK60" s="132"/>
      <c r="JWL60" s="132"/>
      <c r="JWM60" s="132"/>
      <c r="JWN60" s="132"/>
      <c r="JWO60" s="132"/>
      <c r="JWP60" s="132"/>
      <c r="JWQ60" s="133"/>
      <c r="JWR60" s="133"/>
      <c r="JWS60" s="133"/>
      <c r="JWT60" s="133"/>
      <c r="JWU60" s="133"/>
      <c r="JWV60" s="133"/>
      <c r="JWW60" s="527"/>
      <c r="JWX60" s="527"/>
      <c r="JWY60" s="133"/>
      <c r="JWZ60" s="133"/>
      <c r="JXA60" s="133"/>
      <c r="JXB60" s="133"/>
      <c r="JXC60" s="133"/>
      <c r="JXD60" s="133"/>
      <c r="JXE60" s="133"/>
      <c r="JXF60" s="133"/>
      <c r="JXG60" s="133"/>
      <c r="JXH60" s="133"/>
      <c r="JXI60" s="85"/>
      <c r="JXJ60" s="85"/>
      <c r="JXK60" s="85"/>
      <c r="JXL60" s="85"/>
      <c r="JXM60" s="133"/>
      <c r="JXN60" s="133"/>
      <c r="JXO60" s="132"/>
      <c r="JXP60" s="132"/>
      <c r="JXQ60" s="132"/>
      <c r="JXR60" s="132"/>
      <c r="JXS60" s="132"/>
      <c r="JXT60" s="132"/>
      <c r="JXU60" s="132"/>
      <c r="JXV60" s="132"/>
      <c r="JXW60" s="133"/>
      <c r="JXX60" s="133"/>
      <c r="JXY60" s="133"/>
      <c r="JXZ60" s="133"/>
      <c r="JYA60" s="133"/>
      <c r="JYB60" s="133"/>
      <c r="JYC60" s="527"/>
      <c r="JYD60" s="527"/>
      <c r="JYE60" s="133"/>
      <c r="JYF60" s="133"/>
      <c r="JYG60" s="133"/>
      <c r="JYH60" s="133"/>
      <c r="JYI60" s="133"/>
      <c r="JYJ60" s="133"/>
      <c r="JYK60" s="133"/>
      <c r="JYL60" s="133"/>
      <c r="JYM60" s="133"/>
      <c r="JYN60" s="133"/>
      <c r="JYO60" s="85"/>
      <c r="JYP60" s="85"/>
      <c r="JYQ60" s="85"/>
      <c r="JYR60" s="85"/>
      <c r="JYS60" s="133"/>
      <c r="JYT60" s="133"/>
      <c r="JYU60" s="132"/>
      <c r="JYV60" s="132"/>
      <c r="JYW60" s="132"/>
      <c r="JYX60" s="132"/>
      <c r="JYY60" s="132"/>
      <c r="JYZ60" s="132"/>
      <c r="JZA60" s="132"/>
      <c r="JZB60" s="132"/>
      <c r="JZC60" s="133"/>
      <c r="JZD60" s="133"/>
      <c r="JZE60" s="133"/>
      <c r="JZF60" s="133"/>
      <c r="JZG60" s="133"/>
      <c r="JZH60" s="133"/>
      <c r="JZI60" s="527"/>
      <c r="JZJ60" s="527"/>
      <c r="JZK60" s="133"/>
      <c r="JZL60" s="133"/>
      <c r="JZM60" s="133"/>
      <c r="JZN60" s="133"/>
      <c r="JZO60" s="133"/>
      <c r="JZP60" s="133"/>
      <c r="JZQ60" s="133"/>
      <c r="JZR60" s="133"/>
      <c r="JZS60" s="133"/>
      <c r="JZT60" s="133"/>
      <c r="JZU60" s="85"/>
      <c r="JZV60" s="85"/>
      <c r="JZW60" s="85"/>
      <c r="JZX60" s="85"/>
      <c r="JZY60" s="133"/>
      <c r="JZZ60" s="133"/>
      <c r="KAA60" s="132"/>
      <c r="KAB60" s="132"/>
      <c r="KAC60" s="132"/>
      <c r="KAD60" s="132"/>
      <c r="KAE60" s="132"/>
      <c r="KAF60" s="132"/>
      <c r="KAG60" s="132"/>
      <c r="KAH60" s="132"/>
      <c r="KAI60" s="133"/>
      <c r="KAJ60" s="133"/>
      <c r="KAK60" s="133"/>
      <c r="KAL60" s="133"/>
      <c r="KAM60" s="133"/>
      <c r="KAN60" s="133"/>
      <c r="KAO60" s="527"/>
      <c r="KAP60" s="527"/>
      <c r="KAQ60" s="133"/>
      <c r="KAR60" s="133"/>
      <c r="KAS60" s="133"/>
      <c r="KAT60" s="133"/>
      <c r="KAU60" s="133"/>
      <c r="KAV60" s="133"/>
      <c r="KAW60" s="133"/>
      <c r="KAX60" s="133"/>
      <c r="KAY60" s="133"/>
      <c r="KAZ60" s="133"/>
      <c r="KBA60" s="85"/>
      <c r="KBB60" s="85"/>
      <c r="KBC60" s="85"/>
      <c r="KBD60" s="85"/>
      <c r="KBE60" s="133"/>
      <c r="KBF60" s="133"/>
      <c r="KBG60" s="132"/>
      <c r="KBH60" s="132"/>
      <c r="KBI60" s="132"/>
      <c r="KBJ60" s="132"/>
      <c r="KBK60" s="132"/>
      <c r="KBL60" s="132"/>
      <c r="KBM60" s="132"/>
      <c r="KBN60" s="132"/>
      <c r="KBO60" s="133"/>
      <c r="KBP60" s="133"/>
      <c r="KBQ60" s="133"/>
      <c r="KBR60" s="133"/>
      <c r="KBS60" s="133"/>
      <c r="KBT60" s="133"/>
      <c r="KBU60" s="527"/>
      <c r="KBV60" s="527"/>
      <c r="KBW60" s="133"/>
      <c r="KBX60" s="133"/>
      <c r="KBY60" s="133"/>
      <c r="KBZ60" s="133"/>
      <c r="KCA60" s="133"/>
      <c r="KCB60" s="133"/>
      <c r="KCC60" s="133"/>
      <c r="KCD60" s="133"/>
      <c r="KCE60" s="133"/>
      <c r="KCF60" s="133"/>
      <c r="KCG60" s="85"/>
      <c r="KCH60" s="85"/>
      <c r="KCI60" s="85"/>
      <c r="KCJ60" s="85"/>
      <c r="KCK60" s="133"/>
      <c r="KCL60" s="133"/>
      <c r="KCM60" s="132"/>
      <c r="KCN60" s="132"/>
      <c r="KCO60" s="132"/>
      <c r="KCP60" s="132"/>
      <c r="KCQ60" s="132"/>
      <c r="KCR60" s="132"/>
      <c r="KCS60" s="132"/>
      <c r="KCT60" s="132"/>
      <c r="KCU60" s="133"/>
      <c r="KCV60" s="133"/>
      <c r="KCW60" s="133"/>
      <c r="KCX60" s="133"/>
      <c r="KCY60" s="133"/>
      <c r="KCZ60" s="133"/>
      <c r="KDA60" s="527"/>
      <c r="KDB60" s="527"/>
      <c r="KDC60" s="133"/>
      <c r="KDD60" s="133"/>
      <c r="KDE60" s="133"/>
      <c r="KDF60" s="133"/>
      <c r="KDG60" s="133"/>
      <c r="KDH60" s="133"/>
      <c r="KDI60" s="133"/>
      <c r="KDJ60" s="133"/>
      <c r="KDK60" s="133"/>
      <c r="KDL60" s="133"/>
      <c r="KDM60" s="85"/>
      <c r="KDN60" s="85"/>
      <c r="KDO60" s="85"/>
      <c r="KDP60" s="85"/>
      <c r="KDQ60" s="133"/>
      <c r="KDR60" s="133"/>
      <c r="KDS60" s="132"/>
      <c r="KDT60" s="132"/>
      <c r="KDU60" s="132"/>
      <c r="KDV60" s="132"/>
      <c r="KDW60" s="132"/>
      <c r="KDX60" s="132"/>
      <c r="KDY60" s="132"/>
      <c r="KDZ60" s="132"/>
      <c r="KEA60" s="133"/>
      <c r="KEB60" s="133"/>
      <c r="KEC60" s="133"/>
      <c r="KED60" s="133"/>
      <c r="KEE60" s="133"/>
      <c r="KEF60" s="133"/>
      <c r="KEG60" s="527"/>
      <c r="KEH60" s="527"/>
      <c r="KEI60" s="133"/>
      <c r="KEJ60" s="133"/>
      <c r="KEK60" s="133"/>
      <c r="KEL60" s="133"/>
      <c r="KEM60" s="133"/>
      <c r="KEN60" s="133"/>
      <c r="KEO60" s="133"/>
      <c r="KEP60" s="133"/>
      <c r="KEQ60" s="133"/>
      <c r="KER60" s="133"/>
      <c r="KES60" s="85"/>
      <c r="KET60" s="85"/>
      <c r="KEU60" s="85"/>
      <c r="KEV60" s="85"/>
      <c r="KEW60" s="133"/>
      <c r="KEX60" s="133"/>
      <c r="KEY60" s="132"/>
      <c r="KEZ60" s="132"/>
      <c r="KFA60" s="132"/>
      <c r="KFB60" s="132"/>
      <c r="KFC60" s="132"/>
      <c r="KFD60" s="132"/>
      <c r="KFE60" s="132"/>
      <c r="KFF60" s="132"/>
      <c r="KFG60" s="133"/>
      <c r="KFH60" s="133"/>
      <c r="KFI60" s="133"/>
      <c r="KFJ60" s="133"/>
      <c r="KFK60" s="133"/>
      <c r="KFL60" s="133"/>
      <c r="KFM60" s="527"/>
      <c r="KFN60" s="527"/>
      <c r="KFO60" s="133"/>
      <c r="KFP60" s="133"/>
      <c r="KFQ60" s="133"/>
      <c r="KFR60" s="133"/>
      <c r="KFS60" s="133"/>
      <c r="KFT60" s="133"/>
      <c r="KFU60" s="133"/>
      <c r="KFV60" s="133"/>
      <c r="KFW60" s="133"/>
      <c r="KFX60" s="133"/>
      <c r="KFY60" s="85"/>
      <c r="KFZ60" s="85"/>
      <c r="KGA60" s="85"/>
      <c r="KGB60" s="85"/>
      <c r="KGC60" s="133"/>
      <c r="KGD60" s="133"/>
      <c r="KGE60" s="132"/>
      <c r="KGF60" s="132"/>
      <c r="KGG60" s="132"/>
      <c r="KGH60" s="132"/>
      <c r="KGI60" s="132"/>
      <c r="KGJ60" s="132"/>
      <c r="KGK60" s="132"/>
      <c r="KGL60" s="132"/>
      <c r="KGM60" s="133"/>
      <c r="KGN60" s="133"/>
      <c r="KGO60" s="133"/>
      <c r="KGP60" s="133"/>
      <c r="KGQ60" s="133"/>
      <c r="KGR60" s="133"/>
      <c r="KGS60" s="527"/>
      <c r="KGT60" s="527"/>
      <c r="KGU60" s="133"/>
      <c r="KGV60" s="133"/>
      <c r="KGW60" s="133"/>
      <c r="KGX60" s="133"/>
      <c r="KGY60" s="133"/>
      <c r="KGZ60" s="133"/>
      <c r="KHA60" s="133"/>
      <c r="KHB60" s="133"/>
      <c r="KHC60" s="133"/>
      <c r="KHD60" s="133"/>
      <c r="KHE60" s="85"/>
      <c r="KHF60" s="85"/>
      <c r="KHG60" s="85"/>
      <c r="KHH60" s="85"/>
      <c r="KHI60" s="133"/>
      <c r="KHJ60" s="133"/>
      <c r="KHK60" s="132"/>
      <c r="KHL60" s="132"/>
      <c r="KHM60" s="132"/>
      <c r="KHN60" s="132"/>
      <c r="KHO60" s="132"/>
      <c r="KHP60" s="132"/>
      <c r="KHQ60" s="132"/>
      <c r="KHR60" s="132"/>
      <c r="KHS60" s="133"/>
      <c r="KHT60" s="133"/>
      <c r="KHU60" s="133"/>
      <c r="KHV60" s="133"/>
      <c r="KHW60" s="133"/>
      <c r="KHX60" s="133"/>
      <c r="KHY60" s="527"/>
      <c r="KHZ60" s="527"/>
      <c r="KIA60" s="133"/>
      <c r="KIB60" s="133"/>
      <c r="KIC60" s="133"/>
      <c r="KID60" s="133"/>
      <c r="KIE60" s="133"/>
      <c r="KIF60" s="133"/>
      <c r="KIG60" s="133"/>
      <c r="KIH60" s="133"/>
      <c r="KII60" s="133"/>
      <c r="KIJ60" s="133"/>
      <c r="KIK60" s="85"/>
      <c r="KIL60" s="85"/>
      <c r="KIM60" s="85"/>
      <c r="KIN60" s="85"/>
      <c r="KIO60" s="133"/>
      <c r="KIP60" s="133"/>
      <c r="KIQ60" s="132"/>
      <c r="KIR60" s="132"/>
      <c r="KIS60" s="132"/>
      <c r="KIT60" s="132"/>
      <c r="KIU60" s="132"/>
      <c r="KIV60" s="132"/>
      <c r="KIW60" s="132"/>
      <c r="KIX60" s="132"/>
      <c r="KIY60" s="133"/>
      <c r="KIZ60" s="133"/>
      <c r="KJA60" s="133"/>
      <c r="KJB60" s="133"/>
      <c r="KJC60" s="133"/>
      <c r="KJD60" s="133"/>
      <c r="KJE60" s="527"/>
      <c r="KJF60" s="527"/>
      <c r="KJG60" s="133"/>
      <c r="KJH60" s="133"/>
      <c r="KJI60" s="133"/>
      <c r="KJJ60" s="133"/>
      <c r="KJK60" s="133"/>
      <c r="KJL60" s="133"/>
      <c r="KJM60" s="133"/>
      <c r="KJN60" s="133"/>
      <c r="KJO60" s="133"/>
      <c r="KJP60" s="133"/>
      <c r="KJQ60" s="85"/>
      <c r="KJR60" s="85"/>
      <c r="KJS60" s="85"/>
      <c r="KJT60" s="85"/>
      <c r="KJU60" s="133"/>
      <c r="KJV60" s="133"/>
      <c r="KJW60" s="132"/>
      <c r="KJX60" s="132"/>
      <c r="KJY60" s="132"/>
      <c r="KJZ60" s="132"/>
      <c r="KKA60" s="132"/>
      <c r="KKB60" s="132"/>
      <c r="KKC60" s="132"/>
      <c r="KKD60" s="132"/>
      <c r="KKE60" s="133"/>
      <c r="KKF60" s="133"/>
      <c r="KKG60" s="133"/>
      <c r="KKH60" s="133"/>
      <c r="KKI60" s="133"/>
      <c r="KKJ60" s="133"/>
      <c r="KKK60" s="527"/>
      <c r="KKL60" s="527"/>
      <c r="KKM60" s="133"/>
      <c r="KKN60" s="133"/>
      <c r="KKO60" s="133"/>
      <c r="KKP60" s="133"/>
      <c r="KKQ60" s="133"/>
      <c r="KKR60" s="133"/>
      <c r="KKS60" s="133"/>
      <c r="KKT60" s="133"/>
      <c r="KKU60" s="133"/>
      <c r="KKV60" s="133"/>
      <c r="KKW60" s="85"/>
      <c r="KKX60" s="85"/>
      <c r="KKY60" s="85"/>
      <c r="KKZ60" s="85"/>
      <c r="KLA60" s="133"/>
      <c r="KLB60" s="133"/>
      <c r="KLC60" s="132"/>
      <c r="KLD60" s="132"/>
      <c r="KLE60" s="132"/>
      <c r="KLF60" s="132"/>
      <c r="KLG60" s="132"/>
      <c r="KLH60" s="132"/>
      <c r="KLI60" s="132"/>
      <c r="KLJ60" s="132"/>
      <c r="KLK60" s="133"/>
      <c r="KLL60" s="133"/>
      <c r="KLM60" s="133"/>
      <c r="KLN60" s="133"/>
      <c r="KLO60" s="133"/>
      <c r="KLP60" s="133"/>
      <c r="KLQ60" s="527"/>
      <c r="KLR60" s="527"/>
      <c r="KLS60" s="133"/>
      <c r="KLT60" s="133"/>
      <c r="KLU60" s="133"/>
      <c r="KLV60" s="133"/>
      <c r="KLW60" s="133"/>
      <c r="KLX60" s="133"/>
      <c r="KLY60" s="133"/>
      <c r="KLZ60" s="133"/>
      <c r="KMA60" s="133"/>
      <c r="KMB60" s="133"/>
      <c r="KMC60" s="85"/>
      <c r="KMD60" s="85"/>
      <c r="KME60" s="85"/>
      <c r="KMF60" s="85"/>
      <c r="KMG60" s="133"/>
      <c r="KMH60" s="133"/>
      <c r="KMI60" s="132"/>
      <c r="KMJ60" s="132"/>
      <c r="KMK60" s="132"/>
      <c r="KML60" s="132"/>
      <c r="KMM60" s="132"/>
      <c r="KMN60" s="132"/>
      <c r="KMO60" s="132"/>
      <c r="KMP60" s="132"/>
      <c r="KMQ60" s="133"/>
      <c r="KMR60" s="133"/>
      <c r="KMS60" s="133"/>
      <c r="KMT60" s="133"/>
      <c r="KMU60" s="133"/>
      <c r="KMV60" s="133"/>
      <c r="KMW60" s="527"/>
      <c r="KMX60" s="527"/>
      <c r="KMY60" s="133"/>
      <c r="KMZ60" s="133"/>
      <c r="KNA60" s="133"/>
      <c r="KNB60" s="133"/>
      <c r="KNC60" s="133"/>
      <c r="KND60" s="133"/>
      <c r="KNE60" s="133"/>
      <c r="KNF60" s="133"/>
      <c r="KNG60" s="133"/>
      <c r="KNH60" s="133"/>
      <c r="KNI60" s="85"/>
      <c r="KNJ60" s="85"/>
      <c r="KNK60" s="85"/>
      <c r="KNL60" s="85"/>
      <c r="KNM60" s="133"/>
      <c r="KNN60" s="133"/>
      <c r="KNO60" s="132"/>
      <c r="KNP60" s="132"/>
      <c r="KNQ60" s="132"/>
      <c r="KNR60" s="132"/>
      <c r="KNS60" s="132"/>
      <c r="KNT60" s="132"/>
      <c r="KNU60" s="132"/>
      <c r="KNV60" s="132"/>
      <c r="KNW60" s="133"/>
      <c r="KNX60" s="133"/>
      <c r="KNY60" s="133"/>
      <c r="KNZ60" s="133"/>
      <c r="KOA60" s="133"/>
      <c r="KOB60" s="133"/>
      <c r="KOC60" s="527"/>
      <c r="KOD60" s="527"/>
      <c r="KOE60" s="133"/>
      <c r="KOF60" s="133"/>
      <c r="KOG60" s="133"/>
      <c r="KOH60" s="133"/>
      <c r="KOI60" s="133"/>
      <c r="KOJ60" s="133"/>
      <c r="KOK60" s="133"/>
      <c r="KOL60" s="133"/>
      <c r="KOM60" s="133"/>
      <c r="KON60" s="133"/>
      <c r="KOO60" s="85"/>
      <c r="KOP60" s="85"/>
      <c r="KOQ60" s="85"/>
      <c r="KOR60" s="85"/>
      <c r="KOS60" s="133"/>
      <c r="KOT60" s="133"/>
      <c r="KOU60" s="132"/>
      <c r="KOV60" s="132"/>
      <c r="KOW60" s="132"/>
      <c r="KOX60" s="132"/>
      <c r="KOY60" s="132"/>
      <c r="KOZ60" s="132"/>
      <c r="KPA60" s="132"/>
      <c r="KPB60" s="132"/>
      <c r="KPC60" s="133"/>
      <c r="KPD60" s="133"/>
      <c r="KPE60" s="133"/>
      <c r="KPF60" s="133"/>
      <c r="KPG60" s="133"/>
      <c r="KPH60" s="133"/>
      <c r="KPI60" s="527"/>
      <c r="KPJ60" s="527"/>
      <c r="KPK60" s="133"/>
      <c r="KPL60" s="133"/>
      <c r="KPM60" s="133"/>
      <c r="KPN60" s="133"/>
      <c r="KPO60" s="133"/>
      <c r="KPP60" s="133"/>
      <c r="KPQ60" s="133"/>
      <c r="KPR60" s="133"/>
      <c r="KPS60" s="133"/>
      <c r="KPT60" s="133"/>
      <c r="KPU60" s="85"/>
      <c r="KPV60" s="85"/>
      <c r="KPW60" s="85"/>
      <c r="KPX60" s="85"/>
      <c r="KPY60" s="133"/>
      <c r="KPZ60" s="133"/>
      <c r="KQA60" s="132"/>
      <c r="KQB60" s="132"/>
      <c r="KQC60" s="132"/>
      <c r="KQD60" s="132"/>
      <c r="KQE60" s="132"/>
      <c r="KQF60" s="132"/>
      <c r="KQG60" s="132"/>
      <c r="KQH60" s="132"/>
      <c r="KQI60" s="133"/>
      <c r="KQJ60" s="133"/>
      <c r="KQK60" s="133"/>
      <c r="KQL60" s="133"/>
      <c r="KQM60" s="133"/>
      <c r="KQN60" s="133"/>
      <c r="KQO60" s="527"/>
      <c r="KQP60" s="527"/>
      <c r="KQQ60" s="133"/>
      <c r="KQR60" s="133"/>
      <c r="KQS60" s="133"/>
      <c r="KQT60" s="133"/>
      <c r="KQU60" s="133"/>
      <c r="KQV60" s="133"/>
      <c r="KQW60" s="133"/>
      <c r="KQX60" s="133"/>
      <c r="KQY60" s="133"/>
      <c r="KQZ60" s="133"/>
      <c r="KRA60" s="85"/>
      <c r="KRB60" s="85"/>
      <c r="KRC60" s="85"/>
      <c r="KRD60" s="85"/>
      <c r="KRE60" s="133"/>
      <c r="KRF60" s="133"/>
      <c r="KRG60" s="132"/>
      <c r="KRH60" s="132"/>
      <c r="KRI60" s="132"/>
      <c r="KRJ60" s="132"/>
      <c r="KRK60" s="132"/>
      <c r="KRL60" s="132"/>
      <c r="KRM60" s="132"/>
      <c r="KRN60" s="132"/>
      <c r="KRO60" s="133"/>
      <c r="KRP60" s="133"/>
      <c r="KRQ60" s="133"/>
      <c r="KRR60" s="133"/>
      <c r="KRS60" s="133"/>
      <c r="KRT60" s="133"/>
      <c r="KRU60" s="527"/>
      <c r="KRV60" s="527"/>
      <c r="KRW60" s="133"/>
      <c r="KRX60" s="133"/>
      <c r="KRY60" s="133"/>
      <c r="KRZ60" s="133"/>
      <c r="KSA60" s="133"/>
      <c r="KSB60" s="133"/>
      <c r="KSC60" s="133"/>
      <c r="KSD60" s="133"/>
      <c r="KSE60" s="133"/>
      <c r="KSF60" s="133"/>
      <c r="KSG60" s="85"/>
      <c r="KSH60" s="85"/>
      <c r="KSI60" s="85"/>
      <c r="KSJ60" s="85"/>
      <c r="KSK60" s="133"/>
      <c r="KSL60" s="133"/>
      <c r="KSM60" s="132"/>
      <c r="KSN60" s="132"/>
      <c r="KSO60" s="132"/>
      <c r="KSP60" s="132"/>
      <c r="KSQ60" s="132"/>
      <c r="KSR60" s="132"/>
      <c r="KSS60" s="132"/>
      <c r="KST60" s="132"/>
      <c r="KSU60" s="133"/>
      <c r="KSV60" s="133"/>
      <c r="KSW60" s="133"/>
      <c r="KSX60" s="133"/>
      <c r="KSY60" s="133"/>
      <c r="KSZ60" s="133"/>
      <c r="KTA60" s="527"/>
      <c r="KTB60" s="527"/>
      <c r="KTC60" s="133"/>
      <c r="KTD60" s="133"/>
      <c r="KTE60" s="133"/>
      <c r="KTF60" s="133"/>
      <c r="KTG60" s="133"/>
      <c r="KTH60" s="133"/>
      <c r="KTI60" s="133"/>
      <c r="KTJ60" s="133"/>
      <c r="KTK60" s="133"/>
      <c r="KTL60" s="133"/>
      <c r="KTM60" s="85"/>
      <c r="KTN60" s="85"/>
      <c r="KTO60" s="85"/>
      <c r="KTP60" s="85"/>
      <c r="KTQ60" s="133"/>
      <c r="KTR60" s="133"/>
      <c r="KTS60" s="132"/>
      <c r="KTT60" s="132"/>
      <c r="KTU60" s="132"/>
      <c r="KTV60" s="132"/>
      <c r="KTW60" s="132"/>
      <c r="KTX60" s="132"/>
      <c r="KTY60" s="132"/>
      <c r="KTZ60" s="132"/>
      <c r="KUA60" s="133"/>
      <c r="KUB60" s="133"/>
      <c r="KUC60" s="133"/>
      <c r="KUD60" s="133"/>
      <c r="KUE60" s="133"/>
      <c r="KUF60" s="133"/>
      <c r="KUG60" s="527"/>
      <c r="KUH60" s="527"/>
      <c r="KUI60" s="133"/>
      <c r="KUJ60" s="133"/>
      <c r="KUK60" s="133"/>
      <c r="KUL60" s="133"/>
      <c r="KUM60" s="133"/>
      <c r="KUN60" s="133"/>
      <c r="KUO60" s="133"/>
      <c r="KUP60" s="133"/>
      <c r="KUQ60" s="133"/>
      <c r="KUR60" s="133"/>
      <c r="KUS60" s="85"/>
      <c r="KUT60" s="85"/>
      <c r="KUU60" s="85"/>
      <c r="KUV60" s="85"/>
      <c r="KUW60" s="133"/>
      <c r="KUX60" s="133"/>
      <c r="KUY60" s="132"/>
      <c r="KUZ60" s="132"/>
      <c r="KVA60" s="132"/>
      <c r="KVB60" s="132"/>
      <c r="KVC60" s="132"/>
      <c r="KVD60" s="132"/>
      <c r="KVE60" s="132"/>
      <c r="KVF60" s="132"/>
      <c r="KVG60" s="133"/>
      <c r="KVH60" s="133"/>
      <c r="KVI60" s="133"/>
      <c r="KVJ60" s="133"/>
      <c r="KVK60" s="133"/>
      <c r="KVL60" s="133"/>
      <c r="KVM60" s="527"/>
      <c r="KVN60" s="527"/>
      <c r="KVO60" s="133"/>
      <c r="KVP60" s="133"/>
      <c r="KVQ60" s="133"/>
      <c r="KVR60" s="133"/>
      <c r="KVS60" s="133"/>
      <c r="KVT60" s="133"/>
      <c r="KVU60" s="133"/>
      <c r="KVV60" s="133"/>
      <c r="KVW60" s="133"/>
      <c r="KVX60" s="133"/>
      <c r="KVY60" s="85"/>
      <c r="KVZ60" s="85"/>
      <c r="KWA60" s="85"/>
      <c r="KWB60" s="85"/>
      <c r="KWC60" s="133"/>
      <c r="KWD60" s="133"/>
      <c r="KWE60" s="132"/>
      <c r="KWF60" s="132"/>
      <c r="KWG60" s="132"/>
      <c r="KWH60" s="132"/>
      <c r="KWI60" s="132"/>
      <c r="KWJ60" s="132"/>
      <c r="KWK60" s="132"/>
      <c r="KWL60" s="132"/>
      <c r="KWM60" s="133"/>
      <c r="KWN60" s="133"/>
      <c r="KWO60" s="133"/>
      <c r="KWP60" s="133"/>
      <c r="KWQ60" s="133"/>
      <c r="KWR60" s="133"/>
      <c r="KWS60" s="527"/>
      <c r="KWT60" s="527"/>
      <c r="KWU60" s="133"/>
      <c r="KWV60" s="133"/>
      <c r="KWW60" s="133"/>
      <c r="KWX60" s="133"/>
      <c r="KWY60" s="133"/>
      <c r="KWZ60" s="133"/>
      <c r="KXA60" s="133"/>
      <c r="KXB60" s="133"/>
      <c r="KXC60" s="133"/>
      <c r="KXD60" s="133"/>
      <c r="KXE60" s="85"/>
      <c r="KXF60" s="85"/>
      <c r="KXG60" s="85"/>
      <c r="KXH60" s="85"/>
      <c r="KXI60" s="133"/>
      <c r="KXJ60" s="133"/>
      <c r="KXK60" s="132"/>
      <c r="KXL60" s="132"/>
      <c r="KXM60" s="132"/>
      <c r="KXN60" s="132"/>
      <c r="KXO60" s="132"/>
      <c r="KXP60" s="132"/>
      <c r="KXQ60" s="132"/>
      <c r="KXR60" s="132"/>
      <c r="KXS60" s="133"/>
      <c r="KXT60" s="133"/>
      <c r="KXU60" s="133"/>
      <c r="KXV60" s="133"/>
      <c r="KXW60" s="133"/>
      <c r="KXX60" s="133"/>
      <c r="KXY60" s="527"/>
      <c r="KXZ60" s="527"/>
      <c r="KYA60" s="133"/>
      <c r="KYB60" s="133"/>
      <c r="KYC60" s="133"/>
      <c r="KYD60" s="133"/>
      <c r="KYE60" s="133"/>
      <c r="KYF60" s="133"/>
      <c r="KYG60" s="133"/>
      <c r="KYH60" s="133"/>
      <c r="KYI60" s="133"/>
      <c r="KYJ60" s="133"/>
      <c r="KYK60" s="85"/>
      <c r="KYL60" s="85"/>
      <c r="KYM60" s="85"/>
      <c r="KYN60" s="85"/>
      <c r="KYO60" s="133"/>
      <c r="KYP60" s="133"/>
      <c r="KYQ60" s="132"/>
      <c r="KYR60" s="132"/>
      <c r="KYS60" s="132"/>
      <c r="KYT60" s="132"/>
      <c r="KYU60" s="132"/>
      <c r="KYV60" s="132"/>
      <c r="KYW60" s="132"/>
      <c r="KYX60" s="132"/>
      <c r="KYY60" s="133"/>
      <c r="KYZ60" s="133"/>
      <c r="KZA60" s="133"/>
      <c r="KZB60" s="133"/>
      <c r="KZC60" s="133"/>
      <c r="KZD60" s="133"/>
      <c r="KZE60" s="527"/>
      <c r="KZF60" s="527"/>
      <c r="KZG60" s="133"/>
      <c r="KZH60" s="133"/>
      <c r="KZI60" s="133"/>
      <c r="KZJ60" s="133"/>
      <c r="KZK60" s="133"/>
      <c r="KZL60" s="133"/>
      <c r="KZM60" s="133"/>
      <c r="KZN60" s="133"/>
      <c r="KZO60" s="133"/>
      <c r="KZP60" s="133"/>
      <c r="KZQ60" s="85"/>
      <c r="KZR60" s="85"/>
      <c r="KZS60" s="85"/>
      <c r="KZT60" s="85"/>
      <c r="KZU60" s="133"/>
      <c r="KZV60" s="133"/>
      <c r="KZW60" s="132"/>
      <c r="KZX60" s="132"/>
      <c r="KZY60" s="132"/>
      <c r="KZZ60" s="132"/>
      <c r="LAA60" s="132"/>
      <c r="LAB60" s="132"/>
      <c r="LAC60" s="132"/>
      <c r="LAD60" s="132"/>
      <c r="LAE60" s="133"/>
      <c r="LAF60" s="133"/>
      <c r="LAG60" s="133"/>
      <c r="LAH60" s="133"/>
      <c r="LAI60" s="133"/>
      <c r="LAJ60" s="133"/>
      <c r="LAK60" s="527"/>
      <c r="LAL60" s="527"/>
      <c r="LAM60" s="133"/>
      <c r="LAN60" s="133"/>
      <c r="LAO60" s="133"/>
      <c r="LAP60" s="133"/>
      <c r="LAQ60" s="133"/>
      <c r="LAR60" s="133"/>
      <c r="LAS60" s="133"/>
      <c r="LAT60" s="133"/>
      <c r="LAU60" s="133"/>
      <c r="LAV60" s="133"/>
      <c r="LAW60" s="85"/>
      <c r="LAX60" s="85"/>
      <c r="LAY60" s="85"/>
      <c r="LAZ60" s="85"/>
      <c r="LBA60" s="133"/>
      <c r="LBB60" s="133"/>
      <c r="LBC60" s="132"/>
      <c r="LBD60" s="132"/>
      <c r="LBE60" s="132"/>
      <c r="LBF60" s="132"/>
      <c r="LBG60" s="132"/>
      <c r="LBH60" s="132"/>
      <c r="LBI60" s="132"/>
      <c r="LBJ60" s="132"/>
      <c r="LBK60" s="133"/>
      <c r="LBL60" s="133"/>
      <c r="LBM60" s="133"/>
      <c r="LBN60" s="133"/>
      <c r="LBO60" s="133"/>
      <c r="LBP60" s="133"/>
      <c r="LBQ60" s="527"/>
      <c r="LBR60" s="527"/>
      <c r="LBS60" s="133"/>
      <c r="LBT60" s="133"/>
      <c r="LBU60" s="133"/>
      <c r="LBV60" s="133"/>
      <c r="LBW60" s="133"/>
      <c r="LBX60" s="133"/>
      <c r="LBY60" s="133"/>
      <c r="LBZ60" s="133"/>
      <c r="LCA60" s="133"/>
      <c r="LCB60" s="133"/>
      <c r="LCC60" s="85"/>
      <c r="LCD60" s="85"/>
      <c r="LCE60" s="85"/>
      <c r="LCF60" s="85"/>
      <c r="LCG60" s="133"/>
      <c r="LCH60" s="133"/>
      <c r="LCI60" s="132"/>
      <c r="LCJ60" s="132"/>
      <c r="LCK60" s="132"/>
      <c r="LCL60" s="132"/>
      <c r="LCM60" s="132"/>
      <c r="LCN60" s="132"/>
      <c r="LCO60" s="132"/>
      <c r="LCP60" s="132"/>
      <c r="LCQ60" s="133"/>
      <c r="LCR60" s="133"/>
      <c r="LCS60" s="133"/>
      <c r="LCT60" s="133"/>
      <c r="LCU60" s="133"/>
      <c r="LCV60" s="133"/>
      <c r="LCW60" s="527"/>
      <c r="LCX60" s="527"/>
      <c r="LCY60" s="133"/>
      <c r="LCZ60" s="133"/>
      <c r="LDA60" s="133"/>
      <c r="LDB60" s="133"/>
      <c r="LDC60" s="133"/>
      <c r="LDD60" s="133"/>
      <c r="LDE60" s="133"/>
      <c r="LDF60" s="133"/>
      <c r="LDG60" s="133"/>
      <c r="LDH60" s="133"/>
      <c r="LDI60" s="85"/>
      <c r="LDJ60" s="85"/>
      <c r="LDK60" s="85"/>
      <c r="LDL60" s="85"/>
      <c r="LDM60" s="133"/>
      <c r="LDN60" s="133"/>
      <c r="LDO60" s="132"/>
      <c r="LDP60" s="132"/>
      <c r="LDQ60" s="132"/>
      <c r="LDR60" s="132"/>
      <c r="LDS60" s="132"/>
      <c r="LDT60" s="132"/>
      <c r="LDU60" s="132"/>
      <c r="LDV60" s="132"/>
      <c r="LDW60" s="133"/>
      <c r="LDX60" s="133"/>
      <c r="LDY60" s="133"/>
      <c r="LDZ60" s="133"/>
      <c r="LEA60" s="133"/>
      <c r="LEB60" s="133"/>
      <c r="LEC60" s="527"/>
      <c r="LED60" s="527"/>
      <c r="LEE60" s="133"/>
      <c r="LEF60" s="133"/>
      <c r="LEG60" s="133"/>
      <c r="LEH60" s="133"/>
      <c r="LEI60" s="133"/>
      <c r="LEJ60" s="133"/>
      <c r="LEK60" s="133"/>
      <c r="LEL60" s="133"/>
      <c r="LEM60" s="133"/>
      <c r="LEN60" s="133"/>
      <c r="LEO60" s="85"/>
      <c r="LEP60" s="85"/>
      <c r="LEQ60" s="85"/>
      <c r="LER60" s="85"/>
      <c r="LES60" s="133"/>
      <c r="LET60" s="133"/>
      <c r="LEU60" s="132"/>
      <c r="LEV60" s="132"/>
      <c r="LEW60" s="132"/>
      <c r="LEX60" s="132"/>
      <c r="LEY60" s="132"/>
      <c r="LEZ60" s="132"/>
      <c r="LFA60" s="132"/>
      <c r="LFB60" s="132"/>
      <c r="LFC60" s="133"/>
      <c r="LFD60" s="133"/>
      <c r="LFE60" s="133"/>
      <c r="LFF60" s="133"/>
      <c r="LFG60" s="133"/>
      <c r="LFH60" s="133"/>
      <c r="LFI60" s="527"/>
      <c r="LFJ60" s="527"/>
      <c r="LFK60" s="133"/>
      <c r="LFL60" s="133"/>
      <c r="LFM60" s="133"/>
      <c r="LFN60" s="133"/>
      <c r="LFO60" s="133"/>
      <c r="LFP60" s="133"/>
      <c r="LFQ60" s="133"/>
      <c r="LFR60" s="133"/>
      <c r="LFS60" s="133"/>
      <c r="LFT60" s="133"/>
      <c r="LFU60" s="85"/>
      <c r="LFV60" s="85"/>
      <c r="LFW60" s="85"/>
      <c r="LFX60" s="85"/>
      <c r="LFY60" s="133"/>
      <c r="LFZ60" s="133"/>
      <c r="LGA60" s="132"/>
      <c r="LGB60" s="132"/>
      <c r="LGC60" s="132"/>
      <c r="LGD60" s="132"/>
      <c r="LGE60" s="132"/>
      <c r="LGF60" s="132"/>
      <c r="LGG60" s="132"/>
      <c r="LGH60" s="132"/>
      <c r="LGI60" s="133"/>
      <c r="LGJ60" s="133"/>
      <c r="LGK60" s="133"/>
      <c r="LGL60" s="133"/>
      <c r="LGM60" s="133"/>
      <c r="LGN60" s="133"/>
      <c r="LGO60" s="527"/>
      <c r="LGP60" s="527"/>
      <c r="LGQ60" s="133"/>
      <c r="LGR60" s="133"/>
      <c r="LGS60" s="133"/>
      <c r="LGT60" s="133"/>
      <c r="LGU60" s="133"/>
      <c r="LGV60" s="133"/>
      <c r="LGW60" s="133"/>
      <c r="LGX60" s="133"/>
      <c r="LGY60" s="133"/>
      <c r="LGZ60" s="133"/>
      <c r="LHA60" s="85"/>
      <c r="LHB60" s="85"/>
      <c r="LHC60" s="85"/>
      <c r="LHD60" s="85"/>
      <c r="LHE60" s="133"/>
      <c r="LHF60" s="133"/>
      <c r="LHG60" s="132"/>
      <c r="LHH60" s="132"/>
      <c r="LHI60" s="132"/>
      <c r="LHJ60" s="132"/>
      <c r="LHK60" s="132"/>
      <c r="LHL60" s="132"/>
      <c r="LHM60" s="132"/>
      <c r="LHN60" s="132"/>
      <c r="LHO60" s="133"/>
      <c r="LHP60" s="133"/>
      <c r="LHQ60" s="133"/>
      <c r="LHR60" s="133"/>
      <c r="LHS60" s="133"/>
      <c r="LHT60" s="133"/>
      <c r="LHU60" s="527"/>
      <c r="LHV60" s="527"/>
      <c r="LHW60" s="133"/>
      <c r="LHX60" s="133"/>
      <c r="LHY60" s="133"/>
      <c r="LHZ60" s="133"/>
      <c r="LIA60" s="133"/>
      <c r="LIB60" s="133"/>
      <c r="LIC60" s="133"/>
      <c r="LID60" s="133"/>
      <c r="LIE60" s="133"/>
      <c r="LIF60" s="133"/>
      <c r="LIG60" s="85"/>
      <c r="LIH60" s="85"/>
      <c r="LII60" s="85"/>
      <c r="LIJ60" s="85"/>
      <c r="LIK60" s="133"/>
      <c r="LIL60" s="133"/>
      <c r="LIM60" s="132"/>
      <c r="LIN60" s="132"/>
      <c r="LIO60" s="132"/>
      <c r="LIP60" s="132"/>
      <c r="LIQ60" s="132"/>
      <c r="LIR60" s="132"/>
      <c r="LIS60" s="132"/>
      <c r="LIT60" s="132"/>
      <c r="LIU60" s="133"/>
      <c r="LIV60" s="133"/>
      <c r="LIW60" s="133"/>
      <c r="LIX60" s="133"/>
      <c r="LIY60" s="133"/>
      <c r="LIZ60" s="133"/>
      <c r="LJA60" s="527"/>
      <c r="LJB60" s="527"/>
      <c r="LJC60" s="133"/>
      <c r="LJD60" s="133"/>
      <c r="LJE60" s="133"/>
      <c r="LJF60" s="133"/>
      <c r="LJG60" s="133"/>
      <c r="LJH60" s="133"/>
      <c r="LJI60" s="133"/>
      <c r="LJJ60" s="133"/>
      <c r="LJK60" s="133"/>
      <c r="LJL60" s="133"/>
      <c r="LJM60" s="85"/>
      <c r="LJN60" s="85"/>
      <c r="LJO60" s="85"/>
      <c r="LJP60" s="85"/>
      <c r="LJQ60" s="133"/>
      <c r="LJR60" s="133"/>
      <c r="LJS60" s="132"/>
      <c r="LJT60" s="132"/>
      <c r="LJU60" s="132"/>
      <c r="LJV60" s="132"/>
      <c r="LJW60" s="132"/>
      <c r="LJX60" s="132"/>
      <c r="LJY60" s="132"/>
      <c r="LJZ60" s="132"/>
      <c r="LKA60" s="133"/>
      <c r="LKB60" s="133"/>
      <c r="LKC60" s="133"/>
      <c r="LKD60" s="133"/>
      <c r="LKE60" s="133"/>
      <c r="LKF60" s="133"/>
      <c r="LKG60" s="527"/>
      <c r="LKH60" s="527"/>
      <c r="LKI60" s="133"/>
      <c r="LKJ60" s="133"/>
      <c r="LKK60" s="133"/>
      <c r="LKL60" s="133"/>
      <c r="LKM60" s="133"/>
      <c r="LKN60" s="133"/>
      <c r="LKO60" s="133"/>
      <c r="LKP60" s="133"/>
      <c r="LKQ60" s="133"/>
      <c r="LKR60" s="133"/>
      <c r="LKS60" s="85"/>
      <c r="LKT60" s="85"/>
      <c r="LKU60" s="85"/>
      <c r="LKV60" s="85"/>
      <c r="LKW60" s="133"/>
      <c r="LKX60" s="133"/>
      <c r="LKY60" s="132"/>
      <c r="LKZ60" s="132"/>
      <c r="LLA60" s="132"/>
      <c r="LLB60" s="132"/>
      <c r="LLC60" s="132"/>
      <c r="LLD60" s="132"/>
      <c r="LLE60" s="132"/>
      <c r="LLF60" s="132"/>
      <c r="LLG60" s="133"/>
      <c r="LLH60" s="133"/>
      <c r="LLI60" s="133"/>
      <c r="LLJ60" s="133"/>
      <c r="LLK60" s="133"/>
      <c r="LLL60" s="133"/>
      <c r="LLM60" s="527"/>
      <c r="LLN60" s="527"/>
      <c r="LLO60" s="133"/>
      <c r="LLP60" s="133"/>
      <c r="LLQ60" s="133"/>
      <c r="LLR60" s="133"/>
      <c r="LLS60" s="133"/>
      <c r="LLT60" s="133"/>
      <c r="LLU60" s="133"/>
      <c r="LLV60" s="133"/>
      <c r="LLW60" s="133"/>
      <c r="LLX60" s="133"/>
      <c r="LLY60" s="85"/>
      <c r="LLZ60" s="85"/>
      <c r="LMA60" s="85"/>
      <c r="LMB60" s="85"/>
      <c r="LMC60" s="133"/>
      <c r="LMD60" s="133"/>
      <c r="LME60" s="132"/>
      <c r="LMF60" s="132"/>
      <c r="LMG60" s="132"/>
      <c r="LMH60" s="132"/>
      <c r="LMI60" s="132"/>
      <c r="LMJ60" s="132"/>
      <c r="LMK60" s="132"/>
      <c r="LML60" s="132"/>
      <c r="LMM60" s="133"/>
      <c r="LMN60" s="133"/>
      <c r="LMO60" s="133"/>
      <c r="LMP60" s="133"/>
      <c r="LMQ60" s="133"/>
      <c r="LMR60" s="133"/>
      <c r="LMS60" s="527"/>
      <c r="LMT60" s="527"/>
      <c r="LMU60" s="133"/>
      <c r="LMV60" s="133"/>
      <c r="LMW60" s="133"/>
      <c r="LMX60" s="133"/>
      <c r="LMY60" s="133"/>
      <c r="LMZ60" s="133"/>
      <c r="LNA60" s="133"/>
      <c r="LNB60" s="133"/>
      <c r="LNC60" s="133"/>
      <c r="LND60" s="133"/>
      <c r="LNE60" s="85"/>
      <c r="LNF60" s="85"/>
      <c r="LNG60" s="85"/>
      <c r="LNH60" s="85"/>
      <c r="LNI60" s="133"/>
      <c r="LNJ60" s="133"/>
      <c r="LNK60" s="132"/>
      <c r="LNL60" s="132"/>
      <c r="LNM60" s="132"/>
      <c r="LNN60" s="132"/>
      <c r="LNO60" s="132"/>
      <c r="LNP60" s="132"/>
      <c r="LNQ60" s="132"/>
      <c r="LNR60" s="132"/>
      <c r="LNS60" s="133"/>
      <c r="LNT60" s="133"/>
      <c r="LNU60" s="133"/>
      <c r="LNV60" s="133"/>
      <c r="LNW60" s="133"/>
      <c r="LNX60" s="133"/>
      <c r="LNY60" s="527"/>
      <c r="LNZ60" s="527"/>
      <c r="LOA60" s="133"/>
      <c r="LOB60" s="133"/>
      <c r="LOC60" s="133"/>
      <c r="LOD60" s="133"/>
      <c r="LOE60" s="133"/>
      <c r="LOF60" s="133"/>
      <c r="LOG60" s="133"/>
      <c r="LOH60" s="133"/>
      <c r="LOI60" s="133"/>
      <c r="LOJ60" s="133"/>
      <c r="LOK60" s="85"/>
      <c r="LOL60" s="85"/>
      <c r="LOM60" s="85"/>
      <c r="LON60" s="85"/>
      <c r="LOO60" s="133"/>
      <c r="LOP60" s="133"/>
      <c r="LOQ60" s="132"/>
      <c r="LOR60" s="132"/>
      <c r="LOS60" s="132"/>
      <c r="LOT60" s="132"/>
      <c r="LOU60" s="132"/>
      <c r="LOV60" s="132"/>
      <c r="LOW60" s="132"/>
      <c r="LOX60" s="132"/>
      <c r="LOY60" s="133"/>
      <c r="LOZ60" s="133"/>
      <c r="LPA60" s="133"/>
      <c r="LPB60" s="133"/>
      <c r="LPC60" s="133"/>
      <c r="LPD60" s="133"/>
      <c r="LPE60" s="527"/>
      <c r="LPF60" s="527"/>
      <c r="LPG60" s="133"/>
      <c r="LPH60" s="133"/>
      <c r="LPI60" s="133"/>
      <c r="LPJ60" s="133"/>
      <c r="LPK60" s="133"/>
      <c r="LPL60" s="133"/>
      <c r="LPM60" s="133"/>
      <c r="LPN60" s="133"/>
      <c r="LPO60" s="133"/>
      <c r="LPP60" s="133"/>
      <c r="LPQ60" s="85"/>
      <c r="LPR60" s="85"/>
      <c r="LPS60" s="85"/>
      <c r="LPT60" s="85"/>
      <c r="LPU60" s="133"/>
      <c r="LPV60" s="133"/>
      <c r="LPW60" s="132"/>
      <c r="LPX60" s="132"/>
      <c r="LPY60" s="132"/>
      <c r="LPZ60" s="132"/>
      <c r="LQA60" s="132"/>
      <c r="LQB60" s="132"/>
      <c r="LQC60" s="132"/>
      <c r="LQD60" s="132"/>
      <c r="LQE60" s="133"/>
      <c r="LQF60" s="133"/>
      <c r="LQG60" s="133"/>
      <c r="LQH60" s="133"/>
      <c r="LQI60" s="133"/>
      <c r="LQJ60" s="133"/>
      <c r="LQK60" s="527"/>
      <c r="LQL60" s="527"/>
      <c r="LQM60" s="133"/>
      <c r="LQN60" s="133"/>
      <c r="LQO60" s="133"/>
      <c r="LQP60" s="133"/>
      <c r="LQQ60" s="133"/>
      <c r="LQR60" s="133"/>
      <c r="LQS60" s="133"/>
      <c r="LQT60" s="133"/>
      <c r="LQU60" s="133"/>
      <c r="LQV60" s="133"/>
      <c r="LQW60" s="85"/>
      <c r="LQX60" s="85"/>
      <c r="LQY60" s="85"/>
      <c r="LQZ60" s="85"/>
      <c r="LRA60" s="133"/>
      <c r="LRB60" s="133"/>
      <c r="LRC60" s="132"/>
      <c r="LRD60" s="132"/>
      <c r="LRE60" s="132"/>
      <c r="LRF60" s="132"/>
      <c r="LRG60" s="132"/>
      <c r="LRH60" s="132"/>
      <c r="LRI60" s="132"/>
      <c r="LRJ60" s="132"/>
      <c r="LRK60" s="133"/>
      <c r="LRL60" s="133"/>
      <c r="LRM60" s="133"/>
      <c r="LRN60" s="133"/>
      <c r="LRO60" s="133"/>
      <c r="LRP60" s="133"/>
      <c r="LRQ60" s="527"/>
      <c r="LRR60" s="527"/>
      <c r="LRS60" s="133"/>
      <c r="LRT60" s="133"/>
      <c r="LRU60" s="133"/>
      <c r="LRV60" s="133"/>
      <c r="LRW60" s="133"/>
      <c r="LRX60" s="133"/>
      <c r="LRY60" s="133"/>
      <c r="LRZ60" s="133"/>
      <c r="LSA60" s="133"/>
      <c r="LSB60" s="133"/>
      <c r="LSC60" s="85"/>
      <c r="LSD60" s="85"/>
      <c r="LSE60" s="85"/>
      <c r="LSF60" s="85"/>
      <c r="LSG60" s="133"/>
      <c r="LSH60" s="133"/>
      <c r="LSI60" s="132"/>
      <c r="LSJ60" s="132"/>
      <c r="LSK60" s="132"/>
      <c r="LSL60" s="132"/>
      <c r="LSM60" s="132"/>
      <c r="LSN60" s="132"/>
      <c r="LSO60" s="132"/>
      <c r="LSP60" s="132"/>
      <c r="LSQ60" s="133"/>
      <c r="LSR60" s="133"/>
      <c r="LSS60" s="133"/>
      <c r="LST60" s="133"/>
      <c r="LSU60" s="133"/>
      <c r="LSV60" s="133"/>
      <c r="LSW60" s="527"/>
      <c r="LSX60" s="527"/>
      <c r="LSY60" s="133"/>
      <c r="LSZ60" s="133"/>
      <c r="LTA60" s="133"/>
      <c r="LTB60" s="133"/>
      <c r="LTC60" s="133"/>
      <c r="LTD60" s="133"/>
      <c r="LTE60" s="133"/>
      <c r="LTF60" s="133"/>
      <c r="LTG60" s="133"/>
      <c r="LTH60" s="133"/>
      <c r="LTI60" s="85"/>
      <c r="LTJ60" s="85"/>
      <c r="LTK60" s="85"/>
      <c r="LTL60" s="85"/>
      <c r="LTM60" s="133"/>
      <c r="LTN60" s="133"/>
      <c r="LTO60" s="132"/>
      <c r="LTP60" s="132"/>
      <c r="LTQ60" s="132"/>
      <c r="LTR60" s="132"/>
      <c r="LTS60" s="132"/>
      <c r="LTT60" s="132"/>
      <c r="LTU60" s="132"/>
      <c r="LTV60" s="132"/>
      <c r="LTW60" s="133"/>
      <c r="LTX60" s="133"/>
      <c r="LTY60" s="133"/>
      <c r="LTZ60" s="133"/>
      <c r="LUA60" s="133"/>
      <c r="LUB60" s="133"/>
      <c r="LUC60" s="527"/>
      <c r="LUD60" s="527"/>
      <c r="LUE60" s="133"/>
      <c r="LUF60" s="133"/>
      <c r="LUG60" s="133"/>
      <c r="LUH60" s="133"/>
      <c r="LUI60" s="133"/>
      <c r="LUJ60" s="133"/>
      <c r="LUK60" s="133"/>
      <c r="LUL60" s="133"/>
      <c r="LUM60" s="133"/>
      <c r="LUN60" s="133"/>
      <c r="LUO60" s="85"/>
      <c r="LUP60" s="85"/>
      <c r="LUQ60" s="85"/>
      <c r="LUR60" s="85"/>
      <c r="LUS60" s="133"/>
      <c r="LUT60" s="133"/>
      <c r="LUU60" s="132"/>
      <c r="LUV60" s="132"/>
      <c r="LUW60" s="132"/>
      <c r="LUX60" s="132"/>
      <c r="LUY60" s="132"/>
      <c r="LUZ60" s="132"/>
      <c r="LVA60" s="132"/>
      <c r="LVB60" s="132"/>
      <c r="LVC60" s="133"/>
      <c r="LVD60" s="133"/>
      <c r="LVE60" s="133"/>
      <c r="LVF60" s="133"/>
      <c r="LVG60" s="133"/>
      <c r="LVH60" s="133"/>
      <c r="LVI60" s="527"/>
      <c r="LVJ60" s="527"/>
      <c r="LVK60" s="133"/>
      <c r="LVL60" s="133"/>
      <c r="LVM60" s="133"/>
      <c r="LVN60" s="133"/>
      <c r="LVO60" s="133"/>
      <c r="LVP60" s="133"/>
      <c r="LVQ60" s="133"/>
      <c r="LVR60" s="133"/>
      <c r="LVS60" s="133"/>
      <c r="LVT60" s="133"/>
      <c r="LVU60" s="85"/>
      <c r="LVV60" s="85"/>
      <c r="LVW60" s="85"/>
      <c r="LVX60" s="85"/>
      <c r="LVY60" s="133"/>
      <c r="LVZ60" s="133"/>
      <c r="LWA60" s="132"/>
      <c r="LWB60" s="132"/>
      <c r="LWC60" s="132"/>
      <c r="LWD60" s="132"/>
      <c r="LWE60" s="132"/>
      <c r="LWF60" s="132"/>
      <c r="LWG60" s="132"/>
      <c r="LWH60" s="132"/>
      <c r="LWI60" s="133"/>
      <c r="LWJ60" s="133"/>
      <c r="LWK60" s="133"/>
      <c r="LWL60" s="133"/>
      <c r="LWM60" s="133"/>
      <c r="LWN60" s="133"/>
      <c r="LWO60" s="527"/>
      <c r="LWP60" s="527"/>
      <c r="LWQ60" s="133"/>
      <c r="LWR60" s="133"/>
      <c r="LWS60" s="133"/>
      <c r="LWT60" s="133"/>
      <c r="LWU60" s="133"/>
      <c r="LWV60" s="133"/>
      <c r="LWW60" s="133"/>
      <c r="LWX60" s="133"/>
      <c r="LWY60" s="133"/>
      <c r="LWZ60" s="133"/>
      <c r="LXA60" s="85"/>
      <c r="LXB60" s="85"/>
      <c r="LXC60" s="85"/>
      <c r="LXD60" s="85"/>
      <c r="LXE60" s="133"/>
      <c r="LXF60" s="133"/>
      <c r="LXG60" s="132"/>
      <c r="LXH60" s="132"/>
      <c r="LXI60" s="132"/>
      <c r="LXJ60" s="132"/>
      <c r="LXK60" s="132"/>
      <c r="LXL60" s="132"/>
      <c r="LXM60" s="132"/>
      <c r="LXN60" s="132"/>
      <c r="LXO60" s="133"/>
      <c r="LXP60" s="133"/>
      <c r="LXQ60" s="133"/>
      <c r="LXR60" s="133"/>
      <c r="LXS60" s="133"/>
      <c r="LXT60" s="133"/>
      <c r="LXU60" s="527"/>
      <c r="LXV60" s="527"/>
      <c r="LXW60" s="133"/>
      <c r="LXX60" s="133"/>
      <c r="LXY60" s="133"/>
      <c r="LXZ60" s="133"/>
      <c r="LYA60" s="133"/>
      <c r="LYB60" s="133"/>
      <c r="LYC60" s="133"/>
      <c r="LYD60" s="133"/>
      <c r="LYE60" s="133"/>
      <c r="LYF60" s="133"/>
      <c r="LYG60" s="85"/>
      <c r="LYH60" s="85"/>
      <c r="LYI60" s="85"/>
      <c r="LYJ60" s="85"/>
      <c r="LYK60" s="133"/>
      <c r="LYL60" s="133"/>
      <c r="LYM60" s="132"/>
      <c r="LYN60" s="132"/>
      <c r="LYO60" s="132"/>
      <c r="LYP60" s="132"/>
      <c r="LYQ60" s="132"/>
      <c r="LYR60" s="132"/>
      <c r="LYS60" s="132"/>
      <c r="LYT60" s="132"/>
      <c r="LYU60" s="133"/>
      <c r="LYV60" s="133"/>
      <c r="LYW60" s="133"/>
      <c r="LYX60" s="133"/>
      <c r="LYY60" s="133"/>
      <c r="LYZ60" s="133"/>
      <c r="LZA60" s="527"/>
      <c r="LZB60" s="527"/>
      <c r="LZC60" s="133"/>
      <c r="LZD60" s="133"/>
      <c r="LZE60" s="133"/>
      <c r="LZF60" s="133"/>
      <c r="LZG60" s="133"/>
      <c r="LZH60" s="133"/>
      <c r="LZI60" s="133"/>
      <c r="LZJ60" s="133"/>
      <c r="LZK60" s="133"/>
      <c r="LZL60" s="133"/>
      <c r="LZM60" s="85"/>
      <c r="LZN60" s="85"/>
      <c r="LZO60" s="85"/>
      <c r="LZP60" s="85"/>
      <c r="LZQ60" s="133"/>
      <c r="LZR60" s="133"/>
      <c r="LZS60" s="132"/>
      <c r="LZT60" s="132"/>
      <c r="LZU60" s="132"/>
      <c r="LZV60" s="132"/>
      <c r="LZW60" s="132"/>
      <c r="LZX60" s="132"/>
      <c r="LZY60" s="132"/>
      <c r="LZZ60" s="132"/>
      <c r="MAA60" s="133"/>
      <c r="MAB60" s="133"/>
      <c r="MAC60" s="133"/>
      <c r="MAD60" s="133"/>
      <c r="MAE60" s="133"/>
      <c r="MAF60" s="133"/>
      <c r="MAG60" s="527"/>
      <c r="MAH60" s="527"/>
      <c r="MAI60" s="133"/>
      <c r="MAJ60" s="133"/>
      <c r="MAK60" s="133"/>
      <c r="MAL60" s="133"/>
      <c r="MAM60" s="133"/>
      <c r="MAN60" s="133"/>
      <c r="MAO60" s="133"/>
      <c r="MAP60" s="133"/>
      <c r="MAQ60" s="133"/>
      <c r="MAR60" s="133"/>
      <c r="MAS60" s="85"/>
      <c r="MAT60" s="85"/>
      <c r="MAU60" s="85"/>
      <c r="MAV60" s="85"/>
      <c r="MAW60" s="133"/>
      <c r="MAX60" s="133"/>
      <c r="MAY60" s="132"/>
      <c r="MAZ60" s="132"/>
      <c r="MBA60" s="132"/>
      <c r="MBB60" s="132"/>
      <c r="MBC60" s="132"/>
      <c r="MBD60" s="132"/>
      <c r="MBE60" s="132"/>
      <c r="MBF60" s="132"/>
      <c r="MBG60" s="133"/>
      <c r="MBH60" s="133"/>
      <c r="MBI60" s="133"/>
      <c r="MBJ60" s="133"/>
      <c r="MBK60" s="133"/>
      <c r="MBL60" s="133"/>
      <c r="MBM60" s="527"/>
      <c r="MBN60" s="527"/>
      <c r="MBO60" s="133"/>
      <c r="MBP60" s="133"/>
      <c r="MBQ60" s="133"/>
      <c r="MBR60" s="133"/>
      <c r="MBS60" s="133"/>
      <c r="MBT60" s="133"/>
      <c r="MBU60" s="133"/>
      <c r="MBV60" s="133"/>
      <c r="MBW60" s="133"/>
      <c r="MBX60" s="133"/>
      <c r="MBY60" s="85"/>
      <c r="MBZ60" s="85"/>
      <c r="MCA60" s="85"/>
      <c r="MCB60" s="85"/>
      <c r="MCC60" s="133"/>
      <c r="MCD60" s="133"/>
      <c r="MCE60" s="132"/>
      <c r="MCF60" s="132"/>
      <c r="MCG60" s="132"/>
      <c r="MCH60" s="132"/>
      <c r="MCI60" s="132"/>
      <c r="MCJ60" s="132"/>
      <c r="MCK60" s="132"/>
      <c r="MCL60" s="132"/>
      <c r="MCM60" s="133"/>
      <c r="MCN60" s="133"/>
      <c r="MCO60" s="133"/>
      <c r="MCP60" s="133"/>
      <c r="MCQ60" s="133"/>
      <c r="MCR60" s="133"/>
      <c r="MCS60" s="527"/>
      <c r="MCT60" s="527"/>
      <c r="MCU60" s="133"/>
      <c r="MCV60" s="133"/>
      <c r="MCW60" s="133"/>
      <c r="MCX60" s="133"/>
      <c r="MCY60" s="133"/>
      <c r="MCZ60" s="133"/>
      <c r="MDA60" s="133"/>
      <c r="MDB60" s="133"/>
      <c r="MDC60" s="133"/>
      <c r="MDD60" s="133"/>
      <c r="MDE60" s="85"/>
      <c r="MDF60" s="85"/>
      <c r="MDG60" s="85"/>
      <c r="MDH60" s="85"/>
      <c r="MDI60" s="133"/>
      <c r="MDJ60" s="133"/>
      <c r="MDK60" s="132"/>
      <c r="MDL60" s="132"/>
      <c r="MDM60" s="132"/>
      <c r="MDN60" s="132"/>
      <c r="MDO60" s="132"/>
      <c r="MDP60" s="132"/>
      <c r="MDQ60" s="132"/>
      <c r="MDR60" s="132"/>
      <c r="MDS60" s="133"/>
      <c r="MDT60" s="133"/>
      <c r="MDU60" s="133"/>
      <c r="MDV60" s="133"/>
      <c r="MDW60" s="133"/>
      <c r="MDX60" s="133"/>
      <c r="MDY60" s="527"/>
      <c r="MDZ60" s="527"/>
      <c r="MEA60" s="133"/>
      <c r="MEB60" s="133"/>
      <c r="MEC60" s="133"/>
      <c r="MED60" s="133"/>
      <c r="MEE60" s="133"/>
      <c r="MEF60" s="133"/>
      <c r="MEG60" s="133"/>
      <c r="MEH60" s="133"/>
      <c r="MEI60" s="133"/>
      <c r="MEJ60" s="133"/>
      <c r="MEK60" s="85"/>
      <c r="MEL60" s="85"/>
      <c r="MEM60" s="85"/>
      <c r="MEN60" s="85"/>
      <c r="MEO60" s="133"/>
      <c r="MEP60" s="133"/>
      <c r="MEQ60" s="132"/>
      <c r="MER60" s="132"/>
      <c r="MES60" s="132"/>
      <c r="MET60" s="132"/>
      <c r="MEU60" s="132"/>
      <c r="MEV60" s="132"/>
      <c r="MEW60" s="132"/>
      <c r="MEX60" s="132"/>
      <c r="MEY60" s="133"/>
      <c r="MEZ60" s="133"/>
      <c r="MFA60" s="133"/>
      <c r="MFB60" s="133"/>
      <c r="MFC60" s="133"/>
      <c r="MFD60" s="133"/>
      <c r="MFE60" s="527"/>
      <c r="MFF60" s="527"/>
      <c r="MFG60" s="133"/>
      <c r="MFH60" s="133"/>
      <c r="MFI60" s="133"/>
      <c r="MFJ60" s="133"/>
      <c r="MFK60" s="133"/>
      <c r="MFL60" s="133"/>
      <c r="MFM60" s="133"/>
      <c r="MFN60" s="133"/>
      <c r="MFO60" s="133"/>
      <c r="MFP60" s="133"/>
      <c r="MFQ60" s="85"/>
      <c r="MFR60" s="85"/>
      <c r="MFS60" s="85"/>
      <c r="MFT60" s="85"/>
      <c r="MFU60" s="133"/>
      <c r="MFV60" s="133"/>
      <c r="MFW60" s="132"/>
      <c r="MFX60" s="132"/>
      <c r="MFY60" s="132"/>
      <c r="MFZ60" s="132"/>
      <c r="MGA60" s="132"/>
      <c r="MGB60" s="132"/>
      <c r="MGC60" s="132"/>
      <c r="MGD60" s="132"/>
      <c r="MGE60" s="133"/>
      <c r="MGF60" s="133"/>
      <c r="MGG60" s="133"/>
      <c r="MGH60" s="133"/>
      <c r="MGI60" s="133"/>
      <c r="MGJ60" s="133"/>
      <c r="MGK60" s="527"/>
      <c r="MGL60" s="527"/>
      <c r="MGM60" s="133"/>
      <c r="MGN60" s="133"/>
      <c r="MGO60" s="133"/>
      <c r="MGP60" s="133"/>
      <c r="MGQ60" s="133"/>
      <c r="MGR60" s="133"/>
      <c r="MGS60" s="133"/>
      <c r="MGT60" s="133"/>
      <c r="MGU60" s="133"/>
      <c r="MGV60" s="133"/>
      <c r="MGW60" s="85"/>
      <c r="MGX60" s="85"/>
      <c r="MGY60" s="85"/>
      <c r="MGZ60" s="85"/>
      <c r="MHA60" s="133"/>
      <c r="MHB60" s="133"/>
      <c r="MHC60" s="132"/>
      <c r="MHD60" s="132"/>
      <c r="MHE60" s="132"/>
      <c r="MHF60" s="132"/>
      <c r="MHG60" s="132"/>
      <c r="MHH60" s="132"/>
      <c r="MHI60" s="132"/>
      <c r="MHJ60" s="132"/>
      <c r="MHK60" s="133"/>
      <c r="MHL60" s="133"/>
      <c r="MHM60" s="133"/>
      <c r="MHN60" s="133"/>
      <c r="MHO60" s="133"/>
      <c r="MHP60" s="133"/>
      <c r="MHQ60" s="527"/>
      <c r="MHR60" s="527"/>
      <c r="MHS60" s="133"/>
      <c r="MHT60" s="133"/>
      <c r="MHU60" s="133"/>
      <c r="MHV60" s="133"/>
      <c r="MHW60" s="133"/>
      <c r="MHX60" s="133"/>
      <c r="MHY60" s="133"/>
      <c r="MHZ60" s="133"/>
      <c r="MIA60" s="133"/>
      <c r="MIB60" s="133"/>
      <c r="MIC60" s="85"/>
      <c r="MID60" s="85"/>
      <c r="MIE60" s="85"/>
      <c r="MIF60" s="85"/>
      <c r="MIG60" s="133"/>
      <c r="MIH60" s="133"/>
      <c r="MII60" s="132"/>
      <c r="MIJ60" s="132"/>
      <c r="MIK60" s="132"/>
      <c r="MIL60" s="132"/>
      <c r="MIM60" s="132"/>
      <c r="MIN60" s="132"/>
      <c r="MIO60" s="132"/>
      <c r="MIP60" s="132"/>
      <c r="MIQ60" s="133"/>
      <c r="MIR60" s="133"/>
      <c r="MIS60" s="133"/>
      <c r="MIT60" s="133"/>
      <c r="MIU60" s="133"/>
      <c r="MIV60" s="133"/>
      <c r="MIW60" s="527"/>
      <c r="MIX60" s="527"/>
      <c r="MIY60" s="133"/>
      <c r="MIZ60" s="133"/>
      <c r="MJA60" s="133"/>
      <c r="MJB60" s="133"/>
      <c r="MJC60" s="133"/>
      <c r="MJD60" s="133"/>
      <c r="MJE60" s="133"/>
      <c r="MJF60" s="133"/>
      <c r="MJG60" s="133"/>
      <c r="MJH60" s="133"/>
      <c r="MJI60" s="85"/>
      <c r="MJJ60" s="85"/>
      <c r="MJK60" s="85"/>
      <c r="MJL60" s="85"/>
      <c r="MJM60" s="133"/>
      <c r="MJN60" s="133"/>
      <c r="MJO60" s="132"/>
      <c r="MJP60" s="132"/>
      <c r="MJQ60" s="132"/>
      <c r="MJR60" s="132"/>
      <c r="MJS60" s="132"/>
      <c r="MJT60" s="132"/>
      <c r="MJU60" s="132"/>
      <c r="MJV60" s="132"/>
      <c r="MJW60" s="133"/>
      <c r="MJX60" s="133"/>
      <c r="MJY60" s="133"/>
      <c r="MJZ60" s="133"/>
      <c r="MKA60" s="133"/>
      <c r="MKB60" s="133"/>
      <c r="MKC60" s="527"/>
      <c r="MKD60" s="527"/>
      <c r="MKE60" s="133"/>
      <c r="MKF60" s="133"/>
      <c r="MKG60" s="133"/>
      <c r="MKH60" s="133"/>
      <c r="MKI60" s="133"/>
      <c r="MKJ60" s="133"/>
      <c r="MKK60" s="133"/>
      <c r="MKL60" s="133"/>
      <c r="MKM60" s="133"/>
      <c r="MKN60" s="133"/>
      <c r="MKO60" s="85"/>
      <c r="MKP60" s="85"/>
      <c r="MKQ60" s="85"/>
      <c r="MKR60" s="85"/>
      <c r="MKS60" s="133"/>
      <c r="MKT60" s="133"/>
      <c r="MKU60" s="132"/>
      <c r="MKV60" s="132"/>
      <c r="MKW60" s="132"/>
      <c r="MKX60" s="132"/>
      <c r="MKY60" s="132"/>
      <c r="MKZ60" s="132"/>
      <c r="MLA60" s="132"/>
      <c r="MLB60" s="132"/>
      <c r="MLC60" s="133"/>
      <c r="MLD60" s="133"/>
      <c r="MLE60" s="133"/>
      <c r="MLF60" s="133"/>
      <c r="MLG60" s="133"/>
      <c r="MLH60" s="133"/>
      <c r="MLI60" s="527"/>
      <c r="MLJ60" s="527"/>
      <c r="MLK60" s="133"/>
      <c r="MLL60" s="133"/>
      <c r="MLM60" s="133"/>
      <c r="MLN60" s="133"/>
      <c r="MLO60" s="133"/>
      <c r="MLP60" s="133"/>
      <c r="MLQ60" s="133"/>
      <c r="MLR60" s="133"/>
      <c r="MLS60" s="133"/>
      <c r="MLT60" s="133"/>
      <c r="MLU60" s="85"/>
      <c r="MLV60" s="85"/>
      <c r="MLW60" s="85"/>
      <c r="MLX60" s="85"/>
      <c r="MLY60" s="133"/>
      <c r="MLZ60" s="133"/>
      <c r="MMA60" s="132"/>
      <c r="MMB60" s="132"/>
      <c r="MMC60" s="132"/>
      <c r="MMD60" s="132"/>
      <c r="MME60" s="132"/>
      <c r="MMF60" s="132"/>
      <c r="MMG60" s="132"/>
      <c r="MMH60" s="132"/>
      <c r="MMI60" s="133"/>
      <c r="MMJ60" s="133"/>
      <c r="MMK60" s="133"/>
      <c r="MML60" s="133"/>
      <c r="MMM60" s="133"/>
      <c r="MMN60" s="133"/>
      <c r="MMO60" s="527"/>
      <c r="MMP60" s="527"/>
      <c r="MMQ60" s="133"/>
      <c r="MMR60" s="133"/>
      <c r="MMS60" s="133"/>
      <c r="MMT60" s="133"/>
      <c r="MMU60" s="133"/>
      <c r="MMV60" s="133"/>
      <c r="MMW60" s="133"/>
      <c r="MMX60" s="133"/>
      <c r="MMY60" s="133"/>
      <c r="MMZ60" s="133"/>
      <c r="MNA60" s="85"/>
      <c r="MNB60" s="85"/>
      <c r="MNC60" s="85"/>
      <c r="MND60" s="85"/>
      <c r="MNE60" s="133"/>
      <c r="MNF60" s="133"/>
      <c r="MNG60" s="132"/>
      <c r="MNH60" s="132"/>
      <c r="MNI60" s="132"/>
      <c r="MNJ60" s="132"/>
      <c r="MNK60" s="132"/>
      <c r="MNL60" s="132"/>
      <c r="MNM60" s="132"/>
      <c r="MNN60" s="132"/>
      <c r="MNO60" s="133"/>
      <c r="MNP60" s="133"/>
      <c r="MNQ60" s="133"/>
      <c r="MNR60" s="133"/>
      <c r="MNS60" s="133"/>
      <c r="MNT60" s="133"/>
      <c r="MNU60" s="527"/>
      <c r="MNV60" s="527"/>
      <c r="MNW60" s="133"/>
      <c r="MNX60" s="133"/>
      <c r="MNY60" s="133"/>
      <c r="MNZ60" s="133"/>
      <c r="MOA60" s="133"/>
      <c r="MOB60" s="133"/>
      <c r="MOC60" s="133"/>
      <c r="MOD60" s="133"/>
      <c r="MOE60" s="133"/>
      <c r="MOF60" s="133"/>
      <c r="MOG60" s="85"/>
      <c r="MOH60" s="85"/>
      <c r="MOI60" s="85"/>
      <c r="MOJ60" s="85"/>
      <c r="MOK60" s="133"/>
      <c r="MOL60" s="133"/>
      <c r="MOM60" s="132"/>
      <c r="MON60" s="132"/>
      <c r="MOO60" s="132"/>
      <c r="MOP60" s="132"/>
      <c r="MOQ60" s="132"/>
      <c r="MOR60" s="132"/>
      <c r="MOS60" s="132"/>
      <c r="MOT60" s="132"/>
      <c r="MOU60" s="133"/>
      <c r="MOV60" s="133"/>
      <c r="MOW60" s="133"/>
      <c r="MOX60" s="133"/>
      <c r="MOY60" s="133"/>
      <c r="MOZ60" s="133"/>
      <c r="MPA60" s="527"/>
      <c r="MPB60" s="527"/>
      <c r="MPC60" s="133"/>
      <c r="MPD60" s="133"/>
      <c r="MPE60" s="133"/>
      <c r="MPF60" s="133"/>
      <c r="MPG60" s="133"/>
      <c r="MPH60" s="133"/>
      <c r="MPI60" s="133"/>
      <c r="MPJ60" s="133"/>
      <c r="MPK60" s="133"/>
      <c r="MPL60" s="133"/>
      <c r="MPM60" s="85"/>
      <c r="MPN60" s="85"/>
      <c r="MPO60" s="85"/>
      <c r="MPP60" s="85"/>
      <c r="MPQ60" s="133"/>
      <c r="MPR60" s="133"/>
      <c r="MPS60" s="132"/>
      <c r="MPT60" s="132"/>
      <c r="MPU60" s="132"/>
      <c r="MPV60" s="132"/>
      <c r="MPW60" s="132"/>
      <c r="MPX60" s="132"/>
      <c r="MPY60" s="132"/>
      <c r="MPZ60" s="132"/>
      <c r="MQA60" s="133"/>
      <c r="MQB60" s="133"/>
      <c r="MQC60" s="133"/>
      <c r="MQD60" s="133"/>
      <c r="MQE60" s="133"/>
      <c r="MQF60" s="133"/>
      <c r="MQG60" s="527"/>
      <c r="MQH60" s="527"/>
      <c r="MQI60" s="133"/>
      <c r="MQJ60" s="133"/>
      <c r="MQK60" s="133"/>
      <c r="MQL60" s="133"/>
      <c r="MQM60" s="133"/>
      <c r="MQN60" s="133"/>
      <c r="MQO60" s="133"/>
      <c r="MQP60" s="133"/>
      <c r="MQQ60" s="133"/>
      <c r="MQR60" s="133"/>
      <c r="MQS60" s="85"/>
      <c r="MQT60" s="85"/>
      <c r="MQU60" s="85"/>
      <c r="MQV60" s="85"/>
      <c r="MQW60" s="133"/>
      <c r="MQX60" s="133"/>
      <c r="MQY60" s="132"/>
      <c r="MQZ60" s="132"/>
      <c r="MRA60" s="132"/>
      <c r="MRB60" s="132"/>
      <c r="MRC60" s="132"/>
      <c r="MRD60" s="132"/>
      <c r="MRE60" s="132"/>
      <c r="MRF60" s="132"/>
      <c r="MRG60" s="133"/>
      <c r="MRH60" s="133"/>
      <c r="MRI60" s="133"/>
      <c r="MRJ60" s="133"/>
      <c r="MRK60" s="133"/>
      <c r="MRL60" s="133"/>
      <c r="MRM60" s="527"/>
      <c r="MRN60" s="527"/>
      <c r="MRO60" s="133"/>
      <c r="MRP60" s="133"/>
      <c r="MRQ60" s="133"/>
      <c r="MRR60" s="133"/>
      <c r="MRS60" s="133"/>
      <c r="MRT60" s="133"/>
      <c r="MRU60" s="133"/>
      <c r="MRV60" s="133"/>
      <c r="MRW60" s="133"/>
      <c r="MRX60" s="133"/>
      <c r="MRY60" s="85"/>
      <c r="MRZ60" s="85"/>
      <c r="MSA60" s="85"/>
      <c r="MSB60" s="85"/>
      <c r="MSC60" s="133"/>
      <c r="MSD60" s="133"/>
      <c r="MSE60" s="132"/>
      <c r="MSF60" s="132"/>
      <c r="MSG60" s="132"/>
      <c r="MSH60" s="132"/>
      <c r="MSI60" s="132"/>
      <c r="MSJ60" s="132"/>
      <c r="MSK60" s="132"/>
      <c r="MSL60" s="132"/>
      <c r="MSM60" s="133"/>
      <c r="MSN60" s="133"/>
      <c r="MSO60" s="133"/>
      <c r="MSP60" s="133"/>
      <c r="MSQ60" s="133"/>
      <c r="MSR60" s="133"/>
      <c r="MSS60" s="527"/>
      <c r="MST60" s="527"/>
      <c r="MSU60" s="133"/>
      <c r="MSV60" s="133"/>
      <c r="MSW60" s="133"/>
      <c r="MSX60" s="133"/>
      <c r="MSY60" s="133"/>
      <c r="MSZ60" s="133"/>
      <c r="MTA60" s="133"/>
      <c r="MTB60" s="133"/>
      <c r="MTC60" s="133"/>
      <c r="MTD60" s="133"/>
      <c r="MTE60" s="85"/>
      <c r="MTF60" s="85"/>
      <c r="MTG60" s="85"/>
      <c r="MTH60" s="85"/>
      <c r="MTI60" s="133"/>
      <c r="MTJ60" s="133"/>
      <c r="MTK60" s="132"/>
      <c r="MTL60" s="132"/>
      <c r="MTM60" s="132"/>
      <c r="MTN60" s="132"/>
      <c r="MTO60" s="132"/>
      <c r="MTP60" s="132"/>
      <c r="MTQ60" s="132"/>
      <c r="MTR60" s="132"/>
      <c r="MTS60" s="133"/>
      <c r="MTT60" s="133"/>
      <c r="MTU60" s="133"/>
      <c r="MTV60" s="133"/>
      <c r="MTW60" s="133"/>
      <c r="MTX60" s="133"/>
      <c r="MTY60" s="527"/>
      <c r="MTZ60" s="527"/>
      <c r="MUA60" s="133"/>
      <c r="MUB60" s="133"/>
      <c r="MUC60" s="133"/>
      <c r="MUD60" s="133"/>
      <c r="MUE60" s="133"/>
      <c r="MUF60" s="133"/>
      <c r="MUG60" s="133"/>
      <c r="MUH60" s="133"/>
      <c r="MUI60" s="133"/>
      <c r="MUJ60" s="133"/>
      <c r="MUK60" s="85"/>
      <c r="MUL60" s="85"/>
      <c r="MUM60" s="85"/>
      <c r="MUN60" s="85"/>
      <c r="MUO60" s="133"/>
      <c r="MUP60" s="133"/>
      <c r="MUQ60" s="132"/>
      <c r="MUR60" s="132"/>
      <c r="MUS60" s="132"/>
      <c r="MUT60" s="132"/>
      <c r="MUU60" s="132"/>
      <c r="MUV60" s="132"/>
      <c r="MUW60" s="132"/>
      <c r="MUX60" s="132"/>
      <c r="MUY60" s="133"/>
      <c r="MUZ60" s="133"/>
      <c r="MVA60" s="133"/>
      <c r="MVB60" s="133"/>
      <c r="MVC60" s="133"/>
      <c r="MVD60" s="133"/>
      <c r="MVE60" s="527"/>
      <c r="MVF60" s="527"/>
      <c r="MVG60" s="133"/>
      <c r="MVH60" s="133"/>
      <c r="MVI60" s="133"/>
      <c r="MVJ60" s="133"/>
      <c r="MVK60" s="133"/>
      <c r="MVL60" s="133"/>
      <c r="MVM60" s="133"/>
      <c r="MVN60" s="133"/>
      <c r="MVO60" s="133"/>
      <c r="MVP60" s="133"/>
      <c r="MVQ60" s="85"/>
      <c r="MVR60" s="85"/>
      <c r="MVS60" s="85"/>
      <c r="MVT60" s="85"/>
      <c r="MVU60" s="133"/>
      <c r="MVV60" s="133"/>
      <c r="MVW60" s="132"/>
      <c r="MVX60" s="132"/>
      <c r="MVY60" s="132"/>
      <c r="MVZ60" s="132"/>
      <c r="MWA60" s="132"/>
      <c r="MWB60" s="132"/>
      <c r="MWC60" s="132"/>
      <c r="MWD60" s="132"/>
      <c r="MWE60" s="133"/>
      <c r="MWF60" s="133"/>
      <c r="MWG60" s="133"/>
      <c r="MWH60" s="133"/>
      <c r="MWI60" s="133"/>
      <c r="MWJ60" s="133"/>
      <c r="MWK60" s="527"/>
      <c r="MWL60" s="527"/>
      <c r="MWM60" s="133"/>
      <c r="MWN60" s="133"/>
      <c r="MWO60" s="133"/>
      <c r="MWP60" s="133"/>
      <c r="MWQ60" s="133"/>
      <c r="MWR60" s="133"/>
      <c r="MWS60" s="133"/>
      <c r="MWT60" s="133"/>
      <c r="MWU60" s="133"/>
      <c r="MWV60" s="133"/>
      <c r="MWW60" s="85"/>
      <c r="MWX60" s="85"/>
      <c r="MWY60" s="85"/>
      <c r="MWZ60" s="85"/>
      <c r="MXA60" s="133"/>
      <c r="MXB60" s="133"/>
      <c r="MXC60" s="132"/>
      <c r="MXD60" s="132"/>
      <c r="MXE60" s="132"/>
      <c r="MXF60" s="132"/>
      <c r="MXG60" s="132"/>
      <c r="MXH60" s="132"/>
      <c r="MXI60" s="132"/>
      <c r="MXJ60" s="132"/>
      <c r="MXK60" s="133"/>
      <c r="MXL60" s="133"/>
      <c r="MXM60" s="133"/>
      <c r="MXN60" s="133"/>
      <c r="MXO60" s="133"/>
      <c r="MXP60" s="133"/>
      <c r="MXQ60" s="527"/>
      <c r="MXR60" s="527"/>
      <c r="MXS60" s="133"/>
      <c r="MXT60" s="133"/>
      <c r="MXU60" s="133"/>
      <c r="MXV60" s="133"/>
      <c r="MXW60" s="133"/>
      <c r="MXX60" s="133"/>
      <c r="MXY60" s="133"/>
      <c r="MXZ60" s="133"/>
      <c r="MYA60" s="133"/>
      <c r="MYB60" s="133"/>
      <c r="MYC60" s="85"/>
      <c r="MYD60" s="85"/>
      <c r="MYE60" s="85"/>
      <c r="MYF60" s="85"/>
      <c r="MYG60" s="133"/>
      <c r="MYH60" s="133"/>
      <c r="MYI60" s="132"/>
      <c r="MYJ60" s="132"/>
      <c r="MYK60" s="132"/>
      <c r="MYL60" s="132"/>
      <c r="MYM60" s="132"/>
      <c r="MYN60" s="132"/>
      <c r="MYO60" s="132"/>
      <c r="MYP60" s="132"/>
      <c r="MYQ60" s="133"/>
      <c r="MYR60" s="133"/>
      <c r="MYS60" s="133"/>
      <c r="MYT60" s="133"/>
      <c r="MYU60" s="133"/>
      <c r="MYV60" s="133"/>
      <c r="MYW60" s="527"/>
      <c r="MYX60" s="527"/>
      <c r="MYY60" s="133"/>
      <c r="MYZ60" s="133"/>
      <c r="MZA60" s="133"/>
      <c r="MZB60" s="133"/>
      <c r="MZC60" s="133"/>
      <c r="MZD60" s="133"/>
      <c r="MZE60" s="133"/>
      <c r="MZF60" s="133"/>
      <c r="MZG60" s="133"/>
      <c r="MZH60" s="133"/>
      <c r="MZI60" s="85"/>
      <c r="MZJ60" s="85"/>
      <c r="MZK60" s="85"/>
      <c r="MZL60" s="85"/>
      <c r="MZM60" s="133"/>
      <c r="MZN60" s="133"/>
      <c r="MZO60" s="132"/>
      <c r="MZP60" s="132"/>
      <c r="MZQ60" s="132"/>
      <c r="MZR60" s="132"/>
      <c r="MZS60" s="132"/>
      <c r="MZT60" s="132"/>
      <c r="MZU60" s="132"/>
      <c r="MZV60" s="132"/>
      <c r="MZW60" s="133"/>
      <c r="MZX60" s="133"/>
      <c r="MZY60" s="133"/>
      <c r="MZZ60" s="133"/>
      <c r="NAA60" s="133"/>
      <c r="NAB60" s="133"/>
      <c r="NAC60" s="527"/>
      <c r="NAD60" s="527"/>
      <c r="NAE60" s="133"/>
      <c r="NAF60" s="133"/>
      <c r="NAG60" s="133"/>
      <c r="NAH60" s="133"/>
      <c r="NAI60" s="133"/>
      <c r="NAJ60" s="133"/>
      <c r="NAK60" s="133"/>
      <c r="NAL60" s="133"/>
      <c r="NAM60" s="133"/>
      <c r="NAN60" s="133"/>
      <c r="NAO60" s="85"/>
      <c r="NAP60" s="85"/>
      <c r="NAQ60" s="85"/>
      <c r="NAR60" s="85"/>
      <c r="NAS60" s="133"/>
      <c r="NAT60" s="133"/>
      <c r="NAU60" s="132"/>
      <c r="NAV60" s="132"/>
      <c r="NAW60" s="132"/>
      <c r="NAX60" s="132"/>
      <c r="NAY60" s="132"/>
      <c r="NAZ60" s="132"/>
      <c r="NBA60" s="132"/>
      <c r="NBB60" s="132"/>
      <c r="NBC60" s="133"/>
      <c r="NBD60" s="133"/>
      <c r="NBE60" s="133"/>
      <c r="NBF60" s="133"/>
      <c r="NBG60" s="133"/>
      <c r="NBH60" s="133"/>
      <c r="NBI60" s="527"/>
      <c r="NBJ60" s="527"/>
      <c r="NBK60" s="133"/>
      <c r="NBL60" s="133"/>
      <c r="NBM60" s="133"/>
      <c r="NBN60" s="133"/>
      <c r="NBO60" s="133"/>
      <c r="NBP60" s="133"/>
      <c r="NBQ60" s="133"/>
      <c r="NBR60" s="133"/>
      <c r="NBS60" s="133"/>
      <c r="NBT60" s="133"/>
      <c r="NBU60" s="85"/>
      <c r="NBV60" s="85"/>
      <c r="NBW60" s="85"/>
      <c r="NBX60" s="85"/>
      <c r="NBY60" s="133"/>
      <c r="NBZ60" s="133"/>
      <c r="NCA60" s="132"/>
      <c r="NCB60" s="132"/>
      <c r="NCC60" s="132"/>
      <c r="NCD60" s="132"/>
      <c r="NCE60" s="132"/>
      <c r="NCF60" s="132"/>
      <c r="NCG60" s="132"/>
      <c r="NCH60" s="132"/>
      <c r="NCI60" s="133"/>
      <c r="NCJ60" s="133"/>
      <c r="NCK60" s="133"/>
      <c r="NCL60" s="133"/>
      <c r="NCM60" s="133"/>
      <c r="NCN60" s="133"/>
      <c r="NCO60" s="527"/>
      <c r="NCP60" s="527"/>
      <c r="NCQ60" s="133"/>
      <c r="NCR60" s="133"/>
      <c r="NCS60" s="133"/>
      <c r="NCT60" s="133"/>
      <c r="NCU60" s="133"/>
      <c r="NCV60" s="133"/>
      <c r="NCW60" s="133"/>
      <c r="NCX60" s="133"/>
      <c r="NCY60" s="133"/>
      <c r="NCZ60" s="133"/>
      <c r="NDA60" s="85"/>
      <c r="NDB60" s="85"/>
      <c r="NDC60" s="85"/>
      <c r="NDD60" s="85"/>
      <c r="NDE60" s="133"/>
      <c r="NDF60" s="133"/>
      <c r="NDG60" s="132"/>
      <c r="NDH60" s="132"/>
      <c r="NDI60" s="132"/>
      <c r="NDJ60" s="132"/>
      <c r="NDK60" s="132"/>
      <c r="NDL60" s="132"/>
      <c r="NDM60" s="132"/>
      <c r="NDN60" s="132"/>
      <c r="NDO60" s="133"/>
      <c r="NDP60" s="133"/>
      <c r="NDQ60" s="133"/>
      <c r="NDR60" s="133"/>
      <c r="NDS60" s="133"/>
      <c r="NDT60" s="133"/>
      <c r="NDU60" s="527"/>
      <c r="NDV60" s="527"/>
      <c r="NDW60" s="133"/>
      <c r="NDX60" s="133"/>
      <c r="NDY60" s="133"/>
      <c r="NDZ60" s="133"/>
      <c r="NEA60" s="133"/>
      <c r="NEB60" s="133"/>
      <c r="NEC60" s="133"/>
      <c r="NED60" s="133"/>
      <c r="NEE60" s="133"/>
      <c r="NEF60" s="133"/>
      <c r="NEG60" s="85"/>
      <c r="NEH60" s="85"/>
      <c r="NEI60" s="85"/>
      <c r="NEJ60" s="85"/>
      <c r="NEK60" s="133"/>
      <c r="NEL60" s="133"/>
      <c r="NEM60" s="132"/>
      <c r="NEN60" s="132"/>
      <c r="NEO60" s="132"/>
      <c r="NEP60" s="132"/>
      <c r="NEQ60" s="132"/>
      <c r="NER60" s="132"/>
      <c r="NES60" s="132"/>
      <c r="NET60" s="132"/>
      <c r="NEU60" s="133"/>
      <c r="NEV60" s="133"/>
      <c r="NEW60" s="133"/>
      <c r="NEX60" s="133"/>
      <c r="NEY60" s="133"/>
      <c r="NEZ60" s="133"/>
      <c r="NFA60" s="527"/>
      <c r="NFB60" s="527"/>
      <c r="NFC60" s="133"/>
      <c r="NFD60" s="133"/>
      <c r="NFE60" s="133"/>
      <c r="NFF60" s="133"/>
      <c r="NFG60" s="133"/>
      <c r="NFH60" s="133"/>
      <c r="NFI60" s="133"/>
      <c r="NFJ60" s="133"/>
      <c r="NFK60" s="133"/>
      <c r="NFL60" s="133"/>
      <c r="NFM60" s="85"/>
      <c r="NFN60" s="85"/>
      <c r="NFO60" s="85"/>
      <c r="NFP60" s="85"/>
      <c r="NFQ60" s="133"/>
      <c r="NFR60" s="133"/>
      <c r="NFS60" s="132"/>
      <c r="NFT60" s="132"/>
      <c r="NFU60" s="132"/>
      <c r="NFV60" s="132"/>
      <c r="NFW60" s="132"/>
      <c r="NFX60" s="132"/>
      <c r="NFY60" s="132"/>
      <c r="NFZ60" s="132"/>
      <c r="NGA60" s="133"/>
      <c r="NGB60" s="133"/>
      <c r="NGC60" s="133"/>
      <c r="NGD60" s="133"/>
      <c r="NGE60" s="133"/>
      <c r="NGF60" s="133"/>
      <c r="NGG60" s="527"/>
      <c r="NGH60" s="527"/>
      <c r="NGI60" s="133"/>
      <c r="NGJ60" s="133"/>
      <c r="NGK60" s="133"/>
      <c r="NGL60" s="133"/>
      <c r="NGM60" s="133"/>
      <c r="NGN60" s="133"/>
      <c r="NGO60" s="133"/>
      <c r="NGP60" s="133"/>
      <c r="NGQ60" s="133"/>
      <c r="NGR60" s="133"/>
      <c r="NGS60" s="85"/>
      <c r="NGT60" s="85"/>
      <c r="NGU60" s="85"/>
      <c r="NGV60" s="85"/>
      <c r="NGW60" s="133"/>
      <c r="NGX60" s="133"/>
      <c r="NGY60" s="132"/>
      <c r="NGZ60" s="132"/>
      <c r="NHA60" s="132"/>
      <c r="NHB60" s="132"/>
      <c r="NHC60" s="132"/>
      <c r="NHD60" s="132"/>
      <c r="NHE60" s="132"/>
      <c r="NHF60" s="132"/>
      <c r="NHG60" s="133"/>
      <c r="NHH60" s="133"/>
      <c r="NHI60" s="133"/>
      <c r="NHJ60" s="133"/>
      <c r="NHK60" s="133"/>
      <c r="NHL60" s="133"/>
      <c r="NHM60" s="527"/>
      <c r="NHN60" s="527"/>
      <c r="NHO60" s="133"/>
      <c r="NHP60" s="133"/>
      <c r="NHQ60" s="133"/>
      <c r="NHR60" s="133"/>
      <c r="NHS60" s="133"/>
      <c r="NHT60" s="133"/>
      <c r="NHU60" s="133"/>
      <c r="NHV60" s="133"/>
      <c r="NHW60" s="133"/>
      <c r="NHX60" s="133"/>
      <c r="NHY60" s="85"/>
      <c r="NHZ60" s="85"/>
      <c r="NIA60" s="85"/>
      <c r="NIB60" s="85"/>
      <c r="NIC60" s="133"/>
      <c r="NID60" s="133"/>
      <c r="NIE60" s="132"/>
      <c r="NIF60" s="132"/>
      <c r="NIG60" s="132"/>
      <c r="NIH60" s="132"/>
      <c r="NII60" s="132"/>
      <c r="NIJ60" s="132"/>
      <c r="NIK60" s="132"/>
      <c r="NIL60" s="132"/>
      <c r="NIM60" s="133"/>
      <c r="NIN60" s="133"/>
      <c r="NIO60" s="133"/>
      <c r="NIP60" s="133"/>
      <c r="NIQ60" s="133"/>
      <c r="NIR60" s="133"/>
      <c r="NIS60" s="527"/>
      <c r="NIT60" s="527"/>
      <c r="NIU60" s="133"/>
      <c r="NIV60" s="133"/>
      <c r="NIW60" s="133"/>
      <c r="NIX60" s="133"/>
      <c r="NIY60" s="133"/>
      <c r="NIZ60" s="133"/>
      <c r="NJA60" s="133"/>
      <c r="NJB60" s="133"/>
      <c r="NJC60" s="133"/>
      <c r="NJD60" s="133"/>
      <c r="NJE60" s="85"/>
      <c r="NJF60" s="85"/>
      <c r="NJG60" s="85"/>
      <c r="NJH60" s="85"/>
      <c r="NJI60" s="133"/>
      <c r="NJJ60" s="133"/>
      <c r="NJK60" s="132"/>
      <c r="NJL60" s="132"/>
      <c r="NJM60" s="132"/>
      <c r="NJN60" s="132"/>
      <c r="NJO60" s="132"/>
      <c r="NJP60" s="132"/>
      <c r="NJQ60" s="132"/>
      <c r="NJR60" s="132"/>
      <c r="NJS60" s="133"/>
      <c r="NJT60" s="133"/>
      <c r="NJU60" s="133"/>
      <c r="NJV60" s="133"/>
      <c r="NJW60" s="133"/>
      <c r="NJX60" s="133"/>
      <c r="NJY60" s="527"/>
      <c r="NJZ60" s="527"/>
      <c r="NKA60" s="133"/>
      <c r="NKB60" s="133"/>
      <c r="NKC60" s="133"/>
      <c r="NKD60" s="133"/>
      <c r="NKE60" s="133"/>
      <c r="NKF60" s="133"/>
      <c r="NKG60" s="133"/>
      <c r="NKH60" s="133"/>
      <c r="NKI60" s="133"/>
      <c r="NKJ60" s="133"/>
      <c r="NKK60" s="85"/>
      <c r="NKL60" s="85"/>
      <c r="NKM60" s="85"/>
      <c r="NKN60" s="85"/>
      <c r="NKO60" s="133"/>
      <c r="NKP60" s="133"/>
      <c r="NKQ60" s="132"/>
      <c r="NKR60" s="132"/>
      <c r="NKS60" s="132"/>
      <c r="NKT60" s="132"/>
      <c r="NKU60" s="132"/>
      <c r="NKV60" s="132"/>
      <c r="NKW60" s="132"/>
      <c r="NKX60" s="132"/>
      <c r="NKY60" s="133"/>
      <c r="NKZ60" s="133"/>
      <c r="NLA60" s="133"/>
      <c r="NLB60" s="133"/>
      <c r="NLC60" s="133"/>
      <c r="NLD60" s="133"/>
      <c r="NLE60" s="527"/>
      <c r="NLF60" s="527"/>
      <c r="NLG60" s="133"/>
      <c r="NLH60" s="133"/>
      <c r="NLI60" s="133"/>
      <c r="NLJ60" s="133"/>
      <c r="NLK60" s="133"/>
      <c r="NLL60" s="133"/>
      <c r="NLM60" s="133"/>
      <c r="NLN60" s="133"/>
      <c r="NLO60" s="133"/>
      <c r="NLP60" s="133"/>
      <c r="NLQ60" s="85"/>
      <c r="NLR60" s="85"/>
      <c r="NLS60" s="85"/>
      <c r="NLT60" s="85"/>
      <c r="NLU60" s="133"/>
      <c r="NLV60" s="133"/>
      <c r="NLW60" s="132"/>
      <c r="NLX60" s="132"/>
      <c r="NLY60" s="132"/>
      <c r="NLZ60" s="132"/>
      <c r="NMA60" s="132"/>
      <c r="NMB60" s="132"/>
      <c r="NMC60" s="132"/>
      <c r="NMD60" s="132"/>
      <c r="NME60" s="133"/>
      <c r="NMF60" s="133"/>
      <c r="NMG60" s="133"/>
      <c r="NMH60" s="133"/>
      <c r="NMI60" s="133"/>
      <c r="NMJ60" s="133"/>
      <c r="NMK60" s="527"/>
      <c r="NML60" s="527"/>
      <c r="NMM60" s="133"/>
      <c r="NMN60" s="133"/>
      <c r="NMO60" s="133"/>
      <c r="NMP60" s="133"/>
      <c r="NMQ60" s="133"/>
      <c r="NMR60" s="133"/>
      <c r="NMS60" s="133"/>
      <c r="NMT60" s="133"/>
      <c r="NMU60" s="133"/>
      <c r="NMV60" s="133"/>
      <c r="NMW60" s="85"/>
      <c r="NMX60" s="85"/>
      <c r="NMY60" s="85"/>
      <c r="NMZ60" s="85"/>
      <c r="NNA60" s="133"/>
      <c r="NNB60" s="133"/>
      <c r="NNC60" s="132"/>
      <c r="NND60" s="132"/>
      <c r="NNE60" s="132"/>
      <c r="NNF60" s="132"/>
      <c r="NNG60" s="132"/>
      <c r="NNH60" s="132"/>
      <c r="NNI60" s="132"/>
      <c r="NNJ60" s="132"/>
      <c r="NNK60" s="133"/>
      <c r="NNL60" s="133"/>
      <c r="NNM60" s="133"/>
      <c r="NNN60" s="133"/>
      <c r="NNO60" s="133"/>
      <c r="NNP60" s="133"/>
      <c r="NNQ60" s="527"/>
      <c r="NNR60" s="527"/>
      <c r="NNS60" s="133"/>
      <c r="NNT60" s="133"/>
      <c r="NNU60" s="133"/>
      <c r="NNV60" s="133"/>
      <c r="NNW60" s="133"/>
      <c r="NNX60" s="133"/>
      <c r="NNY60" s="133"/>
      <c r="NNZ60" s="133"/>
      <c r="NOA60" s="133"/>
      <c r="NOB60" s="133"/>
      <c r="NOC60" s="85"/>
      <c r="NOD60" s="85"/>
      <c r="NOE60" s="85"/>
      <c r="NOF60" s="85"/>
      <c r="NOG60" s="133"/>
      <c r="NOH60" s="133"/>
      <c r="NOI60" s="132"/>
      <c r="NOJ60" s="132"/>
      <c r="NOK60" s="132"/>
      <c r="NOL60" s="132"/>
      <c r="NOM60" s="132"/>
      <c r="NON60" s="132"/>
      <c r="NOO60" s="132"/>
      <c r="NOP60" s="132"/>
      <c r="NOQ60" s="133"/>
      <c r="NOR60" s="133"/>
      <c r="NOS60" s="133"/>
      <c r="NOT60" s="133"/>
      <c r="NOU60" s="133"/>
      <c r="NOV60" s="133"/>
      <c r="NOW60" s="527"/>
      <c r="NOX60" s="527"/>
      <c r="NOY60" s="133"/>
      <c r="NOZ60" s="133"/>
      <c r="NPA60" s="133"/>
      <c r="NPB60" s="133"/>
      <c r="NPC60" s="133"/>
      <c r="NPD60" s="133"/>
      <c r="NPE60" s="133"/>
      <c r="NPF60" s="133"/>
      <c r="NPG60" s="133"/>
      <c r="NPH60" s="133"/>
      <c r="NPI60" s="85"/>
      <c r="NPJ60" s="85"/>
      <c r="NPK60" s="85"/>
      <c r="NPL60" s="85"/>
      <c r="NPM60" s="133"/>
      <c r="NPN60" s="133"/>
      <c r="NPO60" s="132"/>
      <c r="NPP60" s="132"/>
      <c r="NPQ60" s="132"/>
      <c r="NPR60" s="132"/>
      <c r="NPS60" s="132"/>
      <c r="NPT60" s="132"/>
      <c r="NPU60" s="132"/>
      <c r="NPV60" s="132"/>
      <c r="NPW60" s="133"/>
      <c r="NPX60" s="133"/>
      <c r="NPY60" s="133"/>
      <c r="NPZ60" s="133"/>
      <c r="NQA60" s="133"/>
      <c r="NQB60" s="133"/>
      <c r="NQC60" s="527"/>
      <c r="NQD60" s="527"/>
      <c r="NQE60" s="133"/>
      <c r="NQF60" s="133"/>
      <c r="NQG60" s="133"/>
      <c r="NQH60" s="133"/>
      <c r="NQI60" s="133"/>
      <c r="NQJ60" s="133"/>
      <c r="NQK60" s="133"/>
      <c r="NQL60" s="133"/>
      <c r="NQM60" s="133"/>
      <c r="NQN60" s="133"/>
      <c r="NQO60" s="85"/>
      <c r="NQP60" s="85"/>
      <c r="NQQ60" s="85"/>
      <c r="NQR60" s="85"/>
      <c r="NQS60" s="133"/>
      <c r="NQT60" s="133"/>
      <c r="NQU60" s="132"/>
      <c r="NQV60" s="132"/>
      <c r="NQW60" s="132"/>
      <c r="NQX60" s="132"/>
      <c r="NQY60" s="132"/>
      <c r="NQZ60" s="132"/>
      <c r="NRA60" s="132"/>
      <c r="NRB60" s="132"/>
      <c r="NRC60" s="133"/>
      <c r="NRD60" s="133"/>
      <c r="NRE60" s="133"/>
      <c r="NRF60" s="133"/>
      <c r="NRG60" s="133"/>
      <c r="NRH60" s="133"/>
      <c r="NRI60" s="527"/>
      <c r="NRJ60" s="527"/>
      <c r="NRK60" s="133"/>
      <c r="NRL60" s="133"/>
      <c r="NRM60" s="133"/>
      <c r="NRN60" s="133"/>
      <c r="NRO60" s="133"/>
      <c r="NRP60" s="133"/>
      <c r="NRQ60" s="133"/>
      <c r="NRR60" s="133"/>
      <c r="NRS60" s="133"/>
      <c r="NRT60" s="133"/>
      <c r="NRU60" s="85"/>
      <c r="NRV60" s="85"/>
      <c r="NRW60" s="85"/>
      <c r="NRX60" s="85"/>
      <c r="NRY60" s="133"/>
      <c r="NRZ60" s="133"/>
      <c r="NSA60" s="132"/>
      <c r="NSB60" s="132"/>
      <c r="NSC60" s="132"/>
      <c r="NSD60" s="132"/>
      <c r="NSE60" s="132"/>
      <c r="NSF60" s="132"/>
      <c r="NSG60" s="132"/>
      <c r="NSH60" s="132"/>
      <c r="NSI60" s="133"/>
      <c r="NSJ60" s="133"/>
      <c r="NSK60" s="133"/>
      <c r="NSL60" s="133"/>
      <c r="NSM60" s="133"/>
      <c r="NSN60" s="133"/>
      <c r="NSO60" s="527"/>
      <c r="NSP60" s="527"/>
      <c r="NSQ60" s="133"/>
      <c r="NSR60" s="133"/>
      <c r="NSS60" s="133"/>
      <c r="NST60" s="133"/>
      <c r="NSU60" s="133"/>
      <c r="NSV60" s="133"/>
      <c r="NSW60" s="133"/>
      <c r="NSX60" s="133"/>
      <c r="NSY60" s="133"/>
      <c r="NSZ60" s="133"/>
      <c r="NTA60" s="85"/>
      <c r="NTB60" s="85"/>
      <c r="NTC60" s="85"/>
      <c r="NTD60" s="85"/>
      <c r="NTE60" s="133"/>
      <c r="NTF60" s="133"/>
      <c r="NTG60" s="132"/>
      <c r="NTH60" s="132"/>
      <c r="NTI60" s="132"/>
      <c r="NTJ60" s="132"/>
      <c r="NTK60" s="132"/>
      <c r="NTL60" s="132"/>
      <c r="NTM60" s="132"/>
      <c r="NTN60" s="132"/>
      <c r="NTO60" s="133"/>
      <c r="NTP60" s="133"/>
      <c r="NTQ60" s="133"/>
      <c r="NTR60" s="133"/>
      <c r="NTS60" s="133"/>
      <c r="NTT60" s="133"/>
      <c r="NTU60" s="527"/>
      <c r="NTV60" s="527"/>
      <c r="NTW60" s="133"/>
      <c r="NTX60" s="133"/>
      <c r="NTY60" s="133"/>
      <c r="NTZ60" s="133"/>
      <c r="NUA60" s="133"/>
      <c r="NUB60" s="133"/>
      <c r="NUC60" s="133"/>
      <c r="NUD60" s="133"/>
      <c r="NUE60" s="133"/>
      <c r="NUF60" s="133"/>
      <c r="NUG60" s="85"/>
      <c r="NUH60" s="85"/>
      <c r="NUI60" s="85"/>
      <c r="NUJ60" s="85"/>
      <c r="NUK60" s="133"/>
      <c r="NUL60" s="133"/>
      <c r="NUM60" s="132"/>
      <c r="NUN60" s="132"/>
      <c r="NUO60" s="132"/>
      <c r="NUP60" s="132"/>
      <c r="NUQ60" s="132"/>
      <c r="NUR60" s="132"/>
      <c r="NUS60" s="132"/>
      <c r="NUT60" s="132"/>
      <c r="NUU60" s="133"/>
      <c r="NUV60" s="133"/>
      <c r="NUW60" s="133"/>
      <c r="NUX60" s="133"/>
      <c r="NUY60" s="133"/>
      <c r="NUZ60" s="133"/>
      <c r="NVA60" s="527"/>
      <c r="NVB60" s="527"/>
      <c r="NVC60" s="133"/>
      <c r="NVD60" s="133"/>
      <c r="NVE60" s="133"/>
      <c r="NVF60" s="133"/>
      <c r="NVG60" s="133"/>
      <c r="NVH60" s="133"/>
      <c r="NVI60" s="133"/>
      <c r="NVJ60" s="133"/>
      <c r="NVK60" s="133"/>
      <c r="NVL60" s="133"/>
      <c r="NVM60" s="85"/>
      <c r="NVN60" s="85"/>
      <c r="NVO60" s="85"/>
      <c r="NVP60" s="85"/>
      <c r="NVQ60" s="133"/>
      <c r="NVR60" s="133"/>
      <c r="NVS60" s="132"/>
      <c r="NVT60" s="132"/>
      <c r="NVU60" s="132"/>
      <c r="NVV60" s="132"/>
      <c r="NVW60" s="132"/>
      <c r="NVX60" s="132"/>
      <c r="NVY60" s="132"/>
      <c r="NVZ60" s="132"/>
      <c r="NWA60" s="133"/>
      <c r="NWB60" s="133"/>
      <c r="NWC60" s="133"/>
      <c r="NWD60" s="133"/>
      <c r="NWE60" s="133"/>
      <c r="NWF60" s="133"/>
      <c r="NWG60" s="527"/>
      <c r="NWH60" s="527"/>
      <c r="NWI60" s="133"/>
      <c r="NWJ60" s="133"/>
      <c r="NWK60" s="133"/>
      <c r="NWL60" s="133"/>
      <c r="NWM60" s="133"/>
      <c r="NWN60" s="133"/>
      <c r="NWO60" s="133"/>
      <c r="NWP60" s="133"/>
      <c r="NWQ60" s="133"/>
      <c r="NWR60" s="133"/>
      <c r="NWS60" s="85"/>
      <c r="NWT60" s="85"/>
      <c r="NWU60" s="85"/>
      <c r="NWV60" s="85"/>
      <c r="NWW60" s="133"/>
      <c r="NWX60" s="133"/>
      <c r="NWY60" s="132"/>
      <c r="NWZ60" s="132"/>
      <c r="NXA60" s="132"/>
      <c r="NXB60" s="132"/>
      <c r="NXC60" s="132"/>
      <c r="NXD60" s="132"/>
      <c r="NXE60" s="132"/>
      <c r="NXF60" s="132"/>
      <c r="NXG60" s="133"/>
      <c r="NXH60" s="133"/>
      <c r="NXI60" s="133"/>
      <c r="NXJ60" s="133"/>
      <c r="NXK60" s="133"/>
      <c r="NXL60" s="133"/>
      <c r="NXM60" s="527"/>
      <c r="NXN60" s="527"/>
      <c r="NXO60" s="133"/>
      <c r="NXP60" s="133"/>
      <c r="NXQ60" s="133"/>
      <c r="NXR60" s="133"/>
      <c r="NXS60" s="133"/>
      <c r="NXT60" s="133"/>
      <c r="NXU60" s="133"/>
      <c r="NXV60" s="133"/>
      <c r="NXW60" s="133"/>
      <c r="NXX60" s="133"/>
      <c r="NXY60" s="85"/>
      <c r="NXZ60" s="85"/>
      <c r="NYA60" s="85"/>
      <c r="NYB60" s="85"/>
      <c r="NYC60" s="133"/>
      <c r="NYD60" s="133"/>
      <c r="NYE60" s="132"/>
      <c r="NYF60" s="132"/>
      <c r="NYG60" s="132"/>
      <c r="NYH60" s="132"/>
      <c r="NYI60" s="132"/>
      <c r="NYJ60" s="132"/>
      <c r="NYK60" s="132"/>
      <c r="NYL60" s="132"/>
      <c r="NYM60" s="133"/>
      <c r="NYN60" s="133"/>
      <c r="NYO60" s="133"/>
      <c r="NYP60" s="133"/>
      <c r="NYQ60" s="133"/>
      <c r="NYR60" s="133"/>
      <c r="NYS60" s="527"/>
      <c r="NYT60" s="527"/>
      <c r="NYU60" s="133"/>
      <c r="NYV60" s="133"/>
      <c r="NYW60" s="133"/>
      <c r="NYX60" s="133"/>
      <c r="NYY60" s="133"/>
      <c r="NYZ60" s="133"/>
      <c r="NZA60" s="133"/>
      <c r="NZB60" s="133"/>
      <c r="NZC60" s="133"/>
      <c r="NZD60" s="133"/>
      <c r="NZE60" s="85"/>
      <c r="NZF60" s="85"/>
      <c r="NZG60" s="85"/>
      <c r="NZH60" s="85"/>
      <c r="NZI60" s="133"/>
      <c r="NZJ60" s="133"/>
      <c r="NZK60" s="132"/>
      <c r="NZL60" s="132"/>
      <c r="NZM60" s="132"/>
      <c r="NZN60" s="132"/>
      <c r="NZO60" s="132"/>
      <c r="NZP60" s="132"/>
      <c r="NZQ60" s="132"/>
      <c r="NZR60" s="132"/>
      <c r="NZS60" s="133"/>
      <c r="NZT60" s="133"/>
      <c r="NZU60" s="133"/>
      <c r="NZV60" s="133"/>
      <c r="NZW60" s="133"/>
      <c r="NZX60" s="133"/>
      <c r="NZY60" s="527"/>
      <c r="NZZ60" s="527"/>
      <c r="OAA60" s="133"/>
      <c r="OAB60" s="133"/>
      <c r="OAC60" s="133"/>
      <c r="OAD60" s="133"/>
      <c r="OAE60" s="133"/>
      <c r="OAF60" s="133"/>
      <c r="OAG60" s="133"/>
      <c r="OAH60" s="133"/>
      <c r="OAI60" s="133"/>
      <c r="OAJ60" s="133"/>
      <c r="OAK60" s="85"/>
      <c r="OAL60" s="85"/>
      <c r="OAM60" s="85"/>
      <c r="OAN60" s="85"/>
      <c r="OAO60" s="133"/>
      <c r="OAP60" s="133"/>
      <c r="OAQ60" s="132"/>
      <c r="OAR60" s="132"/>
      <c r="OAS60" s="132"/>
      <c r="OAT60" s="132"/>
      <c r="OAU60" s="132"/>
      <c r="OAV60" s="132"/>
      <c r="OAW60" s="132"/>
      <c r="OAX60" s="132"/>
      <c r="OAY60" s="133"/>
      <c r="OAZ60" s="133"/>
      <c r="OBA60" s="133"/>
      <c r="OBB60" s="133"/>
      <c r="OBC60" s="133"/>
      <c r="OBD60" s="133"/>
      <c r="OBE60" s="527"/>
      <c r="OBF60" s="527"/>
      <c r="OBG60" s="133"/>
      <c r="OBH60" s="133"/>
      <c r="OBI60" s="133"/>
      <c r="OBJ60" s="133"/>
      <c r="OBK60" s="133"/>
      <c r="OBL60" s="133"/>
      <c r="OBM60" s="133"/>
      <c r="OBN60" s="133"/>
      <c r="OBO60" s="133"/>
      <c r="OBP60" s="133"/>
      <c r="OBQ60" s="85"/>
      <c r="OBR60" s="85"/>
      <c r="OBS60" s="85"/>
      <c r="OBT60" s="85"/>
      <c r="OBU60" s="133"/>
      <c r="OBV60" s="133"/>
      <c r="OBW60" s="132"/>
      <c r="OBX60" s="132"/>
      <c r="OBY60" s="132"/>
      <c r="OBZ60" s="132"/>
      <c r="OCA60" s="132"/>
      <c r="OCB60" s="132"/>
      <c r="OCC60" s="132"/>
      <c r="OCD60" s="132"/>
      <c r="OCE60" s="133"/>
      <c r="OCF60" s="133"/>
      <c r="OCG60" s="133"/>
      <c r="OCH60" s="133"/>
      <c r="OCI60" s="133"/>
      <c r="OCJ60" s="133"/>
      <c r="OCK60" s="527"/>
      <c r="OCL60" s="527"/>
      <c r="OCM60" s="133"/>
      <c r="OCN60" s="133"/>
      <c r="OCO60" s="133"/>
      <c r="OCP60" s="133"/>
      <c r="OCQ60" s="133"/>
      <c r="OCR60" s="133"/>
      <c r="OCS60" s="133"/>
      <c r="OCT60" s="133"/>
      <c r="OCU60" s="133"/>
      <c r="OCV60" s="133"/>
      <c r="OCW60" s="85"/>
      <c r="OCX60" s="85"/>
      <c r="OCY60" s="85"/>
      <c r="OCZ60" s="85"/>
      <c r="ODA60" s="133"/>
      <c r="ODB60" s="133"/>
      <c r="ODC60" s="132"/>
      <c r="ODD60" s="132"/>
      <c r="ODE60" s="132"/>
      <c r="ODF60" s="132"/>
      <c r="ODG60" s="132"/>
      <c r="ODH60" s="132"/>
      <c r="ODI60" s="132"/>
      <c r="ODJ60" s="132"/>
      <c r="ODK60" s="133"/>
      <c r="ODL60" s="133"/>
      <c r="ODM60" s="133"/>
      <c r="ODN60" s="133"/>
      <c r="ODO60" s="133"/>
      <c r="ODP60" s="133"/>
      <c r="ODQ60" s="527"/>
      <c r="ODR60" s="527"/>
      <c r="ODS60" s="133"/>
      <c r="ODT60" s="133"/>
      <c r="ODU60" s="133"/>
      <c r="ODV60" s="133"/>
      <c r="ODW60" s="133"/>
      <c r="ODX60" s="133"/>
      <c r="ODY60" s="133"/>
      <c r="ODZ60" s="133"/>
      <c r="OEA60" s="133"/>
      <c r="OEB60" s="133"/>
      <c r="OEC60" s="85"/>
      <c r="OED60" s="85"/>
      <c r="OEE60" s="85"/>
      <c r="OEF60" s="85"/>
      <c r="OEG60" s="133"/>
      <c r="OEH60" s="133"/>
      <c r="OEI60" s="132"/>
      <c r="OEJ60" s="132"/>
      <c r="OEK60" s="132"/>
      <c r="OEL60" s="132"/>
      <c r="OEM60" s="132"/>
      <c r="OEN60" s="132"/>
      <c r="OEO60" s="132"/>
      <c r="OEP60" s="132"/>
      <c r="OEQ60" s="133"/>
      <c r="OER60" s="133"/>
      <c r="OES60" s="133"/>
      <c r="OET60" s="133"/>
      <c r="OEU60" s="133"/>
      <c r="OEV60" s="133"/>
      <c r="OEW60" s="527"/>
      <c r="OEX60" s="527"/>
      <c r="OEY60" s="133"/>
      <c r="OEZ60" s="133"/>
      <c r="OFA60" s="133"/>
      <c r="OFB60" s="133"/>
      <c r="OFC60" s="133"/>
      <c r="OFD60" s="133"/>
      <c r="OFE60" s="133"/>
      <c r="OFF60" s="133"/>
      <c r="OFG60" s="133"/>
      <c r="OFH60" s="133"/>
      <c r="OFI60" s="85"/>
      <c r="OFJ60" s="85"/>
      <c r="OFK60" s="85"/>
      <c r="OFL60" s="85"/>
      <c r="OFM60" s="133"/>
      <c r="OFN60" s="133"/>
      <c r="OFO60" s="132"/>
      <c r="OFP60" s="132"/>
      <c r="OFQ60" s="132"/>
      <c r="OFR60" s="132"/>
      <c r="OFS60" s="132"/>
      <c r="OFT60" s="132"/>
      <c r="OFU60" s="132"/>
      <c r="OFV60" s="132"/>
      <c r="OFW60" s="133"/>
      <c r="OFX60" s="133"/>
      <c r="OFY60" s="133"/>
      <c r="OFZ60" s="133"/>
      <c r="OGA60" s="133"/>
      <c r="OGB60" s="133"/>
      <c r="OGC60" s="527"/>
      <c r="OGD60" s="527"/>
      <c r="OGE60" s="133"/>
      <c r="OGF60" s="133"/>
      <c r="OGG60" s="133"/>
      <c r="OGH60" s="133"/>
      <c r="OGI60" s="133"/>
      <c r="OGJ60" s="133"/>
      <c r="OGK60" s="133"/>
      <c r="OGL60" s="133"/>
      <c r="OGM60" s="133"/>
      <c r="OGN60" s="133"/>
      <c r="OGO60" s="85"/>
      <c r="OGP60" s="85"/>
      <c r="OGQ60" s="85"/>
      <c r="OGR60" s="85"/>
      <c r="OGS60" s="133"/>
      <c r="OGT60" s="133"/>
      <c r="OGU60" s="132"/>
      <c r="OGV60" s="132"/>
      <c r="OGW60" s="132"/>
      <c r="OGX60" s="132"/>
      <c r="OGY60" s="132"/>
      <c r="OGZ60" s="132"/>
      <c r="OHA60" s="132"/>
      <c r="OHB60" s="132"/>
      <c r="OHC60" s="133"/>
      <c r="OHD60" s="133"/>
      <c r="OHE60" s="133"/>
      <c r="OHF60" s="133"/>
      <c r="OHG60" s="133"/>
      <c r="OHH60" s="133"/>
      <c r="OHI60" s="527"/>
      <c r="OHJ60" s="527"/>
      <c r="OHK60" s="133"/>
      <c r="OHL60" s="133"/>
      <c r="OHM60" s="133"/>
      <c r="OHN60" s="133"/>
      <c r="OHO60" s="133"/>
      <c r="OHP60" s="133"/>
      <c r="OHQ60" s="133"/>
      <c r="OHR60" s="133"/>
      <c r="OHS60" s="133"/>
      <c r="OHT60" s="133"/>
      <c r="OHU60" s="85"/>
      <c r="OHV60" s="85"/>
      <c r="OHW60" s="85"/>
      <c r="OHX60" s="85"/>
      <c r="OHY60" s="133"/>
      <c r="OHZ60" s="133"/>
      <c r="OIA60" s="132"/>
      <c r="OIB60" s="132"/>
      <c r="OIC60" s="132"/>
      <c r="OID60" s="132"/>
      <c r="OIE60" s="132"/>
      <c r="OIF60" s="132"/>
      <c r="OIG60" s="132"/>
      <c r="OIH60" s="132"/>
      <c r="OII60" s="133"/>
      <c r="OIJ60" s="133"/>
      <c r="OIK60" s="133"/>
      <c r="OIL60" s="133"/>
      <c r="OIM60" s="133"/>
      <c r="OIN60" s="133"/>
      <c r="OIO60" s="527"/>
      <c r="OIP60" s="527"/>
      <c r="OIQ60" s="133"/>
      <c r="OIR60" s="133"/>
      <c r="OIS60" s="133"/>
      <c r="OIT60" s="133"/>
      <c r="OIU60" s="133"/>
      <c r="OIV60" s="133"/>
      <c r="OIW60" s="133"/>
      <c r="OIX60" s="133"/>
      <c r="OIY60" s="133"/>
      <c r="OIZ60" s="133"/>
      <c r="OJA60" s="85"/>
      <c r="OJB60" s="85"/>
      <c r="OJC60" s="85"/>
      <c r="OJD60" s="85"/>
      <c r="OJE60" s="133"/>
      <c r="OJF60" s="133"/>
      <c r="OJG60" s="132"/>
      <c r="OJH60" s="132"/>
      <c r="OJI60" s="132"/>
      <c r="OJJ60" s="132"/>
      <c r="OJK60" s="132"/>
      <c r="OJL60" s="132"/>
      <c r="OJM60" s="132"/>
      <c r="OJN60" s="132"/>
      <c r="OJO60" s="133"/>
      <c r="OJP60" s="133"/>
      <c r="OJQ60" s="133"/>
      <c r="OJR60" s="133"/>
      <c r="OJS60" s="133"/>
      <c r="OJT60" s="133"/>
      <c r="OJU60" s="527"/>
      <c r="OJV60" s="527"/>
      <c r="OJW60" s="133"/>
      <c r="OJX60" s="133"/>
      <c r="OJY60" s="133"/>
      <c r="OJZ60" s="133"/>
      <c r="OKA60" s="133"/>
      <c r="OKB60" s="133"/>
      <c r="OKC60" s="133"/>
      <c r="OKD60" s="133"/>
      <c r="OKE60" s="133"/>
      <c r="OKF60" s="133"/>
      <c r="OKG60" s="85"/>
      <c r="OKH60" s="85"/>
      <c r="OKI60" s="85"/>
      <c r="OKJ60" s="85"/>
      <c r="OKK60" s="133"/>
      <c r="OKL60" s="133"/>
      <c r="OKM60" s="132"/>
      <c r="OKN60" s="132"/>
      <c r="OKO60" s="132"/>
      <c r="OKP60" s="132"/>
      <c r="OKQ60" s="132"/>
      <c r="OKR60" s="132"/>
      <c r="OKS60" s="132"/>
      <c r="OKT60" s="132"/>
      <c r="OKU60" s="133"/>
      <c r="OKV60" s="133"/>
      <c r="OKW60" s="133"/>
      <c r="OKX60" s="133"/>
      <c r="OKY60" s="133"/>
      <c r="OKZ60" s="133"/>
      <c r="OLA60" s="527"/>
      <c r="OLB60" s="527"/>
      <c r="OLC60" s="133"/>
      <c r="OLD60" s="133"/>
      <c r="OLE60" s="133"/>
      <c r="OLF60" s="133"/>
      <c r="OLG60" s="133"/>
      <c r="OLH60" s="133"/>
      <c r="OLI60" s="133"/>
      <c r="OLJ60" s="133"/>
      <c r="OLK60" s="133"/>
      <c r="OLL60" s="133"/>
      <c r="OLM60" s="85"/>
      <c r="OLN60" s="85"/>
      <c r="OLO60" s="85"/>
      <c r="OLP60" s="85"/>
      <c r="OLQ60" s="133"/>
      <c r="OLR60" s="133"/>
      <c r="OLS60" s="132"/>
      <c r="OLT60" s="132"/>
      <c r="OLU60" s="132"/>
      <c r="OLV60" s="132"/>
      <c r="OLW60" s="132"/>
      <c r="OLX60" s="132"/>
      <c r="OLY60" s="132"/>
      <c r="OLZ60" s="132"/>
      <c r="OMA60" s="133"/>
      <c r="OMB60" s="133"/>
      <c r="OMC60" s="133"/>
      <c r="OMD60" s="133"/>
      <c r="OME60" s="133"/>
      <c r="OMF60" s="133"/>
      <c r="OMG60" s="527"/>
      <c r="OMH60" s="527"/>
      <c r="OMI60" s="133"/>
      <c r="OMJ60" s="133"/>
      <c r="OMK60" s="133"/>
      <c r="OML60" s="133"/>
      <c r="OMM60" s="133"/>
      <c r="OMN60" s="133"/>
      <c r="OMO60" s="133"/>
      <c r="OMP60" s="133"/>
      <c r="OMQ60" s="133"/>
      <c r="OMR60" s="133"/>
      <c r="OMS60" s="85"/>
      <c r="OMT60" s="85"/>
      <c r="OMU60" s="85"/>
      <c r="OMV60" s="85"/>
      <c r="OMW60" s="133"/>
      <c r="OMX60" s="133"/>
      <c r="OMY60" s="132"/>
      <c r="OMZ60" s="132"/>
      <c r="ONA60" s="132"/>
      <c r="ONB60" s="132"/>
      <c r="ONC60" s="132"/>
      <c r="OND60" s="132"/>
      <c r="ONE60" s="132"/>
      <c r="ONF60" s="132"/>
      <c r="ONG60" s="133"/>
      <c r="ONH60" s="133"/>
      <c r="ONI60" s="133"/>
      <c r="ONJ60" s="133"/>
      <c r="ONK60" s="133"/>
      <c r="ONL60" s="133"/>
      <c r="ONM60" s="527"/>
      <c r="ONN60" s="527"/>
      <c r="ONO60" s="133"/>
      <c r="ONP60" s="133"/>
      <c r="ONQ60" s="133"/>
      <c r="ONR60" s="133"/>
      <c r="ONS60" s="133"/>
      <c r="ONT60" s="133"/>
      <c r="ONU60" s="133"/>
      <c r="ONV60" s="133"/>
      <c r="ONW60" s="133"/>
      <c r="ONX60" s="133"/>
      <c r="ONY60" s="85"/>
      <c r="ONZ60" s="85"/>
      <c r="OOA60" s="85"/>
      <c r="OOB60" s="85"/>
      <c r="OOC60" s="133"/>
      <c r="OOD60" s="133"/>
      <c r="OOE60" s="132"/>
      <c r="OOF60" s="132"/>
      <c r="OOG60" s="132"/>
      <c r="OOH60" s="132"/>
      <c r="OOI60" s="132"/>
      <c r="OOJ60" s="132"/>
      <c r="OOK60" s="132"/>
      <c r="OOL60" s="132"/>
      <c r="OOM60" s="133"/>
      <c r="OON60" s="133"/>
      <c r="OOO60" s="133"/>
      <c r="OOP60" s="133"/>
      <c r="OOQ60" s="133"/>
      <c r="OOR60" s="133"/>
      <c r="OOS60" s="527"/>
      <c r="OOT60" s="527"/>
      <c r="OOU60" s="133"/>
      <c r="OOV60" s="133"/>
      <c r="OOW60" s="133"/>
      <c r="OOX60" s="133"/>
      <c r="OOY60" s="133"/>
      <c r="OOZ60" s="133"/>
      <c r="OPA60" s="133"/>
      <c r="OPB60" s="133"/>
      <c r="OPC60" s="133"/>
      <c r="OPD60" s="133"/>
      <c r="OPE60" s="85"/>
      <c r="OPF60" s="85"/>
      <c r="OPG60" s="85"/>
      <c r="OPH60" s="85"/>
      <c r="OPI60" s="133"/>
      <c r="OPJ60" s="133"/>
      <c r="OPK60" s="132"/>
      <c r="OPL60" s="132"/>
      <c r="OPM60" s="132"/>
      <c r="OPN60" s="132"/>
      <c r="OPO60" s="132"/>
      <c r="OPP60" s="132"/>
      <c r="OPQ60" s="132"/>
      <c r="OPR60" s="132"/>
      <c r="OPS60" s="133"/>
      <c r="OPT60" s="133"/>
      <c r="OPU60" s="133"/>
      <c r="OPV60" s="133"/>
      <c r="OPW60" s="133"/>
      <c r="OPX60" s="133"/>
      <c r="OPY60" s="527"/>
      <c r="OPZ60" s="527"/>
      <c r="OQA60" s="133"/>
      <c r="OQB60" s="133"/>
      <c r="OQC60" s="133"/>
      <c r="OQD60" s="133"/>
      <c r="OQE60" s="133"/>
      <c r="OQF60" s="133"/>
      <c r="OQG60" s="133"/>
      <c r="OQH60" s="133"/>
      <c r="OQI60" s="133"/>
      <c r="OQJ60" s="133"/>
      <c r="OQK60" s="85"/>
      <c r="OQL60" s="85"/>
      <c r="OQM60" s="85"/>
      <c r="OQN60" s="85"/>
      <c r="OQO60" s="133"/>
      <c r="OQP60" s="133"/>
      <c r="OQQ60" s="132"/>
      <c r="OQR60" s="132"/>
      <c r="OQS60" s="132"/>
      <c r="OQT60" s="132"/>
      <c r="OQU60" s="132"/>
      <c r="OQV60" s="132"/>
      <c r="OQW60" s="132"/>
      <c r="OQX60" s="132"/>
      <c r="OQY60" s="133"/>
      <c r="OQZ60" s="133"/>
      <c r="ORA60" s="133"/>
      <c r="ORB60" s="133"/>
      <c r="ORC60" s="133"/>
      <c r="ORD60" s="133"/>
      <c r="ORE60" s="527"/>
      <c r="ORF60" s="527"/>
      <c r="ORG60" s="133"/>
      <c r="ORH60" s="133"/>
      <c r="ORI60" s="133"/>
      <c r="ORJ60" s="133"/>
      <c r="ORK60" s="133"/>
      <c r="ORL60" s="133"/>
      <c r="ORM60" s="133"/>
      <c r="ORN60" s="133"/>
      <c r="ORO60" s="133"/>
      <c r="ORP60" s="133"/>
      <c r="ORQ60" s="85"/>
      <c r="ORR60" s="85"/>
      <c r="ORS60" s="85"/>
      <c r="ORT60" s="85"/>
      <c r="ORU60" s="133"/>
      <c r="ORV60" s="133"/>
      <c r="ORW60" s="132"/>
      <c r="ORX60" s="132"/>
      <c r="ORY60" s="132"/>
      <c r="ORZ60" s="132"/>
      <c r="OSA60" s="132"/>
      <c r="OSB60" s="132"/>
      <c r="OSC60" s="132"/>
      <c r="OSD60" s="132"/>
      <c r="OSE60" s="133"/>
      <c r="OSF60" s="133"/>
      <c r="OSG60" s="133"/>
      <c r="OSH60" s="133"/>
      <c r="OSI60" s="133"/>
      <c r="OSJ60" s="133"/>
      <c r="OSK60" s="527"/>
      <c r="OSL60" s="527"/>
      <c r="OSM60" s="133"/>
      <c r="OSN60" s="133"/>
      <c r="OSO60" s="133"/>
      <c r="OSP60" s="133"/>
      <c r="OSQ60" s="133"/>
      <c r="OSR60" s="133"/>
      <c r="OSS60" s="133"/>
      <c r="OST60" s="133"/>
      <c r="OSU60" s="133"/>
      <c r="OSV60" s="133"/>
      <c r="OSW60" s="85"/>
      <c r="OSX60" s="85"/>
      <c r="OSY60" s="85"/>
      <c r="OSZ60" s="85"/>
      <c r="OTA60" s="133"/>
      <c r="OTB60" s="133"/>
      <c r="OTC60" s="132"/>
      <c r="OTD60" s="132"/>
      <c r="OTE60" s="132"/>
      <c r="OTF60" s="132"/>
      <c r="OTG60" s="132"/>
      <c r="OTH60" s="132"/>
      <c r="OTI60" s="132"/>
      <c r="OTJ60" s="132"/>
      <c r="OTK60" s="133"/>
      <c r="OTL60" s="133"/>
      <c r="OTM60" s="133"/>
      <c r="OTN60" s="133"/>
      <c r="OTO60" s="133"/>
      <c r="OTP60" s="133"/>
      <c r="OTQ60" s="527"/>
      <c r="OTR60" s="527"/>
      <c r="OTS60" s="133"/>
      <c r="OTT60" s="133"/>
      <c r="OTU60" s="133"/>
      <c r="OTV60" s="133"/>
      <c r="OTW60" s="133"/>
      <c r="OTX60" s="133"/>
      <c r="OTY60" s="133"/>
      <c r="OTZ60" s="133"/>
      <c r="OUA60" s="133"/>
      <c r="OUB60" s="133"/>
      <c r="OUC60" s="85"/>
      <c r="OUD60" s="85"/>
      <c r="OUE60" s="85"/>
      <c r="OUF60" s="85"/>
      <c r="OUG60" s="133"/>
      <c r="OUH60" s="133"/>
      <c r="OUI60" s="132"/>
      <c r="OUJ60" s="132"/>
      <c r="OUK60" s="132"/>
      <c r="OUL60" s="132"/>
      <c r="OUM60" s="132"/>
      <c r="OUN60" s="132"/>
      <c r="OUO60" s="132"/>
      <c r="OUP60" s="132"/>
      <c r="OUQ60" s="133"/>
      <c r="OUR60" s="133"/>
      <c r="OUS60" s="133"/>
      <c r="OUT60" s="133"/>
      <c r="OUU60" s="133"/>
      <c r="OUV60" s="133"/>
      <c r="OUW60" s="527"/>
      <c r="OUX60" s="527"/>
      <c r="OUY60" s="133"/>
      <c r="OUZ60" s="133"/>
      <c r="OVA60" s="133"/>
      <c r="OVB60" s="133"/>
      <c r="OVC60" s="133"/>
      <c r="OVD60" s="133"/>
      <c r="OVE60" s="133"/>
      <c r="OVF60" s="133"/>
      <c r="OVG60" s="133"/>
      <c r="OVH60" s="133"/>
      <c r="OVI60" s="85"/>
      <c r="OVJ60" s="85"/>
      <c r="OVK60" s="85"/>
      <c r="OVL60" s="85"/>
      <c r="OVM60" s="133"/>
      <c r="OVN60" s="133"/>
      <c r="OVO60" s="132"/>
      <c r="OVP60" s="132"/>
      <c r="OVQ60" s="132"/>
      <c r="OVR60" s="132"/>
      <c r="OVS60" s="132"/>
      <c r="OVT60" s="132"/>
      <c r="OVU60" s="132"/>
      <c r="OVV60" s="132"/>
      <c r="OVW60" s="133"/>
      <c r="OVX60" s="133"/>
      <c r="OVY60" s="133"/>
      <c r="OVZ60" s="133"/>
      <c r="OWA60" s="133"/>
      <c r="OWB60" s="133"/>
      <c r="OWC60" s="527"/>
      <c r="OWD60" s="527"/>
      <c r="OWE60" s="133"/>
      <c r="OWF60" s="133"/>
      <c r="OWG60" s="133"/>
      <c r="OWH60" s="133"/>
      <c r="OWI60" s="133"/>
      <c r="OWJ60" s="133"/>
      <c r="OWK60" s="133"/>
      <c r="OWL60" s="133"/>
      <c r="OWM60" s="133"/>
      <c r="OWN60" s="133"/>
      <c r="OWO60" s="85"/>
      <c r="OWP60" s="85"/>
      <c r="OWQ60" s="85"/>
      <c r="OWR60" s="85"/>
      <c r="OWS60" s="133"/>
      <c r="OWT60" s="133"/>
      <c r="OWU60" s="132"/>
      <c r="OWV60" s="132"/>
      <c r="OWW60" s="132"/>
      <c r="OWX60" s="132"/>
      <c r="OWY60" s="132"/>
      <c r="OWZ60" s="132"/>
      <c r="OXA60" s="132"/>
      <c r="OXB60" s="132"/>
      <c r="OXC60" s="133"/>
      <c r="OXD60" s="133"/>
      <c r="OXE60" s="133"/>
      <c r="OXF60" s="133"/>
      <c r="OXG60" s="133"/>
      <c r="OXH60" s="133"/>
      <c r="OXI60" s="527"/>
      <c r="OXJ60" s="527"/>
      <c r="OXK60" s="133"/>
      <c r="OXL60" s="133"/>
      <c r="OXM60" s="133"/>
      <c r="OXN60" s="133"/>
      <c r="OXO60" s="133"/>
      <c r="OXP60" s="133"/>
      <c r="OXQ60" s="133"/>
      <c r="OXR60" s="133"/>
      <c r="OXS60" s="133"/>
      <c r="OXT60" s="133"/>
      <c r="OXU60" s="85"/>
      <c r="OXV60" s="85"/>
      <c r="OXW60" s="85"/>
      <c r="OXX60" s="85"/>
      <c r="OXY60" s="133"/>
      <c r="OXZ60" s="133"/>
      <c r="OYA60" s="132"/>
      <c r="OYB60" s="132"/>
      <c r="OYC60" s="132"/>
      <c r="OYD60" s="132"/>
      <c r="OYE60" s="132"/>
      <c r="OYF60" s="132"/>
      <c r="OYG60" s="132"/>
      <c r="OYH60" s="132"/>
      <c r="OYI60" s="133"/>
      <c r="OYJ60" s="133"/>
      <c r="OYK60" s="133"/>
      <c r="OYL60" s="133"/>
      <c r="OYM60" s="133"/>
      <c r="OYN60" s="133"/>
      <c r="OYO60" s="527"/>
      <c r="OYP60" s="527"/>
      <c r="OYQ60" s="133"/>
      <c r="OYR60" s="133"/>
      <c r="OYS60" s="133"/>
      <c r="OYT60" s="133"/>
      <c r="OYU60" s="133"/>
      <c r="OYV60" s="133"/>
      <c r="OYW60" s="133"/>
      <c r="OYX60" s="133"/>
      <c r="OYY60" s="133"/>
      <c r="OYZ60" s="133"/>
      <c r="OZA60" s="85"/>
      <c r="OZB60" s="85"/>
      <c r="OZC60" s="85"/>
      <c r="OZD60" s="85"/>
      <c r="OZE60" s="133"/>
      <c r="OZF60" s="133"/>
      <c r="OZG60" s="132"/>
      <c r="OZH60" s="132"/>
      <c r="OZI60" s="132"/>
      <c r="OZJ60" s="132"/>
      <c r="OZK60" s="132"/>
      <c r="OZL60" s="132"/>
      <c r="OZM60" s="132"/>
      <c r="OZN60" s="132"/>
      <c r="OZO60" s="133"/>
      <c r="OZP60" s="133"/>
      <c r="OZQ60" s="133"/>
      <c r="OZR60" s="133"/>
      <c r="OZS60" s="133"/>
      <c r="OZT60" s="133"/>
      <c r="OZU60" s="527"/>
      <c r="OZV60" s="527"/>
      <c r="OZW60" s="133"/>
      <c r="OZX60" s="133"/>
      <c r="OZY60" s="133"/>
      <c r="OZZ60" s="133"/>
      <c r="PAA60" s="133"/>
      <c r="PAB60" s="133"/>
      <c r="PAC60" s="133"/>
      <c r="PAD60" s="133"/>
      <c r="PAE60" s="133"/>
      <c r="PAF60" s="133"/>
      <c r="PAG60" s="85"/>
      <c r="PAH60" s="85"/>
      <c r="PAI60" s="85"/>
      <c r="PAJ60" s="85"/>
      <c r="PAK60" s="133"/>
      <c r="PAL60" s="133"/>
      <c r="PAM60" s="132"/>
      <c r="PAN60" s="132"/>
      <c r="PAO60" s="132"/>
      <c r="PAP60" s="132"/>
      <c r="PAQ60" s="132"/>
      <c r="PAR60" s="132"/>
      <c r="PAS60" s="132"/>
      <c r="PAT60" s="132"/>
      <c r="PAU60" s="133"/>
      <c r="PAV60" s="133"/>
      <c r="PAW60" s="133"/>
      <c r="PAX60" s="133"/>
      <c r="PAY60" s="133"/>
      <c r="PAZ60" s="133"/>
      <c r="PBA60" s="527"/>
      <c r="PBB60" s="527"/>
      <c r="PBC60" s="133"/>
      <c r="PBD60" s="133"/>
      <c r="PBE60" s="133"/>
      <c r="PBF60" s="133"/>
      <c r="PBG60" s="133"/>
      <c r="PBH60" s="133"/>
      <c r="PBI60" s="133"/>
      <c r="PBJ60" s="133"/>
      <c r="PBK60" s="133"/>
      <c r="PBL60" s="133"/>
      <c r="PBM60" s="85"/>
      <c r="PBN60" s="85"/>
      <c r="PBO60" s="85"/>
      <c r="PBP60" s="85"/>
      <c r="PBQ60" s="133"/>
      <c r="PBR60" s="133"/>
      <c r="PBS60" s="132"/>
      <c r="PBT60" s="132"/>
      <c r="PBU60" s="132"/>
      <c r="PBV60" s="132"/>
      <c r="PBW60" s="132"/>
      <c r="PBX60" s="132"/>
      <c r="PBY60" s="132"/>
      <c r="PBZ60" s="132"/>
      <c r="PCA60" s="133"/>
      <c r="PCB60" s="133"/>
      <c r="PCC60" s="133"/>
      <c r="PCD60" s="133"/>
      <c r="PCE60" s="133"/>
      <c r="PCF60" s="133"/>
      <c r="PCG60" s="527"/>
      <c r="PCH60" s="527"/>
      <c r="PCI60" s="133"/>
      <c r="PCJ60" s="133"/>
      <c r="PCK60" s="133"/>
      <c r="PCL60" s="133"/>
      <c r="PCM60" s="133"/>
      <c r="PCN60" s="133"/>
      <c r="PCO60" s="133"/>
      <c r="PCP60" s="133"/>
      <c r="PCQ60" s="133"/>
      <c r="PCR60" s="133"/>
      <c r="PCS60" s="85"/>
      <c r="PCT60" s="85"/>
      <c r="PCU60" s="85"/>
      <c r="PCV60" s="85"/>
      <c r="PCW60" s="133"/>
      <c r="PCX60" s="133"/>
      <c r="PCY60" s="132"/>
      <c r="PCZ60" s="132"/>
      <c r="PDA60" s="132"/>
      <c r="PDB60" s="132"/>
      <c r="PDC60" s="132"/>
      <c r="PDD60" s="132"/>
      <c r="PDE60" s="132"/>
      <c r="PDF60" s="132"/>
      <c r="PDG60" s="133"/>
      <c r="PDH60" s="133"/>
      <c r="PDI60" s="133"/>
      <c r="PDJ60" s="133"/>
      <c r="PDK60" s="133"/>
      <c r="PDL60" s="133"/>
      <c r="PDM60" s="527"/>
      <c r="PDN60" s="527"/>
      <c r="PDO60" s="133"/>
      <c r="PDP60" s="133"/>
      <c r="PDQ60" s="133"/>
      <c r="PDR60" s="133"/>
      <c r="PDS60" s="133"/>
      <c r="PDT60" s="133"/>
      <c r="PDU60" s="133"/>
      <c r="PDV60" s="133"/>
      <c r="PDW60" s="133"/>
      <c r="PDX60" s="133"/>
      <c r="PDY60" s="85"/>
      <c r="PDZ60" s="85"/>
      <c r="PEA60" s="85"/>
      <c r="PEB60" s="85"/>
      <c r="PEC60" s="133"/>
      <c r="PED60" s="133"/>
      <c r="PEE60" s="132"/>
      <c r="PEF60" s="132"/>
      <c r="PEG60" s="132"/>
      <c r="PEH60" s="132"/>
      <c r="PEI60" s="132"/>
      <c r="PEJ60" s="132"/>
      <c r="PEK60" s="132"/>
      <c r="PEL60" s="132"/>
      <c r="PEM60" s="133"/>
      <c r="PEN60" s="133"/>
      <c r="PEO60" s="133"/>
      <c r="PEP60" s="133"/>
      <c r="PEQ60" s="133"/>
      <c r="PER60" s="133"/>
      <c r="PES60" s="527"/>
      <c r="PET60" s="527"/>
      <c r="PEU60" s="133"/>
      <c r="PEV60" s="133"/>
      <c r="PEW60" s="133"/>
      <c r="PEX60" s="133"/>
      <c r="PEY60" s="133"/>
      <c r="PEZ60" s="133"/>
      <c r="PFA60" s="133"/>
      <c r="PFB60" s="133"/>
      <c r="PFC60" s="133"/>
      <c r="PFD60" s="133"/>
      <c r="PFE60" s="85"/>
      <c r="PFF60" s="85"/>
      <c r="PFG60" s="85"/>
      <c r="PFH60" s="85"/>
      <c r="PFI60" s="133"/>
      <c r="PFJ60" s="133"/>
      <c r="PFK60" s="132"/>
      <c r="PFL60" s="132"/>
      <c r="PFM60" s="132"/>
      <c r="PFN60" s="132"/>
      <c r="PFO60" s="132"/>
      <c r="PFP60" s="132"/>
      <c r="PFQ60" s="132"/>
      <c r="PFR60" s="132"/>
      <c r="PFS60" s="133"/>
      <c r="PFT60" s="133"/>
      <c r="PFU60" s="133"/>
      <c r="PFV60" s="133"/>
      <c r="PFW60" s="133"/>
      <c r="PFX60" s="133"/>
      <c r="PFY60" s="527"/>
      <c r="PFZ60" s="527"/>
      <c r="PGA60" s="133"/>
      <c r="PGB60" s="133"/>
      <c r="PGC60" s="133"/>
      <c r="PGD60" s="133"/>
      <c r="PGE60" s="133"/>
      <c r="PGF60" s="133"/>
      <c r="PGG60" s="133"/>
      <c r="PGH60" s="133"/>
      <c r="PGI60" s="133"/>
      <c r="PGJ60" s="133"/>
      <c r="PGK60" s="85"/>
      <c r="PGL60" s="85"/>
      <c r="PGM60" s="85"/>
      <c r="PGN60" s="85"/>
      <c r="PGO60" s="133"/>
      <c r="PGP60" s="133"/>
      <c r="PGQ60" s="132"/>
      <c r="PGR60" s="132"/>
      <c r="PGS60" s="132"/>
      <c r="PGT60" s="132"/>
      <c r="PGU60" s="132"/>
      <c r="PGV60" s="132"/>
      <c r="PGW60" s="132"/>
      <c r="PGX60" s="132"/>
      <c r="PGY60" s="133"/>
      <c r="PGZ60" s="133"/>
      <c r="PHA60" s="133"/>
      <c r="PHB60" s="133"/>
      <c r="PHC60" s="133"/>
      <c r="PHD60" s="133"/>
      <c r="PHE60" s="527"/>
      <c r="PHF60" s="527"/>
      <c r="PHG60" s="133"/>
      <c r="PHH60" s="133"/>
      <c r="PHI60" s="133"/>
      <c r="PHJ60" s="133"/>
      <c r="PHK60" s="133"/>
      <c r="PHL60" s="133"/>
      <c r="PHM60" s="133"/>
      <c r="PHN60" s="133"/>
      <c r="PHO60" s="133"/>
      <c r="PHP60" s="133"/>
      <c r="PHQ60" s="85"/>
      <c r="PHR60" s="85"/>
      <c r="PHS60" s="85"/>
      <c r="PHT60" s="85"/>
      <c r="PHU60" s="133"/>
      <c r="PHV60" s="133"/>
      <c r="PHW60" s="132"/>
      <c r="PHX60" s="132"/>
      <c r="PHY60" s="132"/>
      <c r="PHZ60" s="132"/>
      <c r="PIA60" s="132"/>
      <c r="PIB60" s="132"/>
      <c r="PIC60" s="132"/>
      <c r="PID60" s="132"/>
      <c r="PIE60" s="133"/>
      <c r="PIF60" s="133"/>
      <c r="PIG60" s="133"/>
      <c r="PIH60" s="133"/>
      <c r="PII60" s="133"/>
      <c r="PIJ60" s="133"/>
      <c r="PIK60" s="527"/>
      <c r="PIL60" s="527"/>
      <c r="PIM60" s="133"/>
      <c r="PIN60" s="133"/>
      <c r="PIO60" s="133"/>
      <c r="PIP60" s="133"/>
      <c r="PIQ60" s="133"/>
      <c r="PIR60" s="133"/>
      <c r="PIS60" s="133"/>
      <c r="PIT60" s="133"/>
      <c r="PIU60" s="133"/>
      <c r="PIV60" s="133"/>
      <c r="PIW60" s="85"/>
      <c r="PIX60" s="85"/>
      <c r="PIY60" s="85"/>
      <c r="PIZ60" s="85"/>
      <c r="PJA60" s="133"/>
      <c r="PJB60" s="133"/>
      <c r="PJC60" s="132"/>
      <c r="PJD60" s="132"/>
      <c r="PJE60" s="132"/>
      <c r="PJF60" s="132"/>
      <c r="PJG60" s="132"/>
      <c r="PJH60" s="132"/>
      <c r="PJI60" s="132"/>
      <c r="PJJ60" s="132"/>
      <c r="PJK60" s="133"/>
      <c r="PJL60" s="133"/>
      <c r="PJM60" s="133"/>
      <c r="PJN60" s="133"/>
      <c r="PJO60" s="133"/>
      <c r="PJP60" s="133"/>
      <c r="PJQ60" s="527"/>
      <c r="PJR60" s="527"/>
      <c r="PJS60" s="133"/>
      <c r="PJT60" s="133"/>
      <c r="PJU60" s="133"/>
      <c r="PJV60" s="133"/>
      <c r="PJW60" s="133"/>
      <c r="PJX60" s="133"/>
      <c r="PJY60" s="133"/>
      <c r="PJZ60" s="133"/>
      <c r="PKA60" s="133"/>
      <c r="PKB60" s="133"/>
      <c r="PKC60" s="85"/>
      <c r="PKD60" s="85"/>
      <c r="PKE60" s="85"/>
      <c r="PKF60" s="85"/>
      <c r="PKG60" s="133"/>
      <c r="PKH60" s="133"/>
      <c r="PKI60" s="132"/>
      <c r="PKJ60" s="132"/>
      <c r="PKK60" s="132"/>
      <c r="PKL60" s="132"/>
      <c r="PKM60" s="132"/>
      <c r="PKN60" s="132"/>
      <c r="PKO60" s="132"/>
      <c r="PKP60" s="132"/>
      <c r="PKQ60" s="133"/>
      <c r="PKR60" s="133"/>
      <c r="PKS60" s="133"/>
      <c r="PKT60" s="133"/>
      <c r="PKU60" s="133"/>
      <c r="PKV60" s="133"/>
      <c r="PKW60" s="527"/>
      <c r="PKX60" s="527"/>
      <c r="PKY60" s="133"/>
      <c r="PKZ60" s="133"/>
      <c r="PLA60" s="133"/>
      <c r="PLB60" s="133"/>
      <c r="PLC60" s="133"/>
      <c r="PLD60" s="133"/>
      <c r="PLE60" s="133"/>
      <c r="PLF60" s="133"/>
      <c r="PLG60" s="133"/>
      <c r="PLH60" s="133"/>
      <c r="PLI60" s="85"/>
      <c r="PLJ60" s="85"/>
      <c r="PLK60" s="85"/>
      <c r="PLL60" s="85"/>
      <c r="PLM60" s="133"/>
      <c r="PLN60" s="133"/>
      <c r="PLO60" s="132"/>
      <c r="PLP60" s="132"/>
      <c r="PLQ60" s="132"/>
      <c r="PLR60" s="132"/>
      <c r="PLS60" s="132"/>
      <c r="PLT60" s="132"/>
      <c r="PLU60" s="132"/>
      <c r="PLV60" s="132"/>
      <c r="PLW60" s="133"/>
      <c r="PLX60" s="133"/>
      <c r="PLY60" s="133"/>
      <c r="PLZ60" s="133"/>
      <c r="PMA60" s="133"/>
      <c r="PMB60" s="133"/>
      <c r="PMC60" s="527"/>
      <c r="PMD60" s="527"/>
      <c r="PME60" s="133"/>
      <c r="PMF60" s="133"/>
      <c r="PMG60" s="133"/>
      <c r="PMH60" s="133"/>
      <c r="PMI60" s="133"/>
      <c r="PMJ60" s="133"/>
      <c r="PMK60" s="133"/>
      <c r="PML60" s="133"/>
      <c r="PMM60" s="133"/>
      <c r="PMN60" s="133"/>
      <c r="PMO60" s="85"/>
      <c r="PMP60" s="85"/>
      <c r="PMQ60" s="85"/>
      <c r="PMR60" s="85"/>
      <c r="PMS60" s="133"/>
      <c r="PMT60" s="133"/>
      <c r="PMU60" s="132"/>
      <c r="PMV60" s="132"/>
      <c r="PMW60" s="132"/>
      <c r="PMX60" s="132"/>
      <c r="PMY60" s="132"/>
      <c r="PMZ60" s="132"/>
      <c r="PNA60" s="132"/>
      <c r="PNB60" s="132"/>
      <c r="PNC60" s="133"/>
      <c r="PND60" s="133"/>
      <c r="PNE60" s="133"/>
      <c r="PNF60" s="133"/>
      <c r="PNG60" s="133"/>
      <c r="PNH60" s="133"/>
      <c r="PNI60" s="527"/>
      <c r="PNJ60" s="527"/>
      <c r="PNK60" s="133"/>
      <c r="PNL60" s="133"/>
      <c r="PNM60" s="133"/>
      <c r="PNN60" s="133"/>
      <c r="PNO60" s="133"/>
      <c r="PNP60" s="133"/>
      <c r="PNQ60" s="133"/>
      <c r="PNR60" s="133"/>
      <c r="PNS60" s="133"/>
      <c r="PNT60" s="133"/>
      <c r="PNU60" s="85"/>
      <c r="PNV60" s="85"/>
      <c r="PNW60" s="85"/>
      <c r="PNX60" s="85"/>
      <c r="PNY60" s="133"/>
      <c r="PNZ60" s="133"/>
      <c r="POA60" s="132"/>
      <c r="POB60" s="132"/>
      <c r="POC60" s="132"/>
      <c r="POD60" s="132"/>
      <c r="POE60" s="132"/>
      <c r="POF60" s="132"/>
      <c r="POG60" s="132"/>
      <c r="POH60" s="132"/>
      <c r="POI60" s="133"/>
      <c r="POJ60" s="133"/>
      <c r="POK60" s="133"/>
      <c r="POL60" s="133"/>
      <c r="POM60" s="133"/>
      <c r="PON60" s="133"/>
      <c r="POO60" s="527"/>
      <c r="POP60" s="527"/>
      <c r="POQ60" s="133"/>
      <c r="POR60" s="133"/>
      <c r="POS60" s="133"/>
      <c r="POT60" s="133"/>
      <c r="POU60" s="133"/>
      <c r="POV60" s="133"/>
      <c r="POW60" s="133"/>
      <c r="POX60" s="133"/>
      <c r="POY60" s="133"/>
      <c r="POZ60" s="133"/>
      <c r="PPA60" s="85"/>
      <c r="PPB60" s="85"/>
      <c r="PPC60" s="85"/>
      <c r="PPD60" s="85"/>
      <c r="PPE60" s="133"/>
      <c r="PPF60" s="133"/>
      <c r="PPG60" s="132"/>
      <c r="PPH60" s="132"/>
      <c r="PPI60" s="132"/>
      <c r="PPJ60" s="132"/>
      <c r="PPK60" s="132"/>
      <c r="PPL60" s="132"/>
      <c r="PPM60" s="132"/>
      <c r="PPN60" s="132"/>
      <c r="PPO60" s="133"/>
      <c r="PPP60" s="133"/>
      <c r="PPQ60" s="133"/>
      <c r="PPR60" s="133"/>
      <c r="PPS60" s="133"/>
      <c r="PPT60" s="133"/>
      <c r="PPU60" s="527"/>
      <c r="PPV60" s="527"/>
      <c r="PPW60" s="133"/>
      <c r="PPX60" s="133"/>
      <c r="PPY60" s="133"/>
      <c r="PPZ60" s="133"/>
      <c r="PQA60" s="133"/>
      <c r="PQB60" s="133"/>
      <c r="PQC60" s="133"/>
      <c r="PQD60" s="133"/>
      <c r="PQE60" s="133"/>
      <c r="PQF60" s="133"/>
      <c r="PQG60" s="85"/>
      <c r="PQH60" s="85"/>
      <c r="PQI60" s="85"/>
      <c r="PQJ60" s="85"/>
      <c r="PQK60" s="133"/>
      <c r="PQL60" s="133"/>
      <c r="PQM60" s="132"/>
      <c r="PQN60" s="132"/>
      <c r="PQO60" s="132"/>
      <c r="PQP60" s="132"/>
      <c r="PQQ60" s="132"/>
      <c r="PQR60" s="132"/>
      <c r="PQS60" s="132"/>
      <c r="PQT60" s="132"/>
      <c r="PQU60" s="133"/>
      <c r="PQV60" s="133"/>
      <c r="PQW60" s="133"/>
      <c r="PQX60" s="133"/>
      <c r="PQY60" s="133"/>
      <c r="PQZ60" s="133"/>
      <c r="PRA60" s="527"/>
      <c r="PRB60" s="527"/>
      <c r="PRC60" s="133"/>
      <c r="PRD60" s="133"/>
      <c r="PRE60" s="133"/>
      <c r="PRF60" s="133"/>
      <c r="PRG60" s="133"/>
      <c r="PRH60" s="133"/>
      <c r="PRI60" s="133"/>
      <c r="PRJ60" s="133"/>
      <c r="PRK60" s="133"/>
      <c r="PRL60" s="133"/>
      <c r="PRM60" s="85"/>
      <c r="PRN60" s="85"/>
      <c r="PRO60" s="85"/>
      <c r="PRP60" s="85"/>
      <c r="PRQ60" s="133"/>
      <c r="PRR60" s="133"/>
      <c r="PRS60" s="132"/>
      <c r="PRT60" s="132"/>
      <c r="PRU60" s="132"/>
      <c r="PRV60" s="132"/>
      <c r="PRW60" s="132"/>
      <c r="PRX60" s="132"/>
      <c r="PRY60" s="132"/>
      <c r="PRZ60" s="132"/>
      <c r="PSA60" s="133"/>
      <c r="PSB60" s="133"/>
      <c r="PSC60" s="133"/>
      <c r="PSD60" s="133"/>
      <c r="PSE60" s="133"/>
      <c r="PSF60" s="133"/>
      <c r="PSG60" s="527"/>
      <c r="PSH60" s="527"/>
      <c r="PSI60" s="133"/>
      <c r="PSJ60" s="133"/>
      <c r="PSK60" s="133"/>
      <c r="PSL60" s="133"/>
      <c r="PSM60" s="133"/>
      <c r="PSN60" s="133"/>
      <c r="PSO60" s="133"/>
      <c r="PSP60" s="133"/>
      <c r="PSQ60" s="133"/>
      <c r="PSR60" s="133"/>
      <c r="PSS60" s="85"/>
      <c r="PST60" s="85"/>
      <c r="PSU60" s="85"/>
      <c r="PSV60" s="85"/>
      <c r="PSW60" s="133"/>
      <c r="PSX60" s="133"/>
      <c r="PSY60" s="132"/>
      <c r="PSZ60" s="132"/>
      <c r="PTA60" s="132"/>
      <c r="PTB60" s="132"/>
      <c r="PTC60" s="132"/>
      <c r="PTD60" s="132"/>
      <c r="PTE60" s="132"/>
      <c r="PTF60" s="132"/>
      <c r="PTG60" s="133"/>
      <c r="PTH60" s="133"/>
      <c r="PTI60" s="133"/>
      <c r="PTJ60" s="133"/>
      <c r="PTK60" s="133"/>
      <c r="PTL60" s="133"/>
      <c r="PTM60" s="527"/>
      <c r="PTN60" s="527"/>
      <c r="PTO60" s="133"/>
      <c r="PTP60" s="133"/>
      <c r="PTQ60" s="133"/>
      <c r="PTR60" s="133"/>
      <c r="PTS60" s="133"/>
      <c r="PTT60" s="133"/>
      <c r="PTU60" s="133"/>
      <c r="PTV60" s="133"/>
      <c r="PTW60" s="133"/>
      <c r="PTX60" s="133"/>
      <c r="PTY60" s="85"/>
      <c r="PTZ60" s="85"/>
      <c r="PUA60" s="85"/>
      <c r="PUB60" s="85"/>
      <c r="PUC60" s="133"/>
      <c r="PUD60" s="133"/>
      <c r="PUE60" s="132"/>
      <c r="PUF60" s="132"/>
      <c r="PUG60" s="132"/>
      <c r="PUH60" s="132"/>
      <c r="PUI60" s="132"/>
      <c r="PUJ60" s="132"/>
      <c r="PUK60" s="132"/>
      <c r="PUL60" s="132"/>
      <c r="PUM60" s="133"/>
      <c r="PUN60" s="133"/>
      <c r="PUO60" s="133"/>
      <c r="PUP60" s="133"/>
      <c r="PUQ60" s="133"/>
      <c r="PUR60" s="133"/>
      <c r="PUS60" s="527"/>
      <c r="PUT60" s="527"/>
      <c r="PUU60" s="133"/>
      <c r="PUV60" s="133"/>
      <c r="PUW60" s="133"/>
      <c r="PUX60" s="133"/>
      <c r="PUY60" s="133"/>
      <c r="PUZ60" s="133"/>
      <c r="PVA60" s="133"/>
      <c r="PVB60" s="133"/>
      <c r="PVC60" s="133"/>
      <c r="PVD60" s="133"/>
      <c r="PVE60" s="85"/>
      <c r="PVF60" s="85"/>
      <c r="PVG60" s="85"/>
      <c r="PVH60" s="85"/>
      <c r="PVI60" s="133"/>
      <c r="PVJ60" s="133"/>
      <c r="PVK60" s="132"/>
      <c r="PVL60" s="132"/>
      <c r="PVM60" s="132"/>
      <c r="PVN60" s="132"/>
      <c r="PVO60" s="132"/>
      <c r="PVP60" s="132"/>
      <c r="PVQ60" s="132"/>
      <c r="PVR60" s="132"/>
      <c r="PVS60" s="133"/>
      <c r="PVT60" s="133"/>
      <c r="PVU60" s="133"/>
      <c r="PVV60" s="133"/>
      <c r="PVW60" s="133"/>
      <c r="PVX60" s="133"/>
      <c r="PVY60" s="527"/>
      <c r="PVZ60" s="527"/>
      <c r="PWA60" s="133"/>
      <c r="PWB60" s="133"/>
      <c r="PWC60" s="133"/>
      <c r="PWD60" s="133"/>
      <c r="PWE60" s="133"/>
      <c r="PWF60" s="133"/>
      <c r="PWG60" s="133"/>
      <c r="PWH60" s="133"/>
      <c r="PWI60" s="133"/>
      <c r="PWJ60" s="133"/>
      <c r="PWK60" s="85"/>
      <c r="PWL60" s="85"/>
      <c r="PWM60" s="85"/>
      <c r="PWN60" s="85"/>
      <c r="PWO60" s="133"/>
      <c r="PWP60" s="133"/>
      <c r="PWQ60" s="132"/>
      <c r="PWR60" s="132"/>
      <c r="PWS60" s="132"/>
      <c r="PWT60" s="132"/>
      <c r="PWU60" s="132"/>
      <c r="PWV60" s="132"/>
      <c r="PWW60" s="132"/>
      <c r="PWX60" s="132"/>
      <c r="PWY60" s="133"/>
      <c r="PWZ60" s="133"/>
      <c r="PXA60" s="133"/>
      <c r="PXB60" s="133"/>
      <c r="PXC60" s="133"/>
      <c r="PXD60" s="133"/>
      <c r="PXE60" s="527"/>
      <c r="PXF60" s="527"/>
      <c r="PXG60" s="133"/>
      <c r="PXH60" s="133"/>
      <c r="PXI60" s="133"/>
      <c r="PXJ60" s="133"/>
      <c r="PXK60" s="133"/>
      <c r="PXL60" s="133"/>
      <c r="PXM60" s="133"/>
      <c r="PXN60" s="133"/>
      <c r="PXO60" s="133"/>
      <c r="PXP60" s="133"/>
      <c r="PXQ60" s="85"/>
      <c r="PXR60" s="85"/>
      <c r="PXS60" s="85"/>
      <c r="PXT60" s="85"/>
      <c r="PXU60" s="133"/>
      <c r="PXV60" s="133"/>
      <c r="PXW60" s="132"/>
      <c r="PXX60" s="132"/>
      <c r="PXY60" s="132"/>
      <c r="PXZ60" s="132"/>
      <c r="PYA60" s="132"/>
      <c r="PYB60" s="132"/>
      <c r="PYC60" s="132"/>
      <c r="PYD60" s="132"/>
      <c r="PYE60" s="133"/>
      <c r="PYF60" s="133"/>
      <c r="PYG60" s="133"/>
      <c r="PYH60" s="133"/>
      <c r="PYI60" s="133"/>
      <c r="PYJ60" s="133"/>
      <c r="PYK60" s="527"/>
      <c r="PYL60" s="527"/>
      <c r="PYM60" s="133"/>
      <c r="PYN60" s="133"/>
      <c r="PYO60" s="133"/>
      <c r="PYP60" s="133"/>
      <c r="PYQ60" s="133"/>
      <c r="PYR60" s="133"/>
      <c r="PYS60" s="133"/>
      <c r="PYT60" s="133"/>
      <c r="PYU60" s="133"/>
      <c r="PYV60" s="133"/>
      <c r="PYW60" s="85"/>
      <c r="PYX60" s="85"/>
      <c r="PYY60" s="85"/>
      <c r="PYZ60" s="85"/>
      <c r="PZA60" s="133"/>
      <c r="PZB60" s="133"/>
      <c r="PZC60" s="132"/>
      <c r="PZD60" s="132"/>
      <c r="PZE60" s="132"/>
      <c r="PZF60" s="132"/>
      <c r="PZG60" s="132"/>
      <c r="PZH60" s="132"/>
      <c r="PZI60" s="132"/>
      <c r="PZJ60" s="132"/>
      <c r="PZK60" s="133"/>
      <c r="PZL60" s="133"/>
      <c r="PZM60" s="133"/>
      <c r="PZN60" s="133"/>
      <c r="PZO60" s="133"/>
      <c r="PZP60" s="133"/>
      <c r="PZQ60" s="527"/>
      <c r="PZR60" s="527"/>
      <c r="PZS60" s="133"/>
      <c r="PZT60" s="133"/>
      <c r="PZU60" s="133"/>
      <c r="PZV60" s="133"/>
      <c r="PZW60" s="133"/>
      <c r="PZX60" s="133"/>
      <c r="PZY60" s="133"/>
      <c r="PZZ60" s="133"/>
      <c r="QAA60" s="133"/>
      <c r="QAB60" s="133"/>
      <c r="QAC60" s="85"/>
      <c r="QAD60" s="85"/>
      <c r="QAE60" s="85"/>
      <c r="QAF60" s="85"/>
      <c r="QAG60" s="133"/>
      <c r="QAH60" s="133"/>
      <c r="QAI60" s="132"/>
      <c r="QAJ60" s="132"/>
      <c r="QAK60" s="132"/>
      <c r="QAL60" s="132"/>
      <c r="QAM60" s="132"/>
      <c r="QAN60" s="132"/>
      <c r="QAO60" s="132"/>
      <c r="QAP60" s="132"/>
      <c r="QAQ60" s="133"/>
      <c r="QAR60" s="133"/>
      <c r="QAS60" s="133"/>
      <c r="QAT60" s="133"/>
      <c r="QAU60" s="133"/>
      <c r="QAV60" s="133"/>
      <c r="QAW60" s="527"/>
      <c r="QAX60" s="527"/>
      <c r="QAY60" s="133"/>
      <c r="QAZ60" s="133"/>
      <c r="QBA60" s="133"/>
      <c r="QBB60" s="133"/>
      <c r="QBC60" s="133"/>
      <c r="QBD60" s="133"/>
      <c r="QBE60" s="133"/>
      <c r="QBF60" s="133"/>
      <c r="QBG60" s="133"/>
      <c r="QBH60" s="133"/>
      <c r="QBI60" s="85"/>
      <c r="QBJ60" s="85"/>
      <c r="QBK60" s="85"/>
      <c r="QBL60" s="85"/>
      <c r="QBM60" s="133"/>
      <c r="QBN60" s="133"/>
      <c r="QBO60" s="132"/>
      <c r="QBP60" s="132"/>
      <c r="QBQ60" s="132"/>
      <c r="QBR60" s="132"/>
      <c r="QBS60" s="132"/>
      <c r="QBT60" s="132"/>
      <c r="QBU60" s="132"/>
      <c r="QBV60" s="132"/>
      <c r="QBW60" s="133"/>
      <c r="QBX60" s="133"/>
      <c r="QBY60" s="133"/>
      <c r="QBZ60" s="133"/>
      <c r="QCA60" s="133"/>
      <c r="QCB60" s="133"/>
      <c r="QCC60" s="527"/>
      <c r="QCD60" s="527"/>
      <c r="QCE60" s="133"/>
      <c r="QCF60" s="133"/>
      <c r="QCG60" s="133"/>
      <c r="QCH60" s="133"/>
      <c r="QCI60" s="133"/>
      <c r="QCJ60" s="133"/>
      <c r="QCK60" s="133"/>
      <c r="QCL60" s="133"/>
      <c r="QCM60" s="133"/>
      <c r="QCN60" s="133"/>
      <c r="QCO60" s="85"/>
      <c r="QCP60" s="85"/>
      <c r="QCQ60" s="85"/>
      <c r="QCR60" s="85"/>
      <c r="QCS60" s="133"/>
      <c r="QCT60" s="133"/>
      <c r="QCU60" s="132"/>
      <c r="QCV60" s="132"/>
      <c r="QCW60" s="132"/>
      <c r="QCX60" s="132"/>
      <c r="QCY60" s="132"/>
      <c r="QCZ60" s="132"/>
      <c r="QDA60" s="132"/>
      <c r="QDB60" s="132"/>
      <c r="QDC60" s="133"/>
      <c r="QDD60" s="133"/>
      <c r="QDE60" s="133"/>
      <c r="QDF60" s="133"/>
      <c r="QDG60" s="133"/>
      <c r="QDH60" s="133"/>
      <c r="QDI60" s="527"/>
      <c r="QDJ60" s="527"/>
      <c r="QDK60" s="133"/>
      <c r="QDL60" s="133"/>
      <c r="QDM60" s="133"/>
      <c r="QDN60" s="133"/>
      <c r="QDO60" s="133"/>
      <c r="QDP60" s="133"/>
      <c r="QDQ60" s="133"/>
      <c r="QDR60" s="133"/>
      <c r="QDS60" s="133"/>
      <c r="QDT60" s="133"/>
      <c r="QDU60" s="85"/>
      <c r="QDV60" s="85"/>
      <c r="QDW60" s="85"/>
      <c r="QDX60" s="85"/>
      <c r="QDY60" s="133"/>
      <c r="QDZ60" s="133"/>
      <c r="QEA60" s="132"/>
      <c r="QEB60" s="132"/>
      <c r="QEC60" s="132"/>
      <c r="QED60" s="132"/>
      <c r="QEE60" s="132"/>
      <c r="QEF60" s="132"/>
      <c r="QEG60" s="132"/>
      <c r="QEH60" s="132"/>
      <c r="QEI60" s="133"/>
      <c r="QEJ60" s="133"/>
      <c r="QEK60" s="133"/>
      <c r="QEL60" s="133"/>
      <c r="QEM60" s="133"/>
      <c r="QEN60" s="133"/>
      <c r="QEO60" s="527"/>
      <c r="QEP60" s="527"/>
      <c r="QEQ60" s="133"/>
      <c r="QER60" s="133"/>
      <c r="QES60" s="133"/>
      <c r="QET60" s="133"/>
      <c r="QEU60" s="133"/>
      <c r="QEV60" s="133"/>
      <c r="QEW60" s="133"/>
      <c r="QEX60" s="133"/>
      <c r="QEY60" s="133"/>
      <c r="QEZ60" s="133"/>
      <c r="QFA60" s="85"/>
      <c r="QFB60" s="85"/>
      <c r="QFC60" s="85"/>
      <c r="QFD60" s="85"/>
      <c r="QFE60" s="133"/>
      <c r="QFF60" s="133"/>
      <c r="QFG60" s="132"/>
      <c r="QFH60" s="132"/>
      <c r="QFI60" s="132"/>
      <c r="QFJ60" s="132"/>
      <c r="QFK60" s="132"/>
      <c r="QFL60" s="132"/>
      <c r="QFM60" s="132"/>
      <c r="QFN60" s="132"/>
      <c r="QFO60" s="133"/>
      <c r="QFP60" s="133"/>
      <c r="QFQ60" s="133"/>
      <c r="QFR60" s="133"/>
      <c r="QFS60" s="133"/>
      <c r="QFT60" s="133"/>
      <c r="QFU60" s="527"/>
      <c r="QFV60" s="527"/>
      <c r="QFW60" s="133"/>
      <c r="QFX60" s="133"/>
      <c r="QFY60" s="133"/>
      <c r="QFZ60" s="133"/>
      <c r="QGA60" s="133"/>
      <c r="QGB60" s="133"/>
      <c r="QGC60" s="133"/>
      <c r="QGD60" s="133"/>
      <c r="QGE60" s="133"/>
      <c r="QGF60" s="133"/>
      <c r="QGG60" s="85"/>
      <c r="QGH60" s="85"/>
      <c r="QGI60" s="85"/>
      <c r="QGJ60" s="85"/>
      <c r="QGK60" s="133"/>
      <c r="QGL60" s="133"/>
      <c r="QGM60" s="132"/>
      <c r="QGN60" s="132"/>
      <c r="QGO60" s="132"/>
      <c r="QGP60" s="132"/>
      <c r="QGQ60" s="132"/>
      <c r="QGR60" s="132"/>
      <c r="QGS60" s="132"/>
      <c r="QGT60" s="132"/>
      <c r="QGU60" s="133"/>
      <c r="QGV60" s="133"/>
      <c r="QGW60" s="133"/>
      <c r="QGX60" s="133"/>
      <c r="QGY60" s="133"/>
      <c r="QGZ60" s="133"/>
      <c r="QHA60" s="527"/>
      <c r="QHB60" s="527"/>
      <c r="QHC60" s="133"/>
      <c r="QHD60" s="133"/>
      <c r="QHE60" s="133"/>
      <c r="QHF60" s="133"/>
      <c r="QHG60" s="133"/>
      <c r="QHH60" s="133"/>
      <c r="QHI60" s="133"/>
      <c r="QHJ60" s="133"/>
      <c r="QHK60" s="133"/>
      <c r="QHL60" s="133"/>
      <c r="QHM60" s="85"/>
      <c r="QHN60" s="85"/>
      <c r="QHO60" s="85"/>
      <c r="QHP60" s="85"/>
      <c r="QHQ60" s="133"/>
      <c r="QHR60" s="133"/>
      <c r="QHS60" s="132"/>
      <c r="QHT60" s="132"/>
      <c r="QHU60" s="132"/>
      <c r="QHV60" s="132"/>
      <c r="QHW60" s="132"/>
      <c r="QHX60" s="132"/>
      <c r="QHY60" s="132"/>
      <c r="QHZ60" s="132"/>
      <c r="QIA60" s="133"/>
      <c r="QIB60" s="133"/>
      <c r="QIC60" s="133"/>
      <c r="QID60" s="133"/>
      <c r="QIE60" s="133"/>
      <c r="QIF60" s="133"/>
      <c r="QIG60" s="527"/>
      <c r="QIH60" s="527"/>
      <c r="QII60" s="133"/>
      <c r="QIJ60" s="133"/>
      <c r="QIK60" s="133"/>
      <c r="QIL60" s="133"/>
      <c r="QIM60" s="133"/>
      <c r="QIN60" s="133"/>
      <c r="QIO60" s="133"/>
      <c r="QIP60" s="133"/>
      <c r="QIQ60" s="133"/>
      <c r="QIR60" s="133"/>
      <c r="QIS60" s="85"/>
      <c r="QIT60" s="85"/>
      <c r="QIU60" s="85"/>
      <c r="QIV60" s="85"/>
      <c r="QIW60" s="133"/>
      <c r="QIX60" s="133"/>
      <c r="QIY60" s="132"/>
      <c r="QIZ60" s="132"/>
      <c r="QJA60" s="132"/>
      <c r="QJB60" s="132"/>
      <c r="QJC60" s="132"/>
      <c r="QJD60" s="132"/>
      <c r="QJE60" s="132"/>
      <c r="QJF60" s="132"/>
      <c r="QJG60" s="133"/>
      <c r="QJH60" s="133"/>
      <c r="QJI60" s="133"/>
      <c r="QJJ60" s="133"/>
      <c r="QJK60" s="133"/>
      <c r="QJL60" s="133"/>
      <c r="QJM60" s="527"/>
      <c r="QJN60" s="527"/>
      <c r="QJO60" s="133"/>
      <c r="QJP60" s="133"/>
      <c r="QJQ60" s="133"/>
      <c r="QJR60" s="133"/>
      <c r="QJS60" s="133"/>
      <c r="QJT60" s="133"/>
      <c r="QJU60" s="133"/>
      <c r="QJV60" s="133"/>
      <c r="QJW60" s="133"/>
      <c r="QJX60" s="133"/>
      <c r="QJY60" s="85"/>
      <c r="QJZ60" s="85"/>
      <c r="QKA60" s="85"/>
      <c r="QKB60" s="85"/>
      <c r="QKC60" s="133"/>
      <c r="QKD60" s="133"/>
      <c r="QKE60" s="132"/>
      <c r="QKF60" s="132"/>
      <c r="QKG60" s="132"/>
      <c r="QKH60" s="132"/>
      <c r="QKI60" s="132"/>
      <c r="QKJ60" s="132"/>
      <c r="QKK60" s="132"/>
      <c r="QKL60" s="132"/>
      <c r="QKM60" s="133"/>
      <c r="QKN60" s="133"/>
      <c r="QKO60" s="133"/>
      <c r="QKP60" s="133"/>
      <c r="QKQ60" s="133"/>
      <c r="QKR60" s="133"/>
      <c r="QKS60" s="527"/>
      <c r="QKT60" s="527"/>
      <c r="QKU60" s="133"/>
      <c r="QKV60" s="133"/>
      <c r="QKW60" s="133"/>
      <c r="QKX60" s="133"/>
      <c r="QKY60" s="133"/>
      <c r="QKZ60" s="133"/>
      <c r="QLA60" s="133"/>
      <c r="QLB60" s="133"/>
      <c r="QLC60" s="133"/>
      <c r="QLD60" s="133"/>
      <c r="QLE60" s="85"/>
      <c r="QLF60" s="85"/>
      <c r="QLG60" s="85"/>
      <c r="QLH60" s="85"/>
      <c r="QLI60" s="133"/>
      <c r="QLJ60" s="133"/>
      <c r="QLK60" s="132"/>
      <c r="QLL60" s="132"/>
      <c r="QLM60" s="132"/>
      <c r="QLN60" s="132"/>
      <c r="QLO60" s="132"/>
      <c r="QLP60" s="132"/>
      <c r="QLQ60" s="132"/>
      <c r="QLR60" s="132"/>
      <c r="QLS60" s="133"/>
      <c r="QLT60" s="133"/>
      <c r="QLU60" s="133"/>
      <c r="QLV60" s="133"/>
      <c r="QLW60" s="133"/>
      <c r="QLX60" s="133"/>
      <c r="QLY60" s="527"/>
      <c r="QLZ60" s="527"/>
      <c r="QMA60" s="133"/>
      <c r="QMB60" s="133"/>
      <c r="QMC60" s="133"/>
      <c r="QMD60" s="133"/>
      <c r="QME60" s="133"/>
      <c r="QMF60" s="133"/>
      <c r="QMG60" s="133"/>
      <c r="QMH60" s="133"/>
      <c r="QMI60" s="133"/>
      <c r="QMJ60" s="133"/>
      <c r="QMK60" s="85"/>
      <c r="QML60" s="85"/>
      <c r="QMM60" s="85"/>
      <c r="QMN60" s="85"/>
      <c r="QMO60" s="133"/>
      <c r="QMP60" s="133"/>
      <c r="QMQ60" s="132"/>
      <c r="QMR60" s="132"/>
      <c r="QMS60" s="132"/>
      <c r="QMT60" s="132"/>
      <c r="QMU60" s="132"/>
      <c r="QMV60" s="132"/>
      <c r="QMW60" s="132"/>
      <c r="QMX60" s="132"/>
      <c r="QMY60" s="133"/>
      <c r="QMZ60" s="133"/>
      <c r="QNA60" s="133"/>
      <c r="QNB60" s="133"/>
      <c r="QNC60" s="133"/>
      <c r="QND60" s="133"/>
      <c r="QNE60" s="527"/>
      <c r="QNF60" s="527"/>
      <c r="QNG60" s="133"/>
      <c r="QNH60" s="133"/>
      <c r="QNI60" s="133"/>
      <c r="QNJ60" s="133"/>
      <c r="QNK60" s="133"/>
      <c r="QNL60" s="133"/>
      <c r="QNM60" s="133"/>
      <c r="QNN60" s="133"/>
      <c r="QNO60" s="133"/>
      <c r="QNP60" s="133"/>
      <c r="QNQ60" s="85"/>
      <c r="QNR60" s="85"/>
      <c r="QNS60" s="85"/>
      <c r="QNT60" s="85"/>
      <c r="QNU60" s="133"/>
      <c r="QNV60" s="133"/>
      <c r="QNW60" s="132"/>
      <c r="QNX60" s="132"/>
      <c r="QNY60" s="132"/>
      <c r="QNZ60" s="132"/>
      <c r="QOA60" s="132"/>
      <c r="QOB60" s="132"/>
      <c r="QOC60" s="132"/>
      <c r="QOD60" s="132"/>
      <c r="QOE60" s="133"/>
      <c r="QOF60" s="133"/>
      <c r="QOG60" s="133"/>
      <c r="QOH60" s="133"/>
      <c r="QOI60" s="133"/>
      <c r="QOJ60" s="133"/>
      <c r="QOK60" s="527"/>
      <c r="QOL60" s="527"/>
      <c r="QOM60" s="133"/>
      <c r="QON60" s="133"/>
      <c r="QOO60" s="133"/>
      <c r="QOP60" s="133"/>
      <c r="QOQ60" s="133"/>
      <c r="QOR60" s="133"/>
      <c r="QOS60" s="133"/>
      <c r="QOT60" s="133"/>
      <c r="QOU60" s="133"/>
      <c r="QOV60" s="133"/>
      <c r="QOW60" s="85"/>
      <c r="QOX60" s="85"/>
      <c r="QOY60" s="85"/>
      <c r="QOZ60" s="85"/>
      <c r="QPA60" s="133"/>
      <c r="QPB60" s="133"/>
      <c r="QPC60" s="132"/>
      <c r="QPD60" s="132"/>
      <c r="QPE60" s="132"/>
      <c r="QPF60" s="132"/>
      <c r="QPG60" s="132"/>
      <c r="QPH60" s="132"/>
      <c r="QPI60" s="132"/>
      <c r="QPJ60" s="132"/>
      <c r="QPK60" s="133"/>
      <c r="QPL60" s="133"/>
      <c r="QPM60" s="133"/>
      <c r="QPN60" s="133"/>
      <c r="QPO60" s="133"/>
      <c r="QPP60" s="133"/>
      <c r="QPQ60" s="527"/>
      <c r="QPR60" s="527"/>
      <c r="QPS60" s="133"/>
      <c r="QPT60" s="133"/>
      <c r="QPU60" s="133"/>
      <c r="QPV60" s="133"/>
      <c r="QPW60" s="133"/>
      <c r="QPX60" s="133"/>
      <c r="QPY60" s="133"/>
      <c r="QPZ60" s="133"/>
      <c r="QQA60" s="133"/>
      <c r="QQB60" s="133"/>
      <c r="QQC60" s="85"/>
      <c r="QQD60" s="85"/>
      <c r="QQE60" s="85"/>
      <c r="QQF60" s="85"/>
      <c r="QQG60" s="133"/>
      <c r="QQH60" s="133"/>
      <c r="QQI60" s="132"/>
      <c r="QQJ60" s="132"/>
      <c r="QQK60" s="132"/>
      <c r="QQL60" s="132"/>
      <c r="QQM60" s="132"/>
      <c r="QQN60" s="132"/>
      <c r="QQO60" s="132"/>
      <c r="QQP60" s="132"/>
      <c r="QQQ60" s="133"/>
      <c r="QQR60" s="133"/>
      <c r="QQS60" s="133"/>
      <c r="QQT60" s="133"/>
      <c r="QQU60" s="133"/>
      <c r="QQV60" s="133"/>
      <c r="QQW60" s="527"/>
      <c r="QQX60" s="527"/>
      <c r="QQY60" s="133"/>
      <c r="QQZ60" s="133"/>
      <c r="QRA60" s="133"/>
      <c r="QRB60" s="133"/>
      <c r="QRC60" s="133"/>
      <c r="QRD60" s="133"/>
      <c r="QRE60" s="133"/>
      <c r="QRF60" s="133"/>
      <c r="QRG60" s="133"/>
      <c r="QRH60" s="133"/>
      <c r="QRI60" s="85"/>
      <c r="QRJ60" s="85"/>
      <c r="QRK60" s="85"/>
      <c r="QRL60" s="85"/>
      <c r="QRM60" s="133"/>
      <c r="QRN60" s="133"/>
      <c r="QRO60" s="132"/>
      <c r="QRP60" s="132"/>
      <c r="QRQ60" s="132"/>
      <c r="QRR60" s="132"/>
      <c r="QRS60" s="132"/>
      <c r="QRT60" s="132"/>
      <c r="QRU60" s="132"/>
      <c r="QRV60" s="132"/>
      <c r="QRW60" s="133"/>
      <c r="QRX60" s="133"/>
      <c r="QRY60" s="133"/>
      <c r="QRZ60" s="133"/>
      <c r="QSA60" s="133"/>
      <c r="QSB60" s="133"/>
      <c r="QSC60" s="527"/>
      <c r="QSD60" s="527"/>
      <c r="QSE60" s="133"/>
      <c r="QSF60" s="133"/>
      <c r="QSG60" s="133"/>
      <c r="QSH60" s="133"/>
      <c r="QSI60" s="133"/>
      <c r="QSJ60" s="133"/>
      <c r="QSK60" s="133"/>
      <c r="QSL60" s="133"/>
      <c r="QSM60" s="133"/>
      <c r="QSN60" s="133"/>
      <c r="QSO60" s="85"/>
      <c r="QSP60" s="85"/>
      <c r="QSQ60" s="85"/>
      <c r="QSR60" s="85"/>
      <c r="QSS60" s="133"/>
      <c r="QST60" s="133"/>
      <c r="QSU60" s="132"/>
      <c r="QSV60" s="132"/>
      <c r="QSW60" s="132"/>
      <c r="QSX60" s="132"/>
      <c r="QSY60" s="132"/>
      <c r="QSZ60" s="132"/>
      <c r="QTA60" s="132"/>
      <c r="QTB60" s="132"/>
      <c r="QTC60" s="133"/>
      <c r="QTD60" s="133"/>
      <c r="QTE60" s="133"/>
      <c r="QTF60" s="133"/>
      <c r="QTG60" s="133"/>
      <c r="QTH60" s="133"/>
      <c r="QTI60" s="527"/>
      <c r="QTJ60" s="527"/>
      <c r="QTK60" s="133"/>
      <c r="QTL60" s="133"/>
      <c r="QTM60" s="133"/>
      <c r="QTN60" s="133"/>
      <c r="QTO60" s="133"/>
      <c r="QTP60" s="133"/>
      <c r="QTQ60" s="133"/>
      <c r="QTR60" s="133"/>
      <c r="QTS60" s="133"/>
      <c r="QTT60" s="133"/>
      <c r="QTU60" s="85"/>
      <c r="QTV60" s="85"/>
      <c r="QTW60" s="85"/>
      <c r="QTX60" s="85"/>
      <c r="QTY60" s="133"/>
      <c r="QTZ60" s="133"/>
      <c r="QUA60" s="132"/>
      <c r="QUB60" s="132"/>
      <c r="QUC60" s="132"/>
      <c r="QUD60" s="132"/>
      <c r="QUE60" s="132"/>
      <c r="QUF60" s="132"/>
      <c r="QUG60" s="132"/>
      <c r="QUH60" s="132"/>
      <c r="QUI60" s="133"/>
      <c r="QUJ60" s="133"/>
      <c r="QUK60" s="133"/>
      <c r="QUL60" s="133"/>
      <c r="QUM60" s="133"/>
      <c r="QUN60" s="133"/>
      <c r="QUO60" s="527"/>
      <c r="QUP60" s="527"/>
      <c r="QUQ60" s="133"/>
      <c r="QUR60" s="133"/>
      <c r="QUS60" s="133"/>
      <c r="QUT60" s="133"/>
      <c r="QUU60" s="133"/>
      <c r="QUV60" s="133"/>
      <c r="QUW60" s="133"/>
      <c r="QUX60" s="133"/>
      <c r="QUY60" s="133"/>
      <c r="QUZ60" s="133"/>
      <c r="QVA60" s="85"/>
      <c r="QVB60" s="85"/>
      <c r="QVC60" s="85"/>
      <c r="QVD60" s="85"/>
      <c r="QVE60" s="133"/>
      <c r="QVF60" s="133"/>
      <c r="QVG60" s="132"/>
      <c r="QVH60" s="132"/>
      <c r="QVI60" s="132"/>
      <c r="QVJ60" s="132"/>
      <c r="QVK60" s="132"/>
      <c r="QVL60" s="132"/>
      <c r="QVM60" s="132"/>
      <c r="QVN60" s="132"/>
      <c r="QVO60" s="133"/>
      <c r="QVP60" s="133"/>
      <c r="QVQ60" s="133"/>
      <c r="QVR60" s="133"/>
      <c r="QVS60" s="133"/>
      <c r="QVT60" s="133"/>
      <c r="QVU60" s="527"/>
      <c r="QVV60" s="527"/>
      <c r="QVW60" s="133"/>
      <c r="QVX60" s="133"/>
      <c r="QVY60" s="133"/>
      <c r="QVZ60" s="133"/>
      <c r="QWA60" s="133"/>
      <c r="QWB60" s="133"/>
      <c r="QWC60" s="133"/>
      <c r="QWD60" s="133"/>
      <c r="QWE60" s="133"/>
      <c r="QWF60" s="133"/>
      <c r="QWG60" s="85"/>
      <c r="QWH60" s="85"/>
      <c r="QWI60" s="85"/>
      <c r="QWJ60" s="85"/>
      <c r="QWK60" s="133"/>
      <c r="QWL60" s="133"/>
      <c r="QWM60" s="132"/>
      <c r="QWN60" s="132"/>
      <c r="QWO60" s="132"/>
      <c r="QWP60" s="132"/>
      <c r="QWQ60" s="132"/>
      <c r="QWR60" s="132"/>
      <c r="QWS60" s="132"/>
      <c r="QWT60" s="132"/>
      <c r="QWU60" s="133"/>
      <c r="QWV60" s="133"/>
      <c r="QWW60" s="133"/>
      <c r="QWX60" s="133"/>
      <c r="QWY60" s="133"/>
      <c r="QWZ60" s="133"/>
      <c r="QXA60" s="527"/>
      <c r="QXB60" s="527"/>
      <c r="QXC60" s="133"/>
      <c r="QXD60" s="133"/>
      <c r="QXE60" s="133"/>
      <c r="QXF60" s="133"/>
      <c r="QXG60" s="133"/>
      <c r="QXH60" s="133"/>
      <c r="QXI60" s="133"/>
      <c r="QXJ60" s="133"/>
      <c r="QXK60" s="133"/>
      <c r="QXL60" s="133"/>
      <c r="QXM60" s="85"/>
      <c r="QXN60" s="85"/>
      <c r="QXO60" s="85"/>
      <c r="QXP60" s="85"/>
      <c r="QXQ60" s="133"/>
      <c r="QXR60" s="133"/>
      <c r="QXS60" s="132"/>
      <c r="QXT60" s="132"/>
      <c r="QXU60" s="132"/>
      <c r="QXV60" s="132"/>
      <c r="QXW60" s="132"/>
      <c r="QXX60" s="132"/>
      <c r="QXY60" s="132"/>
      <c r="QXZ60" s="132"/>
      <c r="QYA60" s="133"/>
      <c r="QYB60" s="133"/>
      <c r="QYC60" s="133"/>
      <c r="QYD60" s="133"/>
      <c r="QYE60" s="133"/>
      <c r="QYF60" s="133"/>
      <c r="QYG60" s="527"/>
      <c r="QYH60" s="527"/>
      <c r="QYI60" s="133"/>
      <c r="QYJ60" s="133"/>
      <c r="QYK60" s="133"/>
      <c r="QYL60" s="133"/>
      <c r="QYM60" s="133"/>
      <c r="QYN60" s="133"/>
      <c r="QYO60" s="133"/>
      <c r="QYP60" s="133"/>
      <c r="QYQ60" s="133"/>
      <c r="QYR60" s="133"/>
      <c r="QYS60" s="85"/>
      <c r="QYT60" s="85"/>
      <c r="QYU60" s="85"/>
      <c r="QYV60" s="85"/>
      <c r="QYW60" s="133"/>
      <c r="QYX60" s="133"/>
      <c r="QYY60" s="132"/>
      <c r="QYZ60" s="132"/>
      <c r="QZA60" s="132"/>
      <c r="QZB60" s="132"/>
      <c r="QZC60" s="132"/>
      <c r="QZD60" s="132"/>
      <c r="QZE60" s="132"/>
      <c r="QZF60" s="132"/>
      <c r="QZG60" s="133"/>
      <c r="QZH60" s="133"/>
      <c r="QZI60" s="133"/>
      <c r="QZJ60" s="133"/>
      <c r="QZK60" s="133"/>
      <c r="QZL60" s="133"/>
      <c r="QZM60" s="527"/>
      <c r="QZN60" s="527"/>
      <c r="QZO60" s="133"/>
      <c r="QZP60" s="133"/>
      <c r="QZQ60" s="133"/>
      <c r="QZR60" s="133"/>
      <c r="QZS60" s="133"/>
      <c r="QZT60" s="133"/>
      <c r="QZU60" s="133"/>
      <c r="QZV60" s="133"/>
      <c r="QZW60" s="133"/>
      <c r="QZX60" s="133"/>
      <c r="QZY60" s="85"/>
      <c r="QZZ60" s="85"/>
      <c r="RAA60" s="85"/>
      <c r="RAB60" s="85"/>
      <c r="RAC60" s="133"/>
      <c r="RAD60" s="133"/>
      <c r="RAE60" s="132"/>
      <c r="RAF60" s="132"/>
      <c r="RAG60" s="132"/>
      <c r="RAH60" s="132"/>
      <c r="RAI60" s="132"/>
      <c r="RAJ60" s="132"/>
      <c r="RAK60" s="132"/>
      <c r="RAL60" s="132"/>
      <c r="RAM60" s="133"/>
      <c r="RAN60" s="133"/>
      <c r="RAO60" s="133"/>
      <c r="RAP60" s="133"/>
      <c r="RAQ60" s="133"/>
      <c r="RAR60" s="133"/>
      <c r="RAS60" s="527"/>
      <c r="RAT60" s="527"/>
      <c r="RAU60" s="133"/>
      <c r="RAV60" s="133"/>
      <c r="RAW60" s="133"/>
      <c r="RAX60" s="133"/>
      <c r="RAY60" s="133"/>
      <c r="RAZ60" s="133"/>
      <c r="RBA60" s="133"/>
      <c r="RBB60" s="133"/>
      <c r="RBC60" s="133"/>
      <c r="RBD60" s="133"/>
      <c r="RBE60" s="85"/>
      <c r="RBF60" s="85"/>
      <c r="RBG60" s="85"/>
      <c r="RBH60" s="85"/>
      <c r="RBI60" s="133"/>
      <c r="RBJ60" s="133"/>
      <c r="RBK60" s="132"/>
      <c r="RBL60" s="132"/>
      <c r="RBM60" s="132"/>
      <c r="RBN60" s="132"/>
      <c r="RBO60" s="132"/>
      <c r="RBP60" s="132"/>
      <c r="RBQ60" s="132"/>
      <c r="RBR60" s="132"/>
      <c r="RBS60" s="133"/>
      <c r="RBT60" s="133"/>
      <c r="RBU60" s="133"/>
      <c r="RBV60" s="133"/>
      <c r="RBW60" s="133"/>
      <c r="RBX60" s="133"/>
      <c r="RBY60" s="527"/>
      <c r="RBZ60" s="527"/>
      <c r="RCA60" s="133"/>
      <c r="RCB60" s="133"/>
      <c r="RCC60" s="133"/>
      <c r="RCD60" s="133"/>
      <c r="RCE60" s="133"/>
      <c r="RCF60" s="133"/>
      <c r="RCG60" s="133"/>
      <c r="RCH60" s="133"/>
      <c r="RCI60" s="133"/>
      <c r="RCJ60" s="133"/>
      <c r="RCK60" s="85"/>
      <c r="RCL60" s="85"/>
      <c r="RCM60" s="85"/>
      <c r="RCN60" s="85"/>
      <c r="RCO60" s="133"/>
      <c r="RCP60" s="133"/>
      <c r="RCQ60" s="132"/>
      <c r="RCR60" s="132"/>
      <c r="RCS60" s="132"/>
      <c r="RCT60" s="132"/>
      <c r="RCU60" s="132"/>
      <c r="RCV60" s="132"/>
      <c r="RCW60" s="132"/>
      <c r="RCX60" s="132"/>
      <c r="RCY60" s="133"/>
      <c r="RCZ60" s="133"/>
      <c r="RDA60" s="133"/>
      <c r="RDB60" s="133"/>
      <c r="RDC60" s="133"/>
      <c r="RDD60" s="133"/>
      <c r="RDE60" s="527"/>
      <c r="RDF60" s="527"/>
      <c r="RDG60" s="133"/>
      <c r="RDH60" s="133"/>
      <c r="RDI60" s="133"/>
      <c r="RDJ60" s="133"/>
      <c r="RDK60" s="133"/>
      <c r="RDL60" s="133"/>
      <c r="RDM60" s="133"/>
      <c r="RDN60" s="133"/>
      <c r="RDO60" s="133"/>
      <c r="RDP60" s="133"/>
      <c r="RDQ60" s="85"/>
      <c r="RDR60" s="85"/>
      <c r="RDS60" s="85"/>
      <c r="RDT60" s="85"/>
      <c r="RDU60" s="133"/>
      <c r="RDV60" s="133"/>
      <c r="RDW60" s="132"/>
      <c r="RDX60" s="132"/>
      <c r="RDY60" s="132"/>
      <c r="RDZ60" s="132"/>
      <c r="REA60" s="132"/>
      <c r="REB60" s="132"/>
      <c r="REC60" s="132"/>
      <c r="RED60" s="132"/>
      <c r="REE60" s="133"/>
      <c r="REF60" s="133"/>
      <c r="REG60" s="133"/>
      <c r="REH60" s="133"/>
      <c r="REI60" s="133"/>
      <c r="REJ60" s="133"/>
      <c r="REK60" s="527"/>
      <c r="REL60" s="527"/>
      <c r="REM60" s="133"/>
      <c r="REN60" s="133"/>
      <c r="REO60" s="133"/>
      <c r="REP60" s="133"/>
      <c r="REQ60" s="133"/>
      <c r="RER60" s="133"/>
      <c r="RES60" s="133"/>
      <c r="RET60" s="133"/>
      <c r="REU60" s="133"/>
      <c r="REV60" s="133"/>
      <c r="REW60" s="85"/>
      <c r="REX60" s="85"/>
      <c r="REY60" s="85"/>
      <c r="REZ60" s="85"/>
      <c r="RFA60" s="133"/>
      <c r="RFB60" s="133"/>
      <c r="RFC60" s="132"/>
      <c r="RFD60" s="132"/>
      <c r="RFE60" s="132"/>
      <c r="RFF60" s="132"/>
      <c r="RFG60" s="132"/>
      <c r="RFH60" s="132"/>
      <c r="RFI60" s="132"/>
      <c r="RFJ60" s="132"/>
      <c r="RFK60" s="133"/>
      <c r="RFL60" s="133"/>
      <c r="RFM60" s="133"/>
      <c r="RFN60" s="133"/>
      <c r="RFO60" s="133"/>
      <c r="RFP60" s="133"/>
      <c r="RFQ60" s="527"/>
      <c r="RFR60" s="527"/>
      <c r="RFS60" s="133"/>
      <c r="RFT60" s="133"/>
      <c r="RFU60" s="133"/>
      <c r="RFV60" s="133"/>
      <c r="RFW60" s="133"/>
      <c r="RFX60" s="133"/>
      <c r="RFY60" s="133"/>
      <c r="RFZ60" s="133"/>
      <c r="RGA60" s="133"/>
      <c r="RGB60" s="133"/>
      <c r="RGC60" s="85"/>
      <c r="RGD60" s="85"/>
      <c r="RGE60" s="85"/>
      <c r="RGF60" s="85"/>
      <c r="RGG60" s="133"/>
      <c r="RGH60" s="133"/>
      <c r="RGI60" s="132"/>
      <c r="RGJ60" s="132"/>
      <c r="RGK60" s="132"/>
      <c r="RGL60" s="132"/>
      <c r="RGM60" s="132"/>
      <c r="RGN60" s="132"/>
      <c r="RGO60" s="132"/>
      <c r="RGP60" s="132"/>
      <c r="RGQ60" s="133"/>
      <c r="RGR60" s="133"/>
      <c r="RGS60" s="133"/>
      <c r="RGT60" s="133"/>
      <c r="RGU60" s="133"/>
      <c r="RGV60" s="133"/>
      <c r="RGW60" s="527"/>
      <c r="RGX60" s="527"/>
      <c r="RGY60" s="133"/>
      <c r="RGZ60" s="133"/>
      <c r="RHA60" s="133"/>
      <c r="RHB60" s="133"/>
      <c r="RHC60" s="133"/>
      <c r="RHD60" s="133"/>
      <c r="RHE60" s="133"/>
      <c r="RHF60" s="133"/>
      <c r="RHG60" s="133"/>
      <c r="RHH60" s="133"/>
      <c r="RHI60" s="85"/>
      <c r="RHJ60" s="85"/>
      <c r="RHK60" s="85"/>
      <c r="RHL60" s="85"/>
      <c r="RHM60" s="133"/>
      <c r="RHN60" s="133"/>
      <c r="RHO60" s="132"/>
      <c r="RHP60" s="132"/>
      <c r="RHQ60" s="132"/>
      <c r="RHR60" s="132"/>
      <c r="RHS60" s="132"/>
      <c r="RHT60" s="132"/>
      <c r="RHU60" s="132"/>
      <c r="RHV60" s="132"/>
      <c r="RHW60" s="133"/>
      <c r="RHX60" s="133"/>
      <c r="RHY60" s="133"/>
      <c r="RHZ60" s="133"/>
      <c r="RIA60" s="133"/>
      <c r="RIB60" s="133"/>
      <c r="RIC60" s="527"/>
      <c r="RID60" s="527"/>
      <c r="RIE60" s="133"/>
      <c r="RIF60" s="133"/>
      <c r="RIG60" s="133"/>
      <c r="RIH60" s="133"/>
      <c r="RII60" s="133"/>
      <c r="RIJ60" s="133"/>
      <c r="RIK60" s="133"/>
      <c r="RIL60" s="133"/>
      <c r="RIM60" s="133"/>
      <c r="RIN60" s="133"/>
      <c r="RIO60" s="85"/>
      <c r="RIP60" s="85"/>
      <c r="RIQ60" s="85"/>
      <c r="RIR60" s="85"/>
      <c r="RIS60" s="133"/>
      <c r="RIT60" s="133"/>
      <c r="RIU60" s="132"/>
      <c r="RIV60" s="132"/>
      <c r="RIW60" s="132"/>
      <c r="RIX60" s="132"/>
      <c r="RIY60" s="132"/>
      <c r="RIZ60" s="132"/>
      <c r="RJA60" s="132"/>
      <c r="RJB60" s="132"/>
      <c r="RJC60" s="133"/>
      <c r="RJD60" s="133"/>
      <c r="RJE60" s="133"/>
      <c r="RJF60" s="133"/>
      <c r="RJG60" s="133"/>
      <c r="RJH60" s="133"/>
      <c r="RJI60" s="527"/>
      <c r="RJJ60" s="527"/>
      <c r="RJK60" s="133"/>
      <c r="RJL60" s="133"/>
      <c r="RJM60" s="133"/>
      <c r="RJN60" s="133"/>
      <c r="RJO60" s="133"/>
      <c r="RJP60" s="133"/>
      <c r="RJQ60" s="133"/>
      <c r="RJR60" s="133"/>
      <c r="RJS60" s="133"/>
      <c r="RJT60" s="133"/>
      <c r="RJU60" s="85"/>
      <c r="RJV60" s="85"/>
      <c r="RJW60" s="85"/>
      <c r="RJX60" s="85"/>
      <c r="RJY60" s="133"/>
      <c r="RJZ60" s="133"/>
      <c r="RKA60" s="132"/>
      <c r="RKB60" s="132"/>
      <c r="RKC60" s="132"/>
      <c r="RKD60" s="132"/>
      <c r="RKE60" s="132"/>
      <c r="RKF60" s="132"/>
      <c r="RKG60" s="132"/>
      <c r="RKH60" s="132"/>
      <c r="RKI60" s="133"/>
      <c r="RKJ60" s="133"/>
      <c r="RKK60" s="133"/>
      <c r="RKL60" s="133"/>
      <c r="RKM60" s="133"/>
      <c r="RKN60" s="133"/>
      <c r="RKO60" s="527"/>
      <c r="RKP60" s="527"/>
      <c r="RKQ60" s="133"/>
      <c r="RKR60" s="133"/>
      <c r="RKS60" s="133"/>
      <c r="RKT60" s="133"/>
      <c r="RKU60" s="133"/>
      <c r="RKV60" s="133"/>
      <c r="RKW60" s="133"/>
      <c r="RKX60" s="133"/>
      <c r="RKY60" s="133"/>
      <c r="RKZ60" s="133"/>
      <c r="RLA60" s="85"/>
      <c r="RLB60" s="85"/>
      <c r="RLC60" s="85"/>
      <c r="RLD60" s="85"/>
      <c r="RLE60" s="133"/>
      <c r="RLF60" s="133"/>
      <c r="RLG60" s="132"/>
      <c r="RLH60" s="132"/>
      <c r="RLI60" s="132"/>
      <c r="RLJ60" s="132"/>
      <c r="RLK60" s="132"/>
      <c r="RLL60" s="132"/>
      <c r="RLM60" s="132"/>
      <c r="RLN60" s="132"/>
      <c r="RLO60" s="133"/>
      <c r="RLP60" s="133"/>
      <c r="RLQ60" s="133"/>
      <c r="RLR60" s="133"/>
      <c r="RLS60" s="133"/>
      <c r="RLT60" s="133"/>
      <c r="RLU60" s="527"/>
      <c r="RLV60" s="527"/>
      <c r="RLW60" s="133"/>
      <c r="RLX60" s="133"/>
      <c r="RLY60" s="133"/>
      <c r="RLZ60" s="133"/>
      <c r="RMA60" s="133"/>
      <c r="RMB60" s="133"/>
      <c r="RMC60" s="133"/>
      <c r="RMD60" s="133"/>
      <c r="RME60" s="133"/>
      <c r="RMF60" s="133"/>
      <c r="RMG60" s="85"/>
      <c r="RMH60" s="85"/>
      <c r="RMI60" s="85"/>
      <c r="RMJ60" s="85"/>
      <c r="RMK60" s="133"/>
      <c r="RML60" s="133"/>
      <c r="RMM60" s="132"/>
      <c r="RMN60" s="132"/>
      <c r="RMO60" s="132"/>
      <c r="RMP60" s="132"/>
      <c r="RMQ60" s="132"/>
      <c r="RMR60" s="132"/>
      <c r="RMS60" s="132"/>
      <c r="RMT60" s="132"/>
      <c r="RMU60" s="133"/>
      <c r="RMV60" s="133"/>
      <c r="RMW60" s="133"/>
      <c r="RMX60" s="133"/>
      <c r="RMY60" s="133"/>
      <c r="RMZ60" s="133"/>
      <c r="RNA60" s="527"/>
      <c r="RNB60" s="527"/>
      <c r="RNC60" s="133"/>
      <c r="RND60" s="133"/>
      <c r="RNE60" s="133"/>
      <c r="RNF60" s="133"/>
      <c r="RNG60" s="133"/>
      <c r="RNH60" s="133"/>
      <c r="RNI60" s="133"/>
      <c r="RNJ60" s="133"/>
      <c r="RNK60" s="133"/>
      <c r="RNL60" s="133"/>
      <c r="RNM60" s="85"/>
      <c r="RNN60" s="85"/>
      <c r="RNO60" s="85"/>
      <c r="RNP60" s="85"/>
      <c r="RNQ60" s="133"/>
      <c r="RNR60" s="133"/>
      <c r="RNS60" s="132"/>
      <c r="RNT60" s="132"/>
      <c r="RNU60" s="132"/>
      <c r="RNV60" s="132"/>
      <c r="RNW60" s="132"/>
      <c r="RNX60" s="132"/>
      <c r="RNY60" s="132"/>
      <c r="RNZ60" s="132"/>
      <c r="ROA60" s="133"/>
      <c r="ROB60" s="133"/>
      <c r="ROC60" s="133"/>
      <c r="ROD60" s="133"/>
      <c r="ROE60" s="133"/>
      <c r="ROF60" s="133"/>
      <c r="ROG60" s="527"/>
      <c r="ROH60" s="527"/>
      <c r="ROI60" s="133"/>
      <c r="ROJ60" s="133"/>
      <c r="ROK60" s="133"/>
      <c r="ROL60" s="133"/>
      <c r="ROM60" s="133"/>
      <c r="RON60" s="133"/>
      <c r="ROO60" s="133"/>
      <c r="ROP60" s="133"/>
      <c r="ROQ60" s="133"/>
      <c r="ROR60" s="133"/>
      <c r="ROS60" s="85"/>
      <c r="ROT60" s="85"/>
      <c r="ROU60" s="85"/>
      <c r="ROV60" s="85"/>
      <c r="ROW60" s="133"/>
      <c r="ROX60" s="133"/>
      <c r="ROY60" s="132"/>
      <c r="ROZ60" s="132"/>
      <c r="RPA60" s="132"/>
      <c r="RPB60" s="132"/>
      <c r="RPC60" s="132"/>
      <c r="RPD60" s="132"/>
      <c r="RPE60" s="132"/>
      <c r="RPF60" s="132"/>
      <c r="RPG60" s="133"/>
      <c r="RPH60" s="133"/>
      <c r="RPI60" s="133"/>
      <c r="RPJ60" s="133"/>
      <c r="RPK60" s="133"/>
      <c r="RPL60" s="133"/>
      <c r="RPM60" s="527"/>
      <c r="RPN60" s="527"/>
      <c r="RPO60" s="133"/>
      <c r="RPP60" s="133"/>
      <c r="RPQ60" s="133"/>
      <c r="RPR60" s="133"/>
      <c r="RPS60" s="133"/>
      <c r="RPT60" s="133"/>
      <c r="RPU60" s="133"/>
      <c r="RPV60" s="133"/>
      <c r="RPW60" s="133"/>
      <c r="RPX60" s="133"/>
      <c r="RPY60" s="85"/>
      <c r="RPZ60" s="85"/>
      <c r="RQA60" s="85"/>
      <c r="RQB60" s="85"/>
      <c r="RQC60" s="133"/>
      <c r="RQD60" s="133"/>
      <c r="RQE60" s="132"/>
      <c r="RQF60" s="132"/>
      <c r="RQG60" s="132"/>
      <c r="RQH60" s="132"/>
      <c r="RQI60" s="132"/>
      <c r="RQJ60" s="132"/>
      <c r="RQK60" s="132"/>
      <c r="RQL60" s="132"/>
      <c r="RQM60" s="133"/>
      <c r="RQN60" s="133"/>
      <c r="RQO60" s="133"/>
      <c r="RQP60" s="133"/>
      <c r="RQQ60" s="133"/>
      <c r="RQR60" s="133"/>
      <c r="RQS60" s="527"/>
      <c r="RQT60" s="527"/>
      <c r="RQU60" s="133"/>
      <c r="RQV60" s="133"/>
      <c r="RQW60" s="133"/>
      <c r="RQX60" s="133"/>
      <c r="RQY60" s="133"/>
      <c r="RQZ60" s="133"/>
      <c r="RRA60" s="133"/>
      <c r="RRB60" s="133"/>
      <c r="RRC60" s="133"/>
      <c r="RRD60" s="133"/>
      <c r="RRE60" s="85"/>
      <c r="RRF60" s="85"/>
      <c r="RRG60" s="85"/>
      <c r="RRH60" s="85"/>
      <c r="RRI60" s="133"/>
      <c r="RRJ60" s="133"/>
      <c r="RRK60" s="132"/>
      <c r="RRL60" s="132"/>
      <c r="RRM60" s="132"/>
      <c r="RRN60" s="132"/>
      <c r="RRO60" s="132"/>
      <c r="RRP60" s="132"/>
      <c r="RRQ60" s="132"/>
      <c r="RRR60" s="132"/>
      <c r="RRS60" s="133"/>
      <c r="RRT60" s="133"/>
      <c r="RRU60" s="133"/>
      <c r="RRV60" s="133"/>
      <c r="RRW60" s="133"/>
      <c r="RRX60" s="133"/>
      <c r="RRY60" s="527"/>
      <c r="RRZ60" s="527"/>
      <c r="RSA60" s="133"/>
      <c r="RSB60" s="133"/>
      <c r="RSC60" s="133"/>
      <c r="RSD60" s="133"/>
      <c r="RSE60" s="133"/>
      <c r="RSF60" s="133"/>
      <c r="RSG60" s="133"/>
      <c r="RSH60" s="133"/>
      <c r="RSI60" s="133"/>
      <c r="RSJ60" s="133"/>
      <c r="RSK60" s="85"/>
      <c r="RSL60" s="85"/>
      <c r="RSM60" s="85"/>
      <c r="RSN60" s="85"/>
      <c r="RSO60" s="133"/>
      <c r="RSP60" s="133"/>
      <c r="RSQ60" s="132"/>
      <c r="RSR60" s="132"/>
      <c r="RSS60" s="132"/>
      <c r="RST60" s="132"/>
      <c r="RSU60" s="132"/>
      <c r="RSV60" s="132"/>
      <c r="RSW60" s="132"/>
      <c r="RSX60" s="132"/>
      <c r="RSY60" s="133"/>
      <c r="RSZ60" s="133"/>
      <c r="RTA60" s="133"/>
      <c r="RTB60" s="133"/>
      <c r="RTC60" s="133"/>
      <c r="RTD60" s="133"/>
      <c r="RTE60" s="527"/>
      <c r="RTF60" s="527"/>
      <c r="RTG60" s="133"/>
      <c r="RTH60" s="133"/>
      <c r="RTI60" s="133"/>
      <c r="RTJ60" s="133"/>
      <c r="RTK60" s="133"/>
      <c r="RTL60" s="133"/>
      <c r="RTM60" s="133"/>
      <c r="RTN60" s="133"/>
      <c r="RTO60" s="133"/>
      <c r="RTP60" s="133"/>
      <c r="RTQ60" s="85"/>
      <c r="RTR60" s="85"/>
      <c r="RTS60" s="85"/>
      <c r="RTT60" s="85"/>
      <c r="RTU60" s="133"/>
      <c r="RTV60" s="133"/>
      <c r="RTW60" s="132"/>
      <c r="RTX60" s="132"/>
      <c r="RTY60" s="132"/>
      <c r="RTZ60" s="132"/>
      <c r="RUA60" s="132"/>
      <c r="RUB60" s="132"/>
      <c r="RUC60" s="132"/>
      <c r="RUD60" s="132"/>
      <c r="RUE60" s="133"/>
      <c r="RUF60" s="133"/>
      <c r="RUG60" s="133"/>
      <c r="RUH60" s="133"/>
      <c r="RUI60" s="133"/>
      <c r="RUJ60" s="133"/>
      <c r="RUK60" s="527"/>
      <c r="RUL60" s="527"/>
      <c r="RUM60" s="133"/>
      <c r="RUN60" s="133"/>
      <c r="RUO60" s="133"/>
      <c r="RUP60" s="133"/>
      <c r="RUQ60" s="133"/>
      <c r="RUR60" s="133"/>
      <c r="RUS60" s="133"/>
      <c r="RUT60" s="133"/>
      <c r="RUU60" s="133"/>
      <c r="RUV60" s="133"/>
      <c r="RUW60" s="85"/>
      <c r="RUX60" s="85"/>
      <c r="RUY60" s="85"/>
      <c r="RUZ60" s="85"/>
      <c r="RVA60" s="133"/>
      <c r="RVB60" s="133"/>
      <c r="RVC60" s="132"/>
      <c r="RVD60" s="132"/>
      <c r="RVE60" s="132"/>
      <c r="RVF60" s="132"/>
      <c r="RVG60" s="132"/>
      <c r="RVH60" s="132"/>
      <c r="RVI60" s="132"/>
      <c r="RVJ60" s="132"/>
      <c r="RVK60" s="133"/>
      <c r="RVL60" s="133"/>
      <c r="RVM60" s="133"/>
      <c r="RVN60" s="133"/>
      <c r="RVO60" s="133"/>
      <c r="RVP60" s="133"/>
      <c r="RVQ60" s="527"/>
      <c r="RVR60" s="527"/>
      <c r="RVS60" s="133"/>
      <c r="RVT60" s="133"/>
      <c r="RVU60" s="133"/>
      <c r="RVV60" s="133"/>
      <c r="RVW60" s="133"/>
      <c r="RVX60" s="133"/>
      <c r="RVY60" s="133"/>
      <c r="RVZ60" s="133"/>
      <c r="RWA60" s="133"/>
      <c r="RWB60" s="133"/>
      <c r="RWC60" s="85"/>
      <c r="RWD60" s="85"/>
      <c r="RWE60" s="85"/>
      <c r="RWF60" s="85"/>
      <c r="RWG60" s="133"/>
      <c r="RWH60" s="133"/>
      <c r="RWI60" s="132"/>
      <c r="RWJ60" s="132"/>
      <c r="RWK60" s="132"/>
      <c r="RWL60" s="132"/>
      <c r="RWM60" s="132"/>
      <c r="RWN60" s="132"/>
      <c r="RWO60" s="132"/>
      <c r="RWP60" s="132"/>
      <c r="RWQ60" s="133"/>
      <c r="RWR60" s="133"/>
      <c r="RWS60" s="133"/>
      <c r="RWT60" s="133"/>
      <c r="RWU60" s="133"/>
      <c r="RWV60" s="133"/>
      <c r="RWW60" s="527"/>
      <c r="RWX60" s="527"/>
      <c r="RWY60" s="133"/>
      <c r="RWZ60" s="133"/>
      <c r="RXA60" s="133"/>
      <c r="RXB60" s="133"/>
      <c r="RXC60" s="133"/>
      <c r="RXD60" s="133"/>
      <c r="RXE60" s="133"/>
      <c r="RXF60" s="133"/>
      <c r="RXG60" s="133"/>
      <c r="RXH60" s="133"/>
      <c r="RXI60" s="85"/>
      <c r="RXJ60" s="85"/>
      <c r="RXK60" s="85"/>
      <c r="RXL60" s="85"/>
      <c r="RXM60" s="133"/>
      <c r="RXN60" s="133"/>
      <c r="RXO60" s="132"/>
      <c r="RXP60" s="132"/>
      <c r="RXQ60" s="132"/>
      <c r="RXR60" s="132"/>
      <c r="RXS60" s="132"/>
      <c r="RXT60" s="132"/>
      <c r="RXU60" s="132"/>
      <c r="RXV60" s="132"/>
      <c r="RXW60" s="133"/>
      <c r="RXX60" s="133"/>
      <c r="RXY60" s="133"/>
      <c r="RXZ60" s="133"/>
      <c r="RYA60" s="133"/>
      <c r="RYB60" s="133"/>
      <c r="RYC60" s="527"/>
      <c r="RYD60" s="527"/>
      <c r="RYE60" s="133"/>
      <c r="RYF60" s="133"/>
      <c r="RYG60" s="133"/>
      <c r="RYH60" s="133"/>
      <c r="RYI60" s="133"/>
      <c r="RYJ60" s="133"/>
      <c r="RYK60" s="133"/>
      <c r="RYL60" s="133"/>
      <c r="RYM60" s="133"/>
      <c r="RYN60" s="133"/>
      <c r="RYO60" s="85"/>
      <c r="RYP60" s="85"/>
      <c r="RYQ60" s="85"/>
      <c r="RYR60" s="85"/>
      <c r="RYS60" s="133"/>
      <c r="RYT60" s="133"/>
      <c r="RYU60" s="132"/>
      <c r="RYV60" s="132"/>
      <c r="RYW60" s="132"/>
      <c r="RYX60" s="132"/>
      <c r="RYY60" s="132"/>
      <c r="RYZ60" s="132"/>
      <c r="RZA60" s="132"/>
      <c r="RZB60" s="132"/>
      <c r="RZC60" s="133"/>
      <c r="RZD60" s="133"/>
      <c r="RZE60" s="133"/>
      <c r="RZF60" s="133"/>
      <c r="RZG60" s="133"/>
      <c r="RZH60" s="133"/>
      <c r="RZI60" s="527"/>
      <c r="RZJ60" s="527"/>
      <c r="RZK60" s="133"/>
      <c r="RZL60" s="133"/>
      <c r="RZM60" s="133"/>
      <c r="RZN60" s="133"/>
      <c r="RZO60" s="133"/>
      <c r="RZP60" s="133"/>
      <c r="RZQ60" s="133"/>
      <c r="RZR60" s="133"/>
      <c r="RZS60" s="133"/>
      <c r="RZT60" s="133"/>
      <c r="RZU60" s="85"/>
      <c r="RZV60" s="85"/>
      <c r="RZW60" s="85"/>
      <c r="RZX60" s="85"/>
      <c r="RZY60" s="133"/>
      <c r="RZZ60" s="133"/>
      <c r="SAA60" s="132"/>
      <c r="SAB60" s="132"/>
      <c r="SAC60" s="132"/>
      <c r="SAD60" s="132"/>
      <c r="SAE60" s="132"/>
      <c r="SAF60" s="132"/>
      <c r="SAG60" s="132"/>
      <c r="SAH60" s="132"/>
      <c r="SAI60" s="133"/>
      <c r="SAJ60" s="133"/>
      <c r="SAK60" s="133"/>
      <c r="SAL60" s="133"/>
      <c r="SAM60" s="133"/>
      <c r="SAN60" s="133"/>
      <c r="SAO60" s="527"/>
      <c r="SAP60" s="527"/>
      <c r="SAQ60" s="133"/>
      <c r="SAR60" s="133"/>
      <c r="SAS60" s="133"/>
      <c r="SAT60" s="133"/>
      <c r="SAU60" s="133"/>
      <c r="SAV60" s="133"/>
      <c r="SAW60" s="133"/>
      <c r="SAX60" s="133"/>
      <c r="SAY60" s="133"/>
      <c r="SAZ60" s="133"/>
      <c r="SBA60" s="85"/>
      <c r="SBB60" s="85"/>
      <c r="SBC60" s="85"/>
      <c r="SBD60" s="85"/>
      <c r="SBE60" s="133"/>
      <c r="SBF60" s="133"/>
      <c r="SBG60" s="132"/>
      <c r="SBH60" s="132"/>
      <c r="SBI60" s="132"/>
      <c r="SBJ60" s="132"/>
      <c r="SBK60" s="132"/>
      <c r="SBL60" s="132"/>
      <c r="SBM60" s="132"/>
      <c r="SBN60" s="132"/>
      <c r="SBO60" s="133"/>
      <c r="SBP60" s="133"/>
      <c r="SBQ60" s="133"/>
      <c r="SBR60" s="133"/>
      <c r="SBS60" s="133"/>
      <c r="SBT60" s="133"/>
      <c r="SBU60" s="527"/>
      <c r="SBV60" s="527"/>
      <c r="SBW60" s="133"/>
      <c r="SBX60" s="133"/>
      <c r="SBY60" s="133"/>
      <c r="SBZ60" s="133"/>
      <c r="SCA60" s="133"/>
      <c r="SCB60" s="133"/>
      <c r="SCC60" s="133"/>
      <c r="SCD60" s="133"/>
      <c r="SCE60" s="133"/>
      <c r="SCF60" s="133"/>
      <c r="SCG60" s="85"/>
      <c r="SCH60" s="85"/>
      <c r="SCI60" s="85"/>
      <c r="SCJ60" s="85"/>
      <c r="SCK60" s="133"/>
      <c r="SCL60" s="133"/>
      <c r="SCM60" s="132"/>
      <c r="SCN60" s="132"/>
      <c r="SCO60" s="132"/>
      <c r="SCP60" s="132"/>
      <c r="SCQ60" s="132"/>
      <c r="SCR60" s="132"/>
      <c r="SCS60" s="132"/>
      <c r="SCT60" s="132"/>
      <c r="SCU60" s="133"/>
      <c r="SCV60" s="133"/>
      <c r="SCW60" s="133"/>
      <c r="SCX60" s="133"/>
      <c r="SCY60" s="133"/>
      <c r="SCZ60" s="133"/>
      <c r="SDA60" s="527"/>
      <c r="SDB60" s="527"/>
      <c r="SDC60" s="133"/>
      <c r="SDD60" s="133"/>
      <c r="SDE60" s="133"/>
      <c r="SDF60" s="133"/>
      <c r="SDG60" s="133"/>
      <c r="SDH60" s="133"/>
      <c r="SDI60" s="133"/>
      <c r="SDJ60" s="133"/>
      <c r="SDK60" s="133"/>
      <c r="SDL60" s="133"/>
      <c r="SDM60" s="85"/>
      <c r="SDN60" s="85"/>
      <c r="SDO60" s="85"/>
      <c r="SDP60" s="85"/>
      <c r="SDQ60" s="133"/>
      <c r="SDR60" s="133"/>
      <c r="SDS60" s="132"/>
      <c r="SDT60" s="132"/>
      <c r="SDU60" s="132"/>
      <c r="SDV60" s="132"/>
      <c r="SDW60" s="132"/>
      <c r="SDX60" s="132"/>
      <c r="SDY60" s="132"/>
      <c r="SDZ60" s="132"/>
      <c r="SEA60" s="133"/>
      <c r="SEB60" s="133"/>
      <c r="SEC60" s="133"/>
      <c r="SED60" s="133"/>
      <c r="SEE60" s="133"/>
      <c r="SEF60" s="133"/>
      <c r="SEG60" s="527"/>
      <c r="SEH60" s="527"/>
      <c r="SEI60" s="133"/>
      <c r="SEJ60" s="133"/>
      <c r="SEK60" s="133"/>
      <c r="SEL60" s="133"/>
      <c r="SEM60" s="133"/>
      <c r="SEN60" s="133"/>
      <c r="SEO60" s="133"/>
      <c r="SEP60" s="133"/>
      <c r="SEQ60" s="133"/>
      <c r="SER60" s="133"/>
      <c r="SES60" s="85"/>
      <c r="SET60" s="85"/>
      <c r="SEU60" s="85"/>
      <c r="SEV60" s="85"/>
      <c r="SEW60" s="133"/>
      <c r="SEX60" s="133"/>
      <c r="SEY60" s="132"/>
      <c r="SEZ60" s="132"/>
      <c r="SFA60" s="132"/>
      <c r="SFB60" s="132"/>
      <c r="SFC60" s="132"/>
      <c r="SFD60" s="132"/>
      <c r="SFE60" s="132"/>
      <c r="SFF60" s="132"/>
      <c r="SFG60" s="133"/>
      <c r="SFH60" s="133"/>
      <c r="SFI60" s="133"/>
      <c r="SFJ60" s="133"/>
      <c r="SFK60" s="133"/>
      <c r="SFL60" s="133"/>
      <c r="SFM60" s="527"/>
      <c r="SFN60" s="527"/>
      <c r="SFO60" s="133"/>
      <c r="SFP60" s="133"/>
      <c r="SFQ60" s="133"/>
      <c r="SFR60" s="133"/>
      <c r="SFS60" s="133"/>
      <c r="SFT60" s="133"/>
      <c r="SFU60" s="133"/>
      <c r="SFV60" s="133"/>
      <c r="SFW60" s="133"/>
      <c r="SFX60" s="133"/>
      <c r="SFY60" s="85"/>
      <c r="SFZ60" s="85"/>
      <c r="SGA60" s="85"/>
      <c r="SGB60" s="85"/>
      <c r="SGC60" s="133"/>
      <c r="SGD60" s="133"/>
      <c r="SGE60" s="132"/>
      <c r="SGF60" s="132"/>
      <c r="SGG60" s="132"/>
      <c r="SGH60" s="132"/>
      <c r="SGI60" s="132"/>
      <c r="SGJ60" s="132"/>
      <c r="SGK60" s="132"/>
      <c r="SGL60" s="132"/>
      <c r="SGM60" s="133"/>
      <c r="SGN60" s="133"/>
      <c r="SGO60" s="133"/>
      <c r="SGP60" s="133"/>
      <c r="SGQ60" s="133"/>
      <c r="SGR60" s="133"/>
      <c r="SGS60" s="527"/>
      <c r="SGT60" s="527"/>
      <c r="SGU60" s="133"/>
      <c r="SGV60" s="133"/>
      <c r="SGW60" s="133"/>
      <c r="SGX60" s="133"/>
      <c r="SGY60" s="133"/>
      <c r="SGZ60" s="133"/>
      <c r="SHA60" s="133"/>
      <c r="SHB60" s="133"/>
      <c r="SHC60" s="133"/>
      <c r="SHD60" s="133"/>
      <c r="SHE60" s="85"/>
      <c r="SHF60" s="85"/>
      <c r="SHG60" s="85"/>
      <c r="SHH60" s="85"/>
      <c r="SHI60" s="133"/>
      <c r="SHJ60" s="133"/>
      <c r="SHK60" s="132"/>
      <c r="SHL60" s="132"/>
      <c r="SHM60" s="132"/>
      <c r="SHN60" s="132"/>
      <c r="SHO60" s="132"/>
      <c r="SHP60" s="132"/>
      <c r="SHQ60" s="132"/>
      <c r="SHR60" s="132"/>
      <c r="SHS60" s="133"/>
      <c r="SHT60" s="133"/>
      <c r="SHU60" s="133"/>
      <c r="SHV60" s="133"/>
      <c r="SHW60" s="133"/>
      <c r="SHX60" s="133"/>
      <c r="SHY60" s="527"/>
      <c r="SHZ60" s="527"/>
      <c r="SIA60" s="133"/>
      <c r="SIB60" s="133"/>
      <c r="SIC60" s="133"/>
      <c r="SID60" s="133"/>
      <c r="SIE60" s="133"/>
      <c r="SIF60" s="133"/>
      <c r="SIG60" s="133"/>
      <c r="SIH60" s="133"/>
      <c r="SII60" s="133"/>
      <c r="SIJ60" s="133"/>
      <c r="SIK60" s="85"/>
      <c r="SIL60" s="85"/>
      <c r="SIM60" s="85"/>
      <c r="SIN60" s="85"/>
      <c r="SIO60" s="133"/>
      <c r="SIP60" s="133"/>
      <c r="SIQ60" s="132"/>
      <c r="SIR60" s="132"/>
      <c r="SIS60" s="132"/>
      <c r="SIT60" s="132"/>
      <c r="SIU60" s="132"/>
      <c r="SIV60" s="132"/>
      <c r="SIW60" s="132"/>
      <c r="SIX60" s="132"/>
      <c r="SIY60" s="133"/>
      <c r="SIZ60" s="133"/>
      <c r="SJA60" s="133"/>
      <c r="SJB60" s="133"/>
      <c r="SJC60" s="133"/>
      <c r="SJD60" s="133"/>
      <c r="SJE60" s="527"/>
      <c r="SJF60" s="527"/>
      <c r="SJG60" s="133"/>
      <c r="SJH60" s="133"/>
      <c r="SJI60" s="133"/>
      <c r="SJJ60" s="133"/>
      <c r="SJK60" s="133"/>
      <c r="SJL60" s="133"/>
      <c r="SJM60" s="133"/>
      <c r="SJN60" s="133"/>
      <c r="SJO60" s="133"/>
      <c r="SJP60" s="133"/>
      <c r="SJQ60" s="85"/>
      <c r="SJR60" s="85"/>
      <c r="SJS60" s="85"/>
      <c r="SJT60" s="85"/>
      <c r="SJU60" s="133"/>
      <c r="SJV60" s="133"/>
      <c r="SJW60" s="132"/>
      <c r="SJX60" s="132"/>
      <c r="SJY60" s="132"/>
      <c r="SJZ60" s="132"/>
      <c r="SKA60" s="132"/>
      <c r="SKB60" s="132"/>
      <c r="SKC60" s="132"/>
      <c r="SKD60" s="132"/>
      <c r="SKE60" s="133"/>
      <c r="SKF60" s="133"/>
      <c r="SKG60" s="133"/>
      <c r="SKH60" s="133"/>
      <c r="SKI60" s="133"/>
      <c r="SKJ60" s="133"/>
      <c r="SKK60" s="527"/>
      <c r="SKL60" s="527"/>
      <c r="SKM60" s="133"/>
      <c r="SKN60" s="133"/>
      <c r="SKO60" s="133"/>
      <c r="SKP60" s="133"/>
      <c r="SKQ60" s="133"/>
      <c r="SKR60" s="133"/>
      <c r="SKS60" s="133"/>
      <c r="SKT60" s="133"/>
      <c r="SKU60" s="133"/>
      <c r="SKV60" s="133"/>
      <c r="SKW60" s="85"/>
      <c r="SKX60" s="85"/>
      <c r="SKY60" s="85"/>
      <c r="SKZ60" s="85"/>
      <c r="SLA60" s="133"/>
      <c r="SLB60" s="133"/>
      <c r="SLC60" s="132"/>
      <c r="SLD60" s="132"/>
      <c r="SLE60" s="132"/>
      <c r="SLF60" s="132"/>
      <c r="SLG60" s="132"/>
      <c r="SLH60" s="132"/>
      <c r="SLI60" s="132"/>
      <c r="SLJ60" s="132"/>
      <c r="SLK60" s="133"/>
      <c r="SLL60" s="133"/>
      <c r="SLM60" s="133"/>
      <c r="SLN60" s="133"/>
      <c r="SLO60" s="133"/>
      <c r="SLP60" s="133"/>
      <c r="SLQ60" s="527"/>
      <c r="SLR60" s="527"/>
      <c r="SLS60" s="133"/>
      <c r="SLT60" s="133"/>
      <c r="SLU60" s="133"/>
      <c r="SLV60" s="133"/>
      <c r="SLW60" s="133"/>
      <c r="SLX60" s="133"/>
      <c r="SLY60" s="133"/>
      <c r="SLZ60" s="133"/>
      <c r="SMA60" s="133"/>
      <c r="SMB60" s="133"/>
      <c r="SMC60" s="85"/>
      <c r="SMD60" s="85"/>
      <c r="SME60" s="85"/>
      <c r="SMF60" s="85"/>
      <c r="SMG60" s="133"/>
      <c r="SMH60" s="133"/>
      <c r="SMI60" s="132"/>
      <c r="SMJ60" s="132"/>
      <c r="SMK60" s="132"/>
      <c r="SML60" s="132"/>
      <c r="SMM60" s="132"/>
      <c r="SMN60" s="132"/>
      <c r="SMO60" s="132"/>
      <c r="SMP60" s="132"/>
      <c r="SMQ60" s="133"/>
      <c r="SMR60" s="133"/>
      <c r="SMS60" s="133"/>
      <c r="SMT60" s="133"/>
      <c r="SMU60" s="133"/>
      <c r="SMV60" s="133"/>
      <c r="SMW60" s="527"/>
      <c r="SMX60" s="527"/>
      <c r="SMY60" s="133"/>
      <c r="SMZ60" s="133"/>
      <c r="SNA60" s="133"/>
      <c r="SNB60" s="133"/>
      <c r="SNC60" s="133"/>
      <c r="SND60" s="133"/>
      <c r="SNE60" s="133"/>
      <c r="SNF60" s="133"/>
      <c r="SNG60" s="133"/>
      <c r="SNH60" s="133"/>
      <c r="SNI60" s="85"/>
      <c r="SNJ60" s="85"/>
      <c r="SNK60" s="85"/>
      <c r="SNL60" s="85"/>
      <c r="SNM60" s="133"/>
      <c r="SNN60" s="133"/>
      <c r="SNO60" s="132"/>
      <c r="SNP60" s="132"/>
      <c r="SNQ60" s="132"/>
      <c r="SNR60" s="132"/>
      <c r="SNS60" s="132"/>
      <c r="SNT60" s="132"/>
      <c r="SNU60" s="132"/>
      <c r="SNV60" s="132"/>
      <c r="SNW60" s="133"/>
      <c r="SNX60" s="133"/>
      <c r="SNY60" s="133"/>
      <c r="SNZ60" s="133"/>
      <c r="SOA60" s="133"/>
      <c r="SOB60" s="133"/>
      <c r="SOC60" s="527"/>
      <c r="SOD60" s="527"/>
      <c r="SOE60" s="133"/>
      <c r="SOF60" s="133"/>
      <c r="SOG60" s="133"/>
      <c r="SOH60" s="133"/>
      <c r="SOI60" s="133"/>
      <c r="SOJ60" s="133"/>
      <c r="SOK60" s="133"/>
      <c r="SOL60" s="133"/>
      <c r="SOM60" s="133"/>
      <c r="SON60" s="133"/>
      <c r="SOO60" s="85"/>
      <c r="SOP60" s="85"/>
      <c r="SOQ60" s="85"/>
      <c r="SOR60" s="85"/>
      <c r="SOS60" s="133"/>
      <c r="SOT60" s="133"/>
      <c r="SOU60" s="132"/>
      <c r="SOV60" s="132"/>
      <c r="SOW60" s="132"/>
      <c r="SOX60" s="132"/>
      <c r="SOY60" s="132"/>
      <c r="SOZ60" s="132"/>
      <c r="SPA60" s="132"/>
      <c r="SPB60" s="132"/>
      <c r="SPC60" s="133"/>
      <c r="SPD60" s="133"/>
      <c r="SPE60" s="133"/>
      <c r="SPF60" s="133"/>
      <c r="SPG60" s="133"/>
      <c r="SPH60" s="133"/>
      <c r="SPI60" s="527"/>
      <c r="SPJ60" s="527"/>
      <c r="SPK60" s="133"/>
      <c r="SPL60" s="133"/>
      <c r="SPM60" s="133"/>
      <c r="SPN60" s="133"/>
      <c r="SPO60" s="133"/>
      <c r="SPP60" s="133"/>
      <c r="SPQ60" s="133"/>
      <c r="SPR60" s="133"/>
      <c r="SPS60" s="133"/>
      <c r="SPT60" s="133"/>
      <c r="SPU60" s="85"/>
      <c r="SPV60" s="85"/>
      <c r="SPW60" s="85"/>
      <c r="SPX60" s="85"/>
      <c r="SPY60" s="133"/>
      <c r="SPZ60" s="133"/>
      <c r="SQA60" s="132"/>
      <c r="SQB60" s="132"/>
      <c r="SQC60" s="132"/>
      <c r="SQD60" s="132"/>
      <c r="SQE60" s="132"/>
      <c r="SQF60" s="132"/>
      <c r="SQG60" s="132"/>
      <c r="SQH60" s="132"/>
      <c r="SQI60" s="133"/>
      <c r="SQJ60" s="133"/>
      <c r="SQK60" s="133"/>
      <c r="SQL60" s="133"/>
      <c r="SQM60" s="133"/>
      <c r="SQN60" s="133"/>
      <c r="SQO60" s="527"/>
      <c r="SQP60" s="527"/>
      <c r="SQQ60" s="133"/>
      <c r="SQR60" s="133"/>
      <c r="SQS60" s="133"/>
      <c r="SQT60" s="133"/>
      <c r="SQU60" s="133"/>
      <c r="SQV60" s="133"/>
      <c r="SQW60" s="133"/>
      <c r="SQX60" s="133"/>
      <c r="SQY60" s="133"/>
      <c r="SQZ60" s="133"/>
      <c r="SRA60" s="85"/>
      <c r="SRB60" s="85"/>
      <c r="SRC60" s="85"/>
      <c r="SRD60" s="85"/>
      <c r="SRE60" s="133"/>
      <c r="SRF60" s="133"/>
      <c r="SRG60" s="132"/>
      <c r="SRH60" s="132"/>
      <c r="SRI60" s="132"/>
      <c r="SRJ60" s="132"/>
      <c r="SRK60" s="132"/>
      <c r="SRL60" s="132"/>
      <c r="SRM60" s="132"/>
      <c r="SRN60" s="132"/>
      <c r="SRO60" s="133"/>
      <c r="SRP60" s="133"/>
      <c r="SRQ60" s="133"/>
      <c r="SRR60" s="133"/>
      <c r="SRS60" s="133"/>
      <c r="SRT60" s="133"/>
      <c r="SRU60" s="527"/>
      <c r="SRV60" s="527"/>
      <c r="SRW60" s="133"/>
      <c r="SRX60" s="133"/>
      <c r="SRY60" s="133"/>
      <c r="SRZ60" s="133"/>
      <c r="SSA60" s="133"/>
      <c r="SSB60" s="133"/>
      <c r="SSC60" s="133"/>
      <c r="SSD60" s="133"/>
      <c r="SSE60" s="133"/>
      <c r="SSF60" s="133"/>
      <c r="SSG60" s="85"/>
      <c r="SSH60" s="85"/>
      <c r="SSI60" s="85"/>
      <c r="SSJ60" s="85"/>
      <c r="SSK60" s="133"/>
      <c r="SSL60" s="133"/>
      <c r="SSM60" s="132"/>
      <c r="SSN60" s="132"/>
      <c r="SSO60" s="132"/>
      <c r="SSP60" s="132"/>
      <c r="SSQ60" s="132"/>
      <c r="SSR60" s="132"/>
      <c r="SSS60" s="132"/>
      <c r="SST60" s="132"/>
      <c r="SSU60" s="133"/>
      <c r="SSV60" s="133"/>
      <c r="SSW60" s="133"/>
      <c r="SSX60" s="133"/>
      <c r="SSY60" s="133"/>
      <c r="SSZ60" s="133"/>
      <c r="STA60" s="527"/>
      <c r="STB60" s="527"/>
      <c r="STC60" s="133"/>
      <c r="STD60" s="133"/>
      <c r="STE60" s="133"/>
      <c r="STF60" s="133"/>
      <c r="STG60" s="133"/>
      <c r="STH60" s="133"/>
      <c r="STI60" s="133"/>
      <c r="STJ60" s="133"/>
      <c r="STK60" s="133"/>
      <c r="STL60" s="133"/>
      <c r="STM60" s="85"/>
      <c r="STN60" s="85"/>
      <c r="STO60" s="85"/>
      <c r="STP60" s="85"/>
      <c r="STQ60" s="133"/>
      <c r="STR60" s="133"/>
      <c r="STS60" s="132"/>
      <c r="STT60" s="132"/>
      <c r="STU60" s="132"/>
      <c r="STV60" s="132"/>
      <c r="STW60" s="132"/>
      <c r="STX60" s="132"/>
      <c r="STY60" s="132"/>
      <c r="STZ60" s="132"/>
      <c r="SUA60" s="133"/>
      <c r="SUB60" s="133"/>
      <c r="SUC60" s="133"/>
      <c r="SUD60" s="133"/>
      <c r="SUE60" s="133"/>
      <c r="SUF60" s="133"/>
      <c r="SUG60" s="527"/>
      <c r="SUH60" s="527"/>
      <c r="SUI60" s="133"/>
      <c r="SUJ60" s="133"/>
      <c r="SUK60" s="133"/>
      <c r="SUL60" s="133"/>
      <c r="SUM60" s="133"/>
      <c r="SUN60" s="133"/>
      <c r="SUO60" s="133"/>
      <c r="SUP60" s="133"/>
      <c r="SUQ60" s="133"/>
      <c r="SUR60" s="133"/>
      <c r="SUS60" s="85"/>
      <c r="SUT60" s="85"/>
      <c r="SUU60" s="85"/>
      <c r="SUV60" s="85"/>
      <c r="SUW60" s="133"/>
      <c r="SUX60" s="133"/>
      <c r="SUY60" s="132"/>
      <c r="SUZ60" s="132"/>
      <c r="SVA60" s="132"/>
      <c r="SVB60" s="132"/>
      <c r="SVC60" s="132"/>
      <c r="SVD60" s="132"/>
      <c r="SVE60" s="132"/>
      <c r="SVF60" s="132"/>
      <c r="SVG60" s="133"/>
      <c r="SVH60" s="133"/>
      <c r="SVI60" s="133"/>
      <c r="SVJ60" s="133"/>
      <c r="SVK60" s="133"/>
      <c r="SVL60" s="133"/>
      <c r="SVM60" s="527"/>
      <c r="SVN60" s="527"/>
      <c r="SVO60" s="133"/>
      <c r="SVP60" s="133"/>
      <c r="SVQ60" s="133"/>
      <c r="SVR60" s="133"/>
      <c r="SVS60" s="133"/>
      <c r="SVT60" s="133"/>
      <c r="SVU60" s="133"/>
      <c r="SVV60" s="133"/>
      <c r="SVW60" s="133"/>
      <c r="SVX60" s="133"/>
      <c r="SVY60" s="85"/>
      <c r="SVZ60" s="85"/>
      <c r="SWA60" s="85"/>
      <c r="SWB60" s="85"/>
      <c r="SWC60" s="133"/>
      <c r="SWD60" s="133"/>
      <c r="SWE60" s="132"/>
      <c r="SWF60" s="132"/>
      <c r="SWG60" s="132"/>
      <c r="SWH60" s="132"/>
      <c r="SWI60" s="132"/>
      <c r="SWJ60" s="132"/>
      <c r="SWK60" s="132"/>
      <c r="SWL60" s="132"/>
      <c r="SWM60" s="133"/>
      <c r="SWN60" s="133"/>
      <c r="SWO60" s="133"/>
      <c r="SWP60" s="133"/>
      <c r="SWQ60" s="133"/>
      <c r="SWR60" s="133"/>
      <c r="SWS60" s="527"/>
      <c r="SWT60" s="527"/>
      <c r="SWU60" s="133"/>
      <c r="SWV60" s="133"/>
      <c r="SWW60" s="133"/>
      <c r="SWX60" s="133"/>
      <c r="SWY60" s="133"/>
      <c r="SWZ60" s="133"/>
      <c r="SXA60" s="133"/>
      <c r="SXB60" s="133"/>
      <c r="SXC60" s="133"/>
      <c r="SXD60" s="133"/>
      <c r="SXE60" s="85"/>
      <c r="SXF60" s="85"/>
      <c r="SXG60" s="85"/>
      <c r="SXH60" s="85"/>
      <c r="SXI60" s="133"/>
      <c r="SXJ60" s="133"/>
      <c r="SXK60" s="132"/>
      <c r="SXL60" s="132"/>
      <c r="SXM60" s="132"/>
      <c r="SXN60" s="132"/>
      <c r="SXO60" s="132"/>
      <c r="SXP60" s="132"/>
      <c r="SXQ60" s="132"/>
      <c r="SXR60" s="132"/>
      <c r="SXS60" s="133"/>
      <c r="SXT60" s="133"/>
      <c r="SXU60" s="133"/>
      <c r="SXV60" s="133"/>
      <c r="SXW60" s="133"/>
      <c r="SXX60" s="133"/>
      <c r="SXY60" s="527"/>
      <c r="SXZ60" s="527"/>
      <c r="SYA60" s="133"/>
      <c r="SYB60" s="133"/>
      <c r="SYC60" s="133"/>
      <c r="SYD60" s="133"/>
      <c r="SYE60" s="133"/>
      <c r="SYF60" s="133"/>
      <c r="SYG60" s="133"/>
      <c r="SYH60" s="133"/>
      <c r="SYI60" s="133"/>
      <c r="SYJ60" s="133"/>
      <c r="SYK60" s="85"/>
      <c r="SYL60" s="85"/>
      <c r="SYM60" s="85"/>
      <c r="SYN60" s="85"/>
      <c r="SYO60" s="133"/>
      <c r="SYP60" s="133"/>
      <c r="SYQ60" s="132"/>
      <c r="SYR60" s="132"/>
      <c r="SYS60" s="132"/>
      <c r="SYT60" s="132"/>
      <c r="SYU60" s="132"/>
      <c r="SYV60" s="132"/>
      <c r="SYW60" s="132"/>
      <c r="SYX60" s="132"/>
      <c r="SYY60" s="133"/>
      <c r="SYZ60" s="133"/>
      <c r="SZA60" s="133"/>
      <c r="SZB60" s="133"/>
      <c r="SZC60" s="133"/>
      <c r="SZD60" s="133"/>
      <c r="SZE60" s="527"/>
      <c r="SZF60" s="527"/>
      <c r="SZG60" s="133"/>
      <c r="SZH60" s="133"/>
      <c r="SZI60" s="133"/>
      <c r="SZJ60" s="133"/>
      <c r="SZK60" s="133"/>
      <c r="SZL60" s="133"/>
      <c r="SZM60" s="133"/>
      <c r="SZN60" s="133"/>
      <c r="SZO60" s="133"/>
      <c r="SZP60" s="133"/>
      <c r="SZQ60" s="85"/>
      <c r="SZR60" s="85"/>
      <c r="SZS60" s="85"/>
      <c r="SZT60" s="85"/>
      <c r="SZU60" s="133"/>
      <c r="SZV60" s="133"/>
      <c r="SZW60" s="132"/>
      <c r="SZX60" s="132"/>
      <c r="SZY60" s="132"/>
      <c r="SZZ60" s="132"/>
      <c r="TAA60" s="132"/>
      <c r="TAB60" s="132"/>
      <c r="TAC60" s="132"/>
      <c r="TAD60" s="132"/>
      <c r="TAE60" s="133"/>
      <c r="TAF60" s="133"/>
      <c r="TAG60" s="133"/>
      <c r="TAH60" s="133"/>
      <c r="TAI60" s="133"/>
      <c r="TAJ60" s="133"/>
      <c r="TAK60" s="527"/>
      <c r="TAL60" s="527"/>
      <c r="TAM60" s="133"/>
      <c r="TAN60" s="133"/>
      <c r="TAO60" s="133"/>
      <c r="TAP60" s="133"/>
      <c r="TAQ60" s="133"/>
      <c r="TAR60" s="133"/>
      <c r="TAS60" s="133"/>
      <c r="TAT60" s="133"/>
      <c r="TAU60" s="133"/>
      <c r="TAV60" s="133"/>
      <c r="TAW60" s="85"/>
      <c r="TAX60" s="85"/>
      <c r="TAY60" s="85"/>
      <c r="TAZ60" s="85"/>
      <c r="TBA60" s="133"/>
      <c r="TBB60" s="133"/>
      <c r="TBC60" s="132"/>
      <c r="TBD60" s="132"/>
      <c r="TBE60" s="132"/>
      <c r="TBF60" s="132"/>
      <c r="TBG60" s="132"/>
      <c r="TBH60" s="132"/>
      <c r="TBI60" s="132"/>
      <c r="TBJ60" s="132"/>
      <c r="TBK60" s="133"/>
      <c r="TBL60" s="133"/>
      <c r="TBM60" s="133"/>
      <c r="TBN60" s="133"/>
      <c r="TBO60" s="133"/>
      <c r="TBP60" s="133"/>
      <c r="TBQ60" s="527"/>
      <c r="TBR60" s="527"/>
      <c r="TBS60" s="133"/>
      <c r="TBT60" s="133"/>
      <c r="TBU60" s="133"/>
      <c r="TBV60" s="133"/>
      <c r="TBW60" s="133"/>
      <c r="TBX60" s="133"/>
      <c r="TBY60" s="133"/>
      <c r="TBZ60" s="133"/>
      <c r="TCA60" s="133"/>
      <c r="TCB60" s="133"/>
      <c r="TCC60" s="85"/>
      <c r="TCD60" s="85"/>
      <c r="TCE60" s="85"/>
      <c r="TCF60" s="85"/>
      <c r="TCG60" s="133"/>
      <c r="TCH60" s="133"/>
      <c r="TCI60" s="132"/>
      <c r="TCJ60" s="132"/>
      <c r="TCK60" s="132"/>
      <c r="TCL60" s="132"/>
      <c r="TCM60" s="132"/>
      <c r="TCN60" s="132"/>
      <c r="TCO60" s="132"/>
      <c r="TCP60" s="132"/>
      <c r="TCQ60" s="133"/>
      <c r="TCR60" s="133"/>
      <c r="TCS60" s="133"/>
      <c r="TCT60" s="133"/>
      <c r="TCU60" s="133"/>
      <c r="TCV60" s="133"/>
      <c r="TCW60" s="527"/>
      <c r="TCX60" s="527"/>
      <c r="TCY60" s="133"/>
      <c r="TCZ60" s="133"/>
      <c r="TDA60" s="133"/>
      <c r="TDB60" s="133"/>
      <c r="TDC60" s="133"/>
      <c r="TDD60" s="133"/>
      <c r="TDE60" s="133"/>
      <c r="TDF60" s="133"/>
      <c r="TDG60" s="133"/>
      <c r="TDH60" s="133"/>
      <c r="TDI60" s="85"/>
      <c r="TDJ60" s="85"/>
      <c r="TDK60" s="85"/>
      <c r="TDL60" s="85"/>
      <c r="TDM60" s="133"/>
      <c r="TDN60" s="133"/>
      <c r="TDO60" s="132"/>
      <c r="TDP60" s="132"/>
      <c r="TDQ60" s="132"/>
      <c r="TDR60" s="132"/>
      <c r="TDS60" s="132"/>
      <c r="TDT60" s="132"/>
      <c r="TDU60" s="132"/>
      <c r="TDV60" s="132"/>
      <c r="TDW60" s="133"/>
      <c r="TDX60" s="133"/>
      <c r="TDY60" s="133"/>
      <c r="TDZ60" s="133"/>
      <c r="TEA60" s="133"/>
      <c r="TEB60" s="133"/>
      <c r="TEC60" s="527"/>
      <c r="TED60" s="527"/>
      <c r="TEE60" s="133"/>
      <c r="TEF60" s="133"/>
      <c r="TEG60" s="133"/>
      <c r="TEH60" s="133"/>
      <c r="TEI60" s="133"/>
      <c r="TEJ60" s="133"/>
      <c r="TEK60" s="133"/>
      <c r="TEL60" s="133"/>
      <c r="TEM60" s="133"/>
      <c r="TEN60" s="133"/>
      <c r="TEO60" s="85"/>
      <c r="TEP60" s="85"/>
      <c r="TEQ60" s="85"/>
      <c r="TER60" s="85"/>
      <c r="TES60" s="133"/>
      <c r="TET60" s="133"/>
      <c r="TEU60" s="132"/>
      <c r="TEV60" s="132"/>
      <c r="TEW60" s="132"/>
      <c r="TEX60" s="132"/>
      <c r="TEY60" s="132"/>
      <c r="TEZ60" s="132"/>
      <c r="TFA60" s="132"/>
      <c r="TFB60" s="132"/>
      <c r="TFC60" s="133"/>
      <c r="TFD60" s="133"/>
      <c r="TFE60" s="133"/>
      <c r="TFF60" s="133"/>
      <c r="TFG60" s="133"/>
      <c r="TFH60" s="133"/>
      <c r="TFI60" s="527"/>
      <c r="TFJ60" s="527"/>
      <c r="TFK60" s="133"/>
      <c r="TFL60" s="133"/>
      <c r="TFM60" s="133"/>
      <c r="TFN60" s="133"/>
      <c r="TFO60" s="133"/>
      <c r="TFP60" s="133"/>
      <c r="TFQ60" s="133"/>
      <c r="TFR60" s="133"/>
      <c r="TFS60" s="133"/>
      <c r="TFT60" s="133"/>
      <c r="TFU60" s="85"/>
      <c r="TFV60" s="85"/>
      <c r="TFW60" s="85"/>
      <c r="TFX60" s="85"/>
      <c r="TFY60" s="133"/>
      <c r="TFZ60" s="133"/>
      <c r="TGA60" s="132"/>
      <c r="TGB60" s="132"/>
      <c r="TGC60" s="132"/>
      <c r="TGD60" s="132"/>
      <c r="TGE60" s="132"/>
      <c r="TGF60" s="132"/>
      <c r="TGG60" s="132"/>
      <c r="TGH60" s="132"/>
      <c r="TGI60" s="133"/>
      <c r="TGJ60" s="133"/>
      <c r="TGK60" s="133"/>
      <c r="TGL60" s="133"/>
      <c r="TGM60" s="133"/>
      <c r="TGN60" s="133"/>
      <c r="TGO60" s="527"/>
      <c r="TGP60" s="527"/>
      <c r="TGQ60" s="133"/>
      <c r="TGR60" s="133"/>
      <c r="TGS60" s="133"/>
      <c r="TGT60" s="133"/>
      <c r="TGU60" s="133"/>
      <c r="TGV60" s="133"/>
      <c r="TGW60" s="133"/>
      <c r="TGX60" s="133"/>
      <c r="TGY60" s="133"/>
      <c r="TGZ60" s="133"/>
      <c r="THA60" s="85"/>
      <c r="THB60" s="85"/>
      <c r="THC60" s="85"/>
      <c r="THD60" s="85"/>
      <c r="THE60" s="133"/>
      <c r="THF60" s="133"/>
      <c r="THG60" s="132"/>
      <c r="THH60" s="132"/>
      <c r="THI60" s="132"/>
      <c r="THJ60" s="132"/>
      <c r="THK60" s="132"/>
      <c r="THL60" s="132"/>
      <c r="THM60" s="132"/>
      <c r="THN60" s="132"/>
      <c r="THO60" s="133"/>
      <c r="THP60" s="133"/>
      <c r="THQ60" s="133"/>
      <c r="THR60" s="133"/>
      <c r="THS60" s="133"/>
      <c r="THT60" s="133"/>
      <c r="THU60" s="527"/>
      <c r="THV60" s="527"/>
      <c r="THW60" s="133"/>
      <c r="THX60" s="133"/>
      <c r="THY60" s="133"/>
      <c r="THZ60" s="133"/>
      <c r="TIA60" s="133"/>
      <c r="TIB60" s="133"/>
      <c r="TIC60" s="133"/>
      <c r="TID60" s="133"/>
      <c r="TIE60" s="133"/>
      <c r="TIF60" s="133"/>
      <c r="TIG60" s="85"/>
      <c r="TIH60" s="85"/>
      <c r="TII60" s="85"/>
      <c r="TIJ60" s="85"/>
      <c r="TIK60" s="133"/>
      <c r="TIL60" s="133"/>
      <c r="TIM60" s="132"/>
      <c r="TIN60" s="132"/>
      <c r="TIO60" s="132"/>
      <c r="TIP60" s="132"/>
      <c r="TIQ60" s="132"/>
      <c r="TIR60" s="132"/>
      <c r="TIS60" s="132"/>
      <c r="TIT60" s="132"/>
      <c r="TIU60" s="133"/>
      <c r="TIV60" s="133"/>
      <c r="TIW60" s="133"/>
      <c r="TIX60" s="133"/>
      <c r="TIY60" s="133"/>
      <c r="TIZ60" s="133"/>
      <c r="TJA60" s="527"/>
      <c r="TJB60" s="527"/>
      <c r="TJC60" s="133"/>
      <c r="TJD60" s="133"/>
      <c r="TJE60" s="133"/>
      <c r="TJF60" s="133"/>
      <c r="TJG60" s="133"/>
      <c r="TJH60" s="133"/>
      <c r="TJI60" s="133"/>
      <c r="TJJ60" s="133"/>
      <c r="TJK60" s="133"/>
      <c r="TJL60" s="133"/>
      <c r="TJM60" s="85"/>
      <c r="TJN60" s="85"/>
      <c r="TJO60" s="85"/>
      <c r="TJP60" s="85"/>
      <c r="TJQ60" s="133"/>
      <c r="TJR60" s="133"/>
      <c r="TJS60" s="132"/>
      <c r="TJT60" s="132"/>
      <c r="TJU60" s="132"/>
      <c r="TJV60" s="132"/>
      <c r="TJW60" s="132"/>
      <c r="TJX60" s="132"/>
      <c r="TJY60" s="132"/>
      <c r="TJZ60" s="132"/>
      <c r="TKA60" s="133"/>
      <c r="TKB60" s="133"/>
      <c r="TKC60" s="133"/>
      <c r="TKD60" s="133"/>
      <c r="TKE60" s="133"/>
      <c r="TKF60" s="133"/>
      <c r="TKG60" s="527"/>
      <c r="TKH60" s="527"/>
      <c r="TKI60" s="133"/>
      <c r="TKJ60" s="133"/>
      <c r="TKK60" s="133"/>
      <c r="TKL60" s="133"/>
      <c r="TKM60" s="133"/>
      <c r="TKN60" s="133"/>
      <c r="TKO60" s="133"/>
      <c r="TKP60" s="133"/>
      <c r="TKQ60" s="133"/>
      <c r="TKR60" s="133"/>
      <c r="TKS60" s="85"/>
      <c r="TKT60" s="85"/>
      <c r="TKU60" s="85"/>
      <c r="TKV60" s="85"/>
      <c r="TKW60" s="133"/>
      <c r="TKX60" s="133"/>
      <c r="TKY60" s="132"/>
      <c r="TKZ60" s="132"/>
      <c r="TLA60" s="132"/>
      <c r="TLB60" s="132"/>
      <c r="TLC60" s="132"/>
      <c r="TLD60" s="132"/>
      <c r="TLE60" s="132"/>
      <c r="TLF60" s="132"/>
      <c r="TLG60" s="133"/>
      <c r="TLH60" s="133"/>
      <c r="TLI60" s="133"/>
      <c r="TLJ60" s="133"/>
      <c r="TLK60" s="133"/>
      <c r="TLL60" s="133"/>
      <c r="TLM60" s="527"/>
      <c r="TLN60" s="527"/>
      <c r="TLO60" s="133"/>
      <c r="TLP60" s="133"/>
      <c r="TLQ60" s="133"/>
      <c r="TLR60" s="133"/>
      <c r="TLS60" s="133"/>
      <c r="TLT60" s="133"/>
      <c r="TLU60" s="133"/>
      <c r="TLV60" s="133"/>
      <c r="TLW60" s="133"/>
      <c r="TLX60" s="133"/>
      <c r="TLY60" s="85"/>
      <c r="TLZ60" s="85"/>
      <c r="TMA60" s="85"/>
      <c r="TMB60" s="85"/>
      <c r="TMC60" s="133"/>
      <c r="TMD60" s="133"/>
      <c r="TME60" s="132"/>
      <c r="TMF60" s="132"/>
      <c r="TMG60" s="132"/>
      <c r="TMH60" s="132"/>
      <c r="TMI60" s="132"/>
      <c r="TMJ60" s="132"/>
      <c r="TMK60" s="132"/>
      <c r="TML60" s="132"/>
      <c r="TMM60" s="133"/>
      <c r="TMN60" s="133"/>
      <c r="TMO60" s="133"/>
      <c r="TMP60" s="133"/>
      <c r="TMQ60" s="133"/>
      <c r="TMR60" s="133"/>
      <c r="TMS60" s="527"/>
      <c r="TMT60" s="527"/>
      <c r="TMU60" s="133"/>
      <c r="TMV60" s="133"/>
      <c r="TMW60" s="133"/>
      <c r="TMX60" s="133"/>
      <c r="TMY60" s="133"/>
      <c r="TMZ60" s="133"/>
      <c r="TNA60" s="133"/>
      <c r="TNB60" s="133"/>
      <c r="TNC60" s="133"/>
      <c r="TND60" s="133"/>
      <c r="TNE60" s="85"/>
      <c r="TNF60" s="85"/>
      <c r="TNG60" s="85"/>
      <c r="TNH60" s="85"/>
      <c r="TNI60" s="133"/>
      <c r="TNJ60" s="133"/>
      <c r="TNK60" s="132"/>
      <c r="TNL60" s="132"/>
      <c r="TNM60" s="132"/>
      <c r="TNN60" s="132"/>
      <c r="TNO60" s="132"/>
      <c r="TNP60" s="132"/>
      <c r="TNQ60" s="132"/>
      <c r="TNR60" s="132"/>
      <c r="TNS60" s="133"/>
      <c r="TNT60" s="133"/>
      <c r="TNU60" s="133"/>
      <c r="TNV60" s="133"/>
      <c r="TNW60" s="133"/>
      <c r="TNX60" s="133"/>
      <c r="TNY60" s="527"/>
      <c r="TNZ60" s="527"/>
      <c r="TOA60" s="133"/>
      <c r="TOB60" s="133"/>
      <c r="TOC60" s="133"/>
      <c r="TOD60" s="133"/>
      <c r="TOE60" s="133"/>
      <c r="TOF60" s="133"/>
      <c r="TOG60" s="133"/>
      <c r="TOH60" s="133"/>
      <c r="TOI60" s="133"/>
      <c r="TOJ60" s="133"/>
      <c r="TOK60" s="85"/>
      <c r="TOL60" s="85"/>
      <c r="TOM60" s="85"/>
      <c r="TON60" s="85"/>
      <c r="TOO60" s="133"/>
      <c r="TOP60" s="133"/>
      <c r="TOQ60" s="132"/>
      <c r="TOR60" s="132"/>
      <c r="TOS60" s="132"/>
      <c r="TOT60" s="132"/>
      <c r="TOU60" s="132"/>
      <c r="TOV60" s="132"/>
      <c r="TOW60" s="132"/>
      <c r="TOX60" s="132"/>
      <c r="TOY60" s="133"/>
      <c r="TOZ60" s="133"/>
      <c r="TPA60" s="133"/>
      <c r="TPB60" s="133"/>
      <c r="TPC60" s="133"/>
      <c r="TPD60" s="133"/>
      <c r="TPE60" s="527"/>
      <c r="TPF60" s="527"/>
      <c r="TPG60" s="133"/>
      <c r="TPH60" s="133"/>
      <c r="TPI60" s="133"/>
      <c r="TPJ60" s="133"/>
      <c r="TPK60" s="133"/>
      <c r="TPL60" s="133"/>
      <c r="TPM60" s="133"/>
      <c r="TPN60" s="133"/>
      <c r="TPO60" s="133"/>
      <c r="TPP60" s="133"/>
      <c r="TPQ60" s="85"/>
      <c r="TPR60" s="85"/>
      <c r="TPS60" s="85"/>
      <c r="TPT60" s="85"/>
      <c r="TPU60" s="133"/>
      <c r="TPV60" s="133"/>
      <c r="TPW60" s="132"/>
      <c r="TPX60" s="132"/>
      <c r="TPY60" s="132"/>
      <c r="TPZ60" s="132"/>
      <c r="TQA60" s="132"/>
      <c r="TQB60" s="132"/>
      <c r="TQC60" s="132"/>
      <c r="TQD60" s="132"/>
      <c r="TQE60" s="133"/>
      <c r="TQF60" s="133"/>
      <c r="TQG60" s="133"/>
      <c r="TQH60" s="133"/>
      <c r="TQI60" s="133"/>
      <c r="TQJ60" s="133"/>
      <c r="TQK60" s="527"/>
      <c r="TQL60" s="527"/>
      <c r="TQM60" s="133"/>
      <c r="TQN60" s="133"/>
      <c r="TQO60" s="133"/>
      <c r="TQP60" s="133"/>
      <c r="TQQ60" s="133"/>
      <c r="TQR60" s="133"/>
      <c r="TQS60" s="133"/>
      <c r="TQT60" s="133"/>
      <c r="TQU60" s="133"/>
      <c r="TQV60" s="133"/>
      <c r="TQW60" s="85"/>
      <c r="TQX60" s="85"/>
      <c r="TQY60" s="85"/>
      <c r="TQZ60" s="85"/>
      <c r="TRA60" s="133"/>
      <c r="TRB60" s="133"/>
      <c r="TRC60" s="132"/>
      <c r="TRD60" s="132"/>
      <c r="TRE60" s="132"/>
      <c r="TRF60" s="132"/>
      <c r="TRG60" s="132"/>
      <c r="TRH60" s="132"/>
      <c r="TRI60" s="132"/>
      <c r="TRJ60" s="132"/>
      <c r="TRK60" s="133"/>
      <c r="TRL60" s="133"/>
      <c r="TRM60" s="133"/>
      <c r="TRN60" s="133"/>
      <c r="TRO60" s="133"/>
      <c r="TRP60" s="133"/>
      <c r="TRQ60" s="527"/>
      <c r="TRR60" s="527"/>
      <c r="TRS60" s="133"/>
      <c r="TRT60" s="133"/>
      <c r="TRU60" s="133"/>
      <c r="TRV60" s="133"/>
      <c r="TRW60" s="133"/>
      <c r="TRX60" s="133"/>
      <c r="TRY60" s="133"/>
      <c r="TRZ60" s="133"/>
      <c r="TSA60" s="133"/>
      <c r="TSB60" s="133"/>
      <c r="TSC60" s="85"/>
      <c r="TSD60" s="85"/>
      <c r="TSE60" s="85"/>
      <c r="TSF60" s="85"/>
      <c r="TSG60" s="133"/>
      <c r="TSH60" s="133"/>
      <c r="TSI60" s="132"/>
      <c r="TSJ60" s="132"/>
      <c r="TSK60" s="132"/>
      <c r="TSL60" s="132"/>
      <c r="TSM60" s="132"/>
      <c r="TSN60" s="132"/>
      <c r="TSO60" s="132"/>
      <c r="TSP60" s="132"/>
      <c r="TSQ60" s="133"/>
      <c r="TSR60" s="133"/>
      <c r="TSS60" s="133"/>
      <c r="TST60" s="133"/>
      <c r="TSU60" s="133"/>
      <c r="TSV60" s="133"/>
      <c r="TSW60" s="527"/>
      <c r="TSX60" s="527"/>
      <c r="TSY60" s="133"/>
      <c r="TSZ60" s="133"/>
      <c r="TTA60" s="133"/>
      <c r="TTB60" s="133"/>
      <c r="TTC60" s="133"/>
      <c r="TTD60" s="133"/>
      <c r="TTE60" s="133"/>
      <c r="TTF60" s="133"/>
      <c r="TTG60" s="133"/>
      <c r="TTH60" s="133"/>
      <c r="TTI60" s="85"/>
      <c r="TTJ60" s="85"/>
      <c r="TTK60" s="85"/>
      <c r="TTL60" s="85"/>
      <c r="TTM60" s="133"/>
      <c r="TTN60" s="133"/>
      <c r="TTO60" s="132"/>
      <c r="TTP60" s="132"/>
      <c r="TTQ60" s="132"/>
      <c r="TTR60" s="132"/>
      <c r="TTS60" s="132"/>
      <c r="TTT60" s="132"/>
      <c r="TTU60" s="132"/>
      <c r="TTV60" s="132"/>
      <c r="TTW60" s="133"/>
      <c r="TTX60" s="133"/>
      <c r="TTY60" s="133"/>
      <c r="TTZ60" s="133"/>
      <c r="TUA60" s="133"/>
      <c r="TUB60" s="133"/>
      <c r="TUC60" s="527"/>
      <c r="TUD60" s="527"/>
      <c r="TUE60" s="133"/>
      <c r="TUF60" s="133"/>
      <c r="TUG60" s="133"/>
      <c r="TUH60" s="133"/>
      <c r="TUI60" s="133"/>
      <c r="TUJ60" s="133"/>
      <c r="TUK60" s="133"/>
      <c r="TUL60" s="133"/>
      <c r="TUM60" s="133"/>
      <c r="TUN60" s="133"/>
      <c r="TUO60" s="85"/>
      <c r="TUP60" s="85"/>
      <c r="TUQ60" s="85"/>
      <c r="TUR60" s="85"/>
      <c r="TUS60" s="133"/>
      <c r="TUT60" s="133"/>
      <c r="TUU60" s="132"/>
      <c r="TUV60" s="132"/>
      <c r="TUW60" s="132"/>
      <c r="TUX60" s="132"/>
      <c r="TUY60" s="132"/>
      <c r="TUZ60" s="132"/>
      <c r="TVA60" s="132"/>
      <c r="TVB60" s="132"/>
      <c r="TVC60" s="133"/>
      <c r="TVD60" s="133"/>
      <c r="TVE60" s="133"/>
      <c r="TVF60" s="133"/>
      <c r="TVG60" s="133"/>
      <c r="TVH60" s="133"/>
      <c r="TVI60" s="527"/>
      <c r="TVJ60" s="527"/>
      <c r="TVK60" s="133"/>
      <c r="TVL60" s="133"/>
      <c r="TVM60" s="133"/>
      <c r="TVN60" s="133"/>
      <c r="TVO60" s="133"/>
      <c r="TVP60" s="133"/>
      <c r="TVQ60" s="133"/>
      <c r="TVR60" s="133"/>
      <c r="TVS60" s="133"/>
      <c r="TVT60" s="133"/>
      <c r="TVU60" s="85"/>
      <c r="TVV60" s="85"/>
      <c r="TVW60" s="85"/>
      <c r="TVX60" s="85"/>
      <c r="TVY60" s="133"/>
      <c r="TVZ60" s="133"/>
      <c r="TWA60" s="132"/>
      <c r="TWB60" s="132"/>
      <c r="TWC60" s="132"/>
      <c r="TWD60" s="132"/>
      <c r="TWE60" s="132"/>
      <c r="TWF60" s="132"/>
      <c r="TWG60" s="132"/>
      <c r="TWH60" s="132"/>
      <c r="TWI60" s="133"/>
      <c r="TWJ60" s="133"/>
      <c r="TWK60" s="133"/>
      <c r="TWL60" s="133"/>
      <c r="TWM60" s="133"/>
      <c r="TWN60" s="133"/>
      <c r="TWO60" s="527"/>
      <c r="TWP60" s="527"/>
      <c r="TWQ60" s="133"/>
      <c r="TWR60" s="133"/>
      <c r="TWS60" s="133"/>
      <c r="TWT60" s="133"/>
      <c r="TWU60" s="133"/>
      <c r="TWV60" s="133"/>
      <c r="TWW60" s="133"/>
      <c r="TWX60" s="133"/>
      <c r="TWY60" s="133"/>
      <c r="TWZ60" s="133"/>
      <c r="TXA60" s="85"/>
      <c r="TXB60" s="85"/>
      <c r="TXC60" s="85"/>
      <c r="TXD60" s="85"/>
      <c r="TXE60" s="133"/>
      <c r="TXF60" s="133"/>
      <c r="TXG60" s="132"/>
      <c r="TXH60" s="132"/>
      <c r="TXI60" s="132"/>
      <c r="TXJ60" s="132"/>
      <c r="TXK60" s="132"/>
      <c r="TXL60" s="132"/>
      <c r="TXM60" s="132"/>
      <c r="TXN60" s="132"/>
      <c r="TXO60" s="133"/>
      <c r="TXP60" s="133"/>
      <c r="TXQ60" s="133"/>
      <c r="TXR60" s="133"/>
      <c r="TXS60" s="133"/>
      <c r="TXT60" s="133"/>
      <c r="TXU60" s="527"/>
      <c r="TXV60" s="527"/>
      <c r="TXW60" s="133"/>
      <c r="TXX60" s="133"/>
      <c r="TXY60" s="133"/>
      <c r="TXZ60" s="133"/>
      <c r="TYA60" s="133"/>
      <c r="TYB60" s="133"/>
      <c r="TYC60" s="133"/>
      <c r="TYD60" s="133"/>
      <c r="TYE60" s="133"/>
      <c r="TYF60" s="133"/>
      <c r="TYG60" s="85"/>
      <c r="TYH60" s="85"/>
      <c r="TYI60" s="85"/>
      <c r="TYJ60" s="85"/>
      <c r="TYK60" s="133"/>
      <c r="TYL60" s="133"/>
      <c r="TYM60" s="132"/>
      <c r="TYN60" s="132"/>
      <c r="TYO60" s="132"/>
      <c r="TYP60" s="132"/>
      <c r="TYQ60" s="132"/>
      <c r="TYR60" s="132"/>
      <c r="TYS60" s="132"/>
      <c r="TYT60" s="132"/>
      <c r="TYU60" s="133"/>
      <c r="TYV60" s="133"/>
      <c r="TYW60" s="133"/>
      <c r="TYX60" s="133"/>
      <c r="TYY60" s="133"/>
      <c r="TYZ60" s="133"/>
      <c r="TZA60" s="527"/>
      <c r="TZB60" s="527"/>
      <c r="TZC60" s="133"/>
      <c r="TZD60" s="133"/>
      <c r="TZE60" s="133"/>
      <c r="TZF60" s="133"/>
      <c r="TZG60" s="133"/>
      <c r="TZH60" s="133"/>
      <c r="TZI60" s="133"/>
      <c r="TZJ60" s="133"/>
      <c r="TZK60" s="133"/>
      <c r="TZL60" s="133"/>
      <c r="TZM60" s="85"/>
      <c r="TZN60" s="85"/>
      <c r="TZO60" s="85"/>
      <c r="TZP60" s="85"/>
      <c r="TZQ60" s="133"/>
      <c r="TZR60" s="133"/>
      <c r="TZS60" s="132"/>
      <c r="TZT60" s="132"/>
      <c r="TZU60" s="132"/>
      <c r="TZV60" s="132"/>
      <c r="TZW60" s="132"/>
      <c r="TZX60" s="132"/>
      <c r="TZY60" s="132"/>
      <c r="TZZ60" s="132"/>
      <c r="UAA60" s="133"/>
      <c r="UAB60" s="133"/>
      <c r="UAC60" s="133"/>
      <c r="UAD60" s="133"/>
      <c r="UAE60" s="133"/>
      <c r="UAF60" s="133"/>
      <c r="UAG60" s="527"/>
      <c r="UAH60" s="527"/>
      <c r="UAI60" s="133"/>
      <c r="UAJ60" s="133"/>
      <c r="UAK60" s="133"/>
      <c r="UAL60" s="133"/>
      <c r="UAM60" s="133"/>
      <c r="UAN60" s="133"/>
      <c r="UAO60" s="133"/>
      <c r="UAP60" s="133"/>
      <c r="UAQ60" s="133"/>
      <c r="UAR60" s="133"/>
      <c r="UAS60" s="85"/>
      <c r="UAT60" s="85"/>
      <c r="UAU60" s="85"/>
      <c r="UAV60" s="85"/>
      <c r="UAW60" s="133"/>
      <c r="UAX60" s="133"/>
      <c r="UAY60" s="132"/>
      <c r="UAZ60" s="132"/>
      <c r="UBA60" s="132"/>
      <c r="UBB60" s="132"/>
      <c r="UBC60" s="132"/>
      <c r="UBD60" s="132"/>
      <c r="UBE60" s="132"/>
      <c r="UBF60" s="132"/>
      <c r="UBG60" s="133"/>
      <c r="UBH60" s="133"/>
      <c r="UBI60" s="133"/>
      <c r="UBJ60" s="133"/>
      <c r="UBK60" s="133"/>
      <c r="UBL60" s="133"/>
      <c r="UBM60" s="527"/>
      <c r="UBN60" s="527"/>
      <c r="UBO60" s="133"/>
      <c r="UBP60" s="133"/>
      <c r="UBQ60" s="133"/>
      <c r="UBR60" s="133"/>
      <c r="UBS60" s="133"/>
      <c r="UBT60" s="133"/>
      <c r="UBU60" s="133"/>
      <c r="UBV60" s="133"/>
      <c r="UBW60" s="133"/>
      <c r="UBX60" s="133"/>
      <c r="UBY60" s="85"/>
      <c r="UBZ60" s="85"/>
      <c r="UCA60" s="85"/>
      <c r="UCB60" s="85"/>
      <c r="UCC60" s="133"/>
      <c r="UCD60" s="133"/>
      <c r="UCE60" s="132"/>
      <c r="UCF60" s="132"/>
      <c r="UCG60" s="132"/>
      <c r="UCH60" s="132"/>
      <c r="UCI60" s="132"/>
      <c r="UCJ60" s="132"/>
      <c r="UCK60" s="132"/>
      <c r="UCL60" s="132"/>
      <c r="UCM60" s="133"/>
      <c r="UCN60" s="133"/>
      <c r="UCO60" s="133"/>
      <c r="UCP60" s="133"/>
      <c r="UCQ60" s="133"/>
      <c r="UCR60" s="133"/>
      <c r="UCS60" s="527"/>
      <c r="UCT60" s="527"/>
      <c r="UCU60" s="133"/>
      <c r="UCV60" s="133"/>
      <c r="UCW60" s="133"/>
      <c r="UCX60" s="133"/>
      <c r="UCY60" s="133"/>
      <c r="UCZ60" s="133"/>
      <c r="UDA60" s="133"/>
      <c r="UDB60" s="133"/>
      <c r="UDC60" s="133"/>
      <c r="UDD60" s="133"/>
      <c r="UDE60" s="85"/>
      <c r="UDF60" s="85"/>
      <c r="UDG60" s="85"/>
      <c r="UDH60" s="85"/>
      <c r="UDI60" s="133"/>
      <c r="UDJ60" s="133"/>
      <c r="UDK60" s="132"/>
      <c r="UDL60" s="132"/>
      <c r="UDM60" s="132"/>
      <c r="UDN60" s="132"/>
      <c r="UDO60" s="132"/>
      <c r="UDP60" s="132"/>
      <c r="UDQ60" s="132"/>
      <c r="UDR60" s="132"/>
      <c r="UDS60" s="133"/>
      <c r="UDT60" s="133"/>
      <c r="UDU60" s="133"/>
      <c r="UDV60" s="133"/>
      <c r="UDW60" s="133"/>
      <c r="UDX60" s="133"/>
      <c r="UDY60" s="527"/>
      <c r="UDZ60" s="527"/>
      <c r="UEA60" s="133"/>
      <c r="UEB60" s="133"/>
      <c r="UEC60" s="133"/>
      <c r="UED60" s="133"/>
      <c r="UEE60" s="133"/>
      <c r="UEF60" s="133"/>
      <c r="UEG60" s="133"/>
      <c r="UEH60" s="133"/>
      <c r="UEI60" s="133"/>
      <c r="UEJ60" s="133"/>
      <c r="UEK60" s="85"/>
      <c r="UEL60" s="85"/>
      <c r="UEM60" s="85"/>
      <c r="UEN60" s="85"/>
      <c r="UEO60" s="133"/>
      <c r="UEP60" s="133"/>
      <c r="UEQ60" s="132"/>
      <c r="UER60" s="132"/>
      <c r="UES60" s="132"/>
      <c r="UET60" s="132"/>
      <c r="UEU60" s="132"/>
      <c r="UEV60" s="132"/>
      <c r="UEW60" s="132"/>
      <c r="UEX60" s="132"/>
      <c r="UEY60" s="133"/>
      <c r="UEZ60" s="133"/>
      <c r="UFA60" s="133"/>
      <c r="UFB60" s="133"/>
      <c r="UFC60" s="133"/>
      <c r="UFD60" s="133"/>
      <c r="UFE60" s="527"/>
      <c r="UFF60" s="527"/>
      <c r="UFG60" s="133"/>
      <c r="UFH60" s="133"/>
      <c r="UFI60" s="133"/>
      <c r="UFJ60" s="133"/>
      <c r="UFK60" s="133"/>
      <c r="UFL60" s="133"/>
      <c r="UFM60" s="133"/>
      <c r="UFN60" s="133"/>
      <c r="UFO60" s="133"/>
      <c r="UFP60" s="133"/>
      <c r="UFQ60" s="85"/>
      <c r="UFR60" s="85"/>
      <c r="UFS60" s="85"/>
      <c r="UFT60" s="85"/>
      <c r="UFU60" s="133"/>
      <c r="UFV60" s="133"/>
      <c r="UFW60" s="132"/>
      <c r="UFX60" s="132"/>
      <c r="UFY60" s="132"/>
      <c r="UFZ60" s="132"/>
      <c r="UGA60" s="132"/>
      <c r="UGB60" s="132"/>
      <c r="UGC60" s="132"/>
      <c r="UGD60" s="132"/>
      <c r="UGE60" s="133"/>
      <c r="UGF60" s="133"/>
      <c r="UGG60" s="133"/>
      <c r="UGH60" s="133"/>
      <c r="UGI60" s="133"/>
      <c r="UGJ60" s="133"/>
      <c r="UGK60" s="527"/>
      <c r="UGL60" s="527"/>
      <c r="UGM60" s="133"/>
      <c r="UGN60" s="133"/>
      <c r="UGO60" s="133"/>
      <c r="UGP60" s="133"/>
      <c r="UGQ60" s="133"/>
      <c r="UGR60" s="133"/>
      <c r="UGS60" s="133"/>
      <c r="UGT60" s="133"/>
      <c r="UGU60" s="133"/>
      <c r="UGV60" s="133"/>
      <c r="UGW60" s="85"/>
      <c r="UGX60" s="85"/>
      <c r="UGY60" s="85"/>
      <c r="UGZ60" s="85"/>
      <c r="UHA60" s="133"/>
      <c r="UHB60" s="133"/>
      <c r="UHC60" s="132"/>
      <c r="UHD60" s="132"/>
      <c r="UHE60" s="132"/>
      <c r="UHF60" s="132"/>
      <c r="UHG60" s="132"/>
      <c r="UHH60" s="132"/>
      <c r="UHI60" s="132"/>
      <c r="UHJ60" s="132"/>
      <c r="UHK60" s="133"/>
      <c r="UHL60" s="133"/>
      <c r="UHM60" s="133"/>
      <c r="UHN60" s="133"/>
      <c r="UHO60" s="133"/>
      <c r="UHP60" s="133"/>
      <c r="UHQ60" s="527"/>
      <c r="UHR60" s="527"/>
      <c r="UHS60" s="133"/>
      <c r="UHT60" s="133"/>
      <c r="UHU60" s="133"/>
      <c r="UHV60" s="133"/>
      <c r="UHW60" s="133"/>
      <c r="UHX60" s="133"/>
      <c r="UHY60" s="133"/>
      <c r="UHZ60" s="133"/>
      <c r="UIA60" s="133"/>
      <c r="UIB60" s="133"/>
      <c r="UIC60" s="85"/>
      <c r="UID60" s="85"/>
      <c r="UIE60" s="85"/>
      <c r="UIF60" s="85"/>
      <c r="UIG60" s="133"/>
      <c r="UIH60" s="133"/>
      <c r="UII60" s="132"/>
      <c r="UIJ60" s="132"/>
      <c r="UIK60" s="132"/>
      <c r="UIL60" s="132"/>
      <c r="UIM60" s="132"/>
      <c r="UIN60" s="132"/>
      <c r="UIO60" s="132"/>
      <c r="UIP60" s="132"/>
      <c r="UIQ60" s="133"/>
      <c r="UIR60" s="133"/>
      <c r="UIS60" s="133"/>
      <c r="UIT60" s="133"/>
      <c r="UIU60" s="133"/>
      <c r="UIV60" s="133"/>
      <c r="UIW60" s="527"/>
      <c r="UIX60" s="527"/>
      <c r="UIY60" s="133"/>
      <c r="UIZ60" s="133"/>
      <c r="UJA60" s="133"/>
      <c r="UJB60" s="133"/>
      <c r="UJC60" s="133"/>
      <c r="UJD60" s="133"/>
      <c r="UJE60" s="133"/>
      <c r="UJF60" s="133"/>
      <c r="UJG60" s="133"/>
      <c r="UJH60" s="133"/>
      <c r="UJI60" s="85"/>
      <c r="UJJ60" s="85"/>
      <c r="UJK60" s="85"/>
      <c r="UJL60" s="85"/>
      <c r="UJM60" s="133"/>
      <c r="UJN60" s="133"/>
      <c r="UJO60" s="132"/>
      <c r="UJP60" s="132"/>
      <c r="UJQ60" s="132"/>
      <c r="UJR60" s="132"/>
      <c r="UJS60" s="132"/>
      <c r="UJT60" s="132"/>
      <c r="UJU60" s="132"/>
      <c r="UJV60" s="132"/>
      <c r="UJW60" s="133"/>
      <c r="UJX60" s="133"/>
      <c r="UJY60" s="133"/>
      <c r="UJZ60" s="133"/>
      <c r="UKA60" s="133"/>
      <c r="UKB60" s="133"/>
      <c r="UKC60" s="527"/>
      <c r="UKD60" s="527"/>
      <c r="UKE60" s="133"/>
      <c r="UKF60" s="133"/>
      <c r="UKG60" s="133"/>
      <c r="UKH60" s="133"/>
      <c r="UKI60" s="133"/>
      <c r="UKJ60" s="133"/>
      <c r="UKK60" s="133"/>
      <c r="UKL60" s="133"/>
      <c r="UKM60" s="133"/>
      <c r="UKN60" s="133"/>
      <c r="UKO60" s="85"/>
      <c r="UKP60" s="85"/>
      <c r="UKQ60" s="85"/>
      <c r="UKR60" s="85"/>
      <c r="UKS60" s="133"/>
      <c r="UKT60" s="133"/>
      <c r="UKU60" s="132"/>
      <c r="UKV60" s="132"/>
      <c r="UKW60" s="132"/>
      <c r="UKX60" s="132"/>
      <c r="UKY60" s="132"/>
      <c r="UKZ60" s="132"/>
      <c r="ULA60" s="132"/>
      <c r="ULB60" s="132"/>
      <c r="ULC60" s="133"/>
      <c r="ULD60" s="133"/>
      <c r="ULE60" s="133"/>
      <c r="ULF60" s="133"/>
      <c r="ULG60" s="133"/>
      <c r="ULH60" s="133"/>
      <c r="ULI60" s="527"/>
      <c r="ULJ60" s="527"/>
      <c r="ULK60" s="133"/>
      <c r="ULL60" s="133"/>
      <c r="ULM60" s="133"/>
      <c r="ULN60" s="133"/>
      <c r="ULO60" s="133"/>
      <c r="ULP60" s="133"/>
      <c r="ULQ60" s="133"/>
      <c r="ULR60" s="133"/>
      <c r="ULS60" s="133"/>
      <c r="ULT60" s="133"/>
      <c r="ULU60" s="85"/>
      <c r="ULV60" s="85"/>
      <c r="ULW60" s="85"/>
      <c r="ULX60" s="85"/>
      <c r="ULY60" s="133"/>
      <c r="ULZ60" s="133"/>
      <c r="UMA60" s="132"/>
      <c r="UMB60" s="132"/>
      <c r="UMC60" s="132"/>
      <c r="UMD60" s="132"/>
      <c r="UME60" s="132"/>
      <c r="UMF60" s="132"/>
      <c r="UMG60" s="132"/>
      <c r="UMH60" s="132"/>
      <c r="UMI60" s="133"/>
      <c r="UMJ60" s="133"/>
      <c r="UMK60" s="133"/>
      <c r="UML60" s="133"/>
      <c r="UMM60" s="133"/>
      <c r="UMN60" s="133"/>
      <c r="UMO60" s="527"/>
      <c r="UMP60" s="527"/>
      <c r="UMQ60" s="133"/>
      <c r="UMR60" s="133"/>
      <c r="UMS60" s="133"/>
      <c r="UMT60" s="133"/>
      <c r="UMU60" s="133"/>
      <c r="UMV60" s="133"/>
      <c r="UMW60" s="133"/>
      <c r="UMX60" s="133"/>
      <c r="UMY60" s="133"/>
      <c r="UMZ60" s="133"/>
      <c r="UNA60" s="85"/>
      <c r="UNB60" s="85"/>
      <c r="UNC60" s="85"/>
      <c r="UND60" s="85"/>
      <c r="UNE60" s="133"/>
      <c r="UNF60" s="133"/>
      <c r="UNG60" s="132"/>
      <c r="UNH60" s="132"/>
      <c r="UNI60" s="132"/>
      <c r="UNJ60" s="132"/>
      <c r="UNK60" s="132"/>
      <c r="UNL60" s="132"/>
      <c r="UNM60" s="132"/>
      <c r="UNN60" s="132"/>
      <c r="UNO60" s="133"/>
      <c r="UNP60" s="133"/>
      <c r="UNQ60" s="133"/>
      <c r="UNR60" s="133"/>
      <c r="UNS60" s="133"/>
      <c r="UNT60" s="133"/>
      <c r="UNU60" s="527"/>
      <c r="UNV60" s="527"/>
      <c r="UNW60" s="133"/>
      <c r="UNX60" s="133"/>
      <c r="UNY60" s="133"/>
      <c r="UNZ60" s="133"/>
      <c r="UOA60" s="133"/>
      <c r="UOB60" s="133"/>
      <c r="UOC60" s="133"/>
      <c r="UOD60" s="133"/>
      <c r="UOE60" s="133"/>
      <c r="UOF60" s="133"/>
      <c r="UOG60" s="85"/>
      <c r="UOH60" s="85"/>
      <c r="UOI60" s="85"/>
      <c r="UOJ60" s="85"/>
      <c r="UOK60" s="133"/>
      <c r="UOL60" s="133"/>
      <c r="UOM60" s="132"/>
      <c r="UON60" s="132"/>
      <c r="UOO60" s="132"/>
      <c r="UOP60" s="132"/>
      <c r="UOQ60" s="132"/>
      <c r="UOR60" s="132"/>
      <c r="UOS60" s="132"/>
      <c r="UOT60" s="132"/>
      <c r="UOU60" s="133"/>
      <c r="UOV60" s="133"/>
      <c r="UOW60" s="133"/>
      <c r="UOX60" s="133"/>
      <c r="UOY60" s="133"/>
      <c r="UOZ60" s="133"/>
      <c r="UPA60" s="527"/>
      <c r="UPB60" s="527"/>
      <c r="UPC60" s="133"/>
      <c r="UPD60" s="133"/>
      <c r="UPE60" s="133"/>
      <c r="UPF60" s="133"/>
      <c r="UPG60" s="133"/>
      <c r="UPH60" s="133"/>
      <c r="UPI60" s="133"/>
      <c r="UPJ60" s="133"/>
      <c r="UPK60" s="133"/>
      <c r="UPL60" s="133"/>
      <c r="UPM60" s="85"/>
      <c r="UPN60" s="85"/>
      <c r="UPO60" s="85"/>
      <c r="UPP60" s="85"/>
      <c r="UPQ60" s="133"/>
      <c r="UPR60" s="133"/>
      <c r="UPS60" s="132"/>
      <c r="UPT60" s="132"/>
      <c r="UPU60" s="132"/>
      <c r="UPV60" s="132"/>
      <c r="UPW60" s="132"/>
      <c r="UPX60" s="132"/>
      <c r="UPY60" s="132"/>
      <c r="UPZ60" s="132"/>
      <c r="UQA60" s="133"/>
      <c r="UQB60" s="133"/>
      <c r="UQC60" s="133"/>
      <c r="UQD60" s="133"/>
      <c r="UQE60" s="133"/>
      <c r="UQF60" s="133"/>
      <c r="UQG60" s="527"/>
      <c r="UQH60" s="527"/>
      <c r="UQI60" s="133"/>
      <c r="UQJ60" s="133"/>
      <c r="UQK60" s="133"/>
      <c r="UQL60" s="133"/>
      <c r="UQM60" s="133"/>
      <c r="UQN60" s="133"/>
      <c r="UQO60" s="133"/>
      <c r="UQP60" s="133"/>
      <c r="UQQ60" s="133"/>
      <c r="UQR60" s="133"/>
      <c r="UQS60" s="85"/>
      <c r="UQT60" s="85"/>
      <c r="UQU60" s="85"/>
      <c r="UQV60" s="85"/>
      <c r="UQW60" s="133"/>
      <c r="UQX60" s="133"/>
      <c r="UQY60" s="132"/>
      <c r="UQZ60" s="132"/>
      <c r="URA60" s="132"/>
      <c r="URB60" s="132"/>
      <c r="URC60" s="132"/>
      <c r="URD60" s="132"/>
      <c r="URE60" s="132"/>
      <c r="URF60" s="132"/>
      <c r="URG60" s="133"/>
      <c r="URH60" s="133"/>
      <c r="URI60" s="133"/>
      <c r="URJ60" s="133"/>
      <c r="URK60" s="133"/>
      <c r="URL60" s="133"/>
      <c r="URM60" s="527"/>
      <c r="URN60" s="527"/>
      <c r="URO60" s="133"/>
      <c r="URP60" s="133"/>
      <c r="URQ60" s="133"/>
      <c r="URR60" s="133"/>
      <c r="URS60" s="133"/>
      <c r="URT60" s="133"/>
      <c r="URU60" s="133"/>
      <c r="URV60" s="133"/>
      <c r="URW60" s="133"/>
      <c r="URX60" s="133"/>
      <c r="URY60" s="85"/>
      <c r="URZ60" s="85"/>
      <c r="USA60" s="85"/>
      <c r="USB60" s="85"/>
      <c r="USC60" s="133"/>
      <c r="USD60" s="133"/>
      <c r="USE60" s="132"/>
      <c r="USF60" s="132"/>
      <c r="USG60" s="132"/>
      <c r="USH60" s="132"/>
      <c r="USI60" s="132"/>
      <c r="USJ60" s="132"/>
      <c r="USK60" s="132"/>
      <c r="USL60" s="132"/>
      <c r="USM60" s="133"/>
      <c r="USN60" s="133"/>
      <c r="USO60" s="133"/>
      <c r="USP60" s="133"/>
      <c r="USQ60" s="133"/>
      <c r="USR60" s="133"/>
      <c r="USS60" s="527"/>
      <c r="UST60" s="527"/>
      <c r="USU60" s="133"/>
      <c r="USV60" s="133"/>
      <c r="USW60" s="133"/>
      <c r="USX60" s="133"/>
      <c r="USY60" s="133"/>
      <c r="USZ60" s="133"/>
      <c r="UTA60" s="133"/>
      <c r="UTB60" s="133"/>
      <c r="UTC60" s="133"/>
      <c r="UTD60" s="133"/>
      <c r="UTE60" s="85"/>
      <c r="UTF60" s="85"/>
      <c r="UTG60" s="85"/>
      <c r="UTH60" s="85"/>
      <c r="UTI60" s="133"/>
      <c r="UTJ60" s="133"/>
      <c r="UTK60" s="132"/>
      <c r="UTL60" s="132"/>
      <c r="UTM60" s="132"/>
      <c r="UTN60" s="132"/>
      <c r="UTO60" s="132"/>
      <c r="UTP60" s="132"/>
      <c r="UTQ60" s="132"/>
      <c r="UTR60" s="132"/>
      <c r="UTS60" s="133"/>
      <c r="UTT60" s="133"/>
      <c r="UTU60" s="133"/>
      <c r="UTV60" s="133"/>
      <c r="UTW60" s="133"/>
      <c r="UTX60" s="133"/>
      <c r="UTY60" s="527"/>
      <c r="UTZ60" s="527"/>
      <c r="UUA60" s="133"/>
      <c r="UUB60" s="133"/>
      <c r="UUC60" s="133"/>
      <c r="UUD60" s="133"/>
      <c r="UUE60" s="133"/>
      <c r="UUF60" s="133"/>
      <c r="UUG60" s="133"/>
      <c r="UUH60" s="133"/>
      <c r="UUI60" s="133"/>
      <c r="UUJ60" s="133"/>
      <c r="UUK60" s="85"/>
      <c r="UUL60" s="85"/>
      <c r="UUM60" s="85"/>
      <c r="UUN60" s="85"/>
      <c r="UUO60" s="133"/>
      <c r="UUP60" s="133"/>
      <c r="UUQ60" s="132"/>
      <c r="UUR60" s="132"/>
      <c r="UUS60" s="132"/>
      <c r="UUT60" s="132"/>
      <c r="UUU60" s="132"/>
      <c r="UUV60" s="132"/>
      <c r="UUW60" s="132"/>
      <c r="UUX60" s="132"/>
      <c r="UUY60" s="133"/>
      <c r="UUZ60" s="133"/>
      <c r="UVA60" s="133"/>
      <c r="UVB60" s="133"/>
      <c r="UVC60" s="133"/>
      <c r="UVD60" s="133"/>
      <c r="UVE60" s="527"/>
      <c r="UVF60" s="527"/>
      <c r="UVG60" s="133"/>
      <c r="UVH60" s="133"/>
      <c r="UVI60" s="133"/>
      <c r="UVJ60" s="133"/>
      <c r="UVK60" s="133"/>
      <c r="UVL60" s="133"/>
      <c r="UVM60" s="133"/>
      <c r="UVN60" s="133"/>
      <c r="UVO60" s="133"/>
      <c r="UVP60" s="133"/>
      <c r="UVQ60" s="85"/>
      <c r="UVR60" s="85"/>
      <c r="UVS60" s="85"/>
      <c r="UVT60" s="85"/>
      <c r="UVU60" s="133"/>
      <c r="UVV60" s="133"/>
      <c r="UVW60" s="132"/>
      <c r="UVX60" s="132"/>
      <c r="UVY60" s="132"/>
      <c r="UVZ60" s="132"/>
      <c r="UWA60" s="132"/>
      <c r="UWB60" s="132"/>
      <c r="UWC60" s="132"/>
      <c r="UWD60" s="132"/>
      <c r="UWE60" s="133"/>
      <c r="UWF60" s="133"/>
      <c r="UWG60" s="133"/>
      <c r="UWH60" s="133"/>
      <c r="UWI60" s="133"/>
      <c r="UWJ60" s="133"/>
      <c r="UWK60" s="527"/>
      <c r="UWL60" s="527"/>
      <c r="UWM60" s="133"/>
      <c r="UWN60" s="133"/>
      <c r="UWO60" s="133"/>
      <c r="UWP60" s="133"/>
      <c r="UWQ60" s="133"/>
      <c r="UWR60" s="133"/>
      <c r="UWS60" s="133"/>
      <c r="UWT60" s="133"/>
      <c r="UWU60" s="133"/>
      <c r="UWV60" s="133"/>
      <c r="UWW60" s="85"/>
      <c r="UWX60" s="85"/>
      <c r="UWY60" s="85"/>
      <c r="UWZ60" s="85"/>
      <c r="UXA60" s="133"/>
      <c r="UXB60" s="133"/>
      <c r="UXC60" s="132"/>
      <c r="UXD60" s="132"/>
      <c r="UXE60" s="132"/>
      <c r="UXF60" s="132"/>
      <c r="UXG60" s="132"/>
      <c r="UXH60" s="132"/>
      <c r="UXI60" s="132"/>
      <c r="UXJ60" s="132"/>
      <c r="UXK60" s="133"/>
      <c r="UXL60" s="133"/>
      <c r="UXM60" s="133"/>
      <c r="UXN60" s="133"/>
      <c r="UXO60" s="133"/>
      <c r="UXP60" s="133"/>
      <c r="UXQ60" s="527"/>
      <c r="UXR60" s="527"/>
      <c r="UXS60" s="133"/>
      <c r="UXT60" s="133"/>
      <c r="UXU60" s="133"/>
      <c r="UXV60" s="133"/>
      <c r="UXW60" s="133"/>
      <c r="UXX60" s="133"/>
      <c r="UXY60" s="133"/>
      <c r="UXZ60" s="133"/>
      <c r="UYA60" s="133"/>
      <c r="UYB60" s="133"/>
      <c r="UYC60" s="85"/>
      <c r="UYD60" s="85"/>
      <c r="UYE60" s="85"/>
      <c r="UYF60" s="85"/>
      <c r="UYG60" s="133"/>
      <c r="UYH60" s="133"/>
      <c r="UYI60" s="132"/>
      <c r="UYJ60" s="132"/>
      <c r="UYK60" s="132"/>
      <c r="UYL60" s="132"/>
      <c r="UYM60" s="132"/>
      <c r="UYN60" s="132"/>
      <c r="UYO60" s="132"/>
      <c r="UYP60" s="132"/>
      <c r="UYQ60" s="133"/>
      <c r="UYR60" s="133"/>
      <c r="UYS60" s="133"/>
      <c r="UYT60" s="133"/>
      <c r="UYU60" s="133"/>
      <c r="UYV60" s="133"/>
      <c r="UYW60" s="527"/>
      <c r="UYX60" s="527"/>
      <c r="UYY60" s="133"/>
      <c r="UYZ60" s="133"/>
      <c r="UZA60" s="133"/>
      <c r="UZB60" s="133"/>
      <c r="UZC60" s="133"/>
      <c r="UZD60" s="133"/>
      <c r="UZE60" s="133"/>
      <c r="UZF60" s="133"/>
      <c r="UZG60" s="133"/>
      <c r="UZH60" s="133"/>
      <c r="UZI60" s="85"/>
      <c r="UZJ60" s="85"/>
      <c r="UZK60" s="85"/>
      <c r="UZL60" s="85"/>
      <c r="UZM60" s="133"/>
      <c r="UZN60" s="133"/>
      <c r="UZO60" s="132"/>
      <c r="UZP60" s="132"/>
      <c r="UZQ60" s="132"/>
      <c r="UZR60" s="132"/>
      <c r="UZS60" s="132"/>
      <c r="UZT60" s="132"/>
      <c r="UZU60" s="132"/>
      <c r="UZV60" s="132"/>
      <c r="UZW60" s="133"/>
      <c r="UZX60" s="133"/>
      <c r="UZY60" s="133"/>
      <c r="UZZ60" s="133"/>
      <c r="VAA60" s="133"/>
      <c r="VAB60" s="133"/>
      <c r="VAC60" s="527"/>
      <c r="VAD60" s="527"/>
      <c r="VAE60" s="133"/>
      <c r="VAF60" s="133"/>
      <c r="VAG60" s="133"/>
      <c r="VAH60" s="133"/>
      <c r="VAI60" s="133"/>
      <c r="VAJ60" s="133"/>
      <c r="VAK60" s="133"/>
      <c r="VAL60" s="133"/>
      <c r="VAM60" s="133"/>
      <c r="VAN60" s="133"/>
      <c r="VAO60" s="85"/>
      <c r="VAP60" s="85"/>
      <c r="VAQ60" s="85"/>
      <c r="VAR60" s="85"/>
      <c r="VAS60" s="133"/>
      <c r="VAT60" s="133"/>
      <c r="VAU60" s="132"/>
      <c r="VAV60" s="132"/>
      <c r="VAW60" s="132"/>
      <c r="VAX60" s="132"/>
      <c r="VAY60" s="132"/>
      <c r="VAZ60" s="132"/>
      <c r="VBA60" s="132"/>
      <c r="VBB60" s="132"/>
      <c r="VBC60" s="133"/>
      <c r="VBD60" s="133"/>
      <c r="VBE60" s="133"/>
      <c r="VBF60" s="133"/>
      <c r="VBG60" s="133"/>
      <c r="VBH60" s="133"/>
      <c r="VBI60" s="527"/>
      <c r="VBJ60" s="527"/>
      <c r="VBK60" s="133"/>
      <c r="VBL60" s="133"/>
      <c r="VBM60" s="133"/>
      <c r="VBN60" s="133"/>
      <c r="VBO60" s="133"/>
      <c r="VBP60" s="133"/>
      <c r="VBQ60" s="133"/>
      <c r="VBR60" s="133"/>
      <c r="VBS60" s="133"/>
      <c r="VBT60" s="133"/>
      <c r="VBU60" s="85"/>
      <c r="VBV60" s="85"/>
      <c r="VBW60" s="85"/>
      <c r="VBX60" s="85"/>
      <c r="VBY60" s="133"/>
      <c r="VBZ60" s="133"/>
      <c r="VCA60" s="132"/>
      <c r="VCB60" s="132"/>
      <c r="VCC60" s="132"/>
      <c r="VCD60" s="132"/>
      <c r="VCE60" s="132"/>
      <c r="VCF60" s="132"/>
      <c r="VCG60" s="132"/>
      <c r="VCH60" s="132"/>
      <c r="VCI60" s="133"/>
      <c r="VCJ60" s="133"/>
      <c r="VCK60" s="133"/>
      <c r="VCL60" s="133"/>
      <c r="VCM60" s="133"/>
      <c r="VCN60" s="133"/>
      <c r="VCO60" s="527"/>
      <c r="VCP60" s="527"/>
      <c r="VCQ60" s="133"/>
      <c r="VCR60" s="133"/>
      <c r="VCS60" s="133"/>
      <c r="VCT60" s="133"/>
      <c r="VCU60" s="133"/>
      <c r="VCV60" s="133"/>
      <c r="VCW60" s="133"/>
      <c r="VCX60" s="133"/>
      <c r="VCY60" s="133"/>
      <c r="VCZ60" s="133"/>
      <c r="VDA60" s="85"/>
      <c r="VDB60" s="85"/>
      <c r="VDC60" s="85"/>
      <c r="VDD60" s="85"/>
      <c r="VDE60" s="133"/>
      <c r="VDF60" s="133"/>
      <c r="VDG60" s="132"/>
      <c r="VDH60" s="132"/>
      <c r="VDI60" s="132"/>
      <c r="VDJ60" s="132"/>
      <c r="VDK60" s="132"/>
      <c r="VDL60" s="132"/>
      <c r="VDM60" s="132"/>
      <c r="VDN60" s="132"/>
      <c r="VDO60" s="133"/>
      <c r="VDP60" s="133"/>
      <c r="VDQ60" s="133"/>
      <c r="VDR60" s="133"/>
      <c r="VDS60" s="133"/>
      <c r="VDT60" s="133"/>
      <c r="VDU60" s="527"/>
      <c r="VDV60" s="527"/>
      <c r="VDW60" s="133"/>
      <c r="VDX60" s="133"/>
      <c r="VDY60" s="133"/>
      <c r="VDZ60" s="133"/>
      <c r="VEA60" s="133"/>
      <c r="VEB60" s="133"/>
      <c r="VEC60" s="133"/>
      <c r="VED60" s="133"/>
      <c r="VEE60" s="133"/>
      <c r="VEF60" s="133"/>
      <c r="VEG60" s="85"/>
      <c r="VEH60" s="85"/>
      <c r="VEI60" s="85"/>
      <c r="VEJ60" s="85"/>
      <c r="VEK60" s="133"/>
      <c r="VEL60" s="133"/>
      <c r="VEM60" s="132"/>
      <c r="VEN60" s="132"/>
      <c r="VEO60" s="132"/>
      <c r="VEP60" s="132"/>
      <c r="VEQ60" s="132"/>
      <c r="VER60" s="132"/>
      <c r="VES60" s="132"/>
      <c r="VET60" s="132"/>
      <c r="VEU60" s="133"/>
      <c r="VEV60" s="133"/>
      <c r="VEW60" s="133"/>
      <c r="VEX60" s="133"/>
      <c r="VEY60" s="133"/>
      <c r="VEZ60" s="133"/>
      <c r="VFA60" s="527"/>
      <c r="VFB60" s="527"/>
      <c r="VFC60" s="133"/>
      <c r="VFD60" s="133"/>
      <c r="VFE60" s="133"/>
      <c r="VFF60" s="133"/>
      <c r="VFG60" s="133"/>
      <c r="VFH60" s="133"/>
      <c r="VFI60" s="133"/>
      <c r="VFJ60" s="133"/>
      <c r="VFK60" s="133"/>
      <c r="VFL60" s="133"/>
      <c r="VFM60" s="85"/>
      <c r="VFN60" s="85"/>
      <c r="VFO60" s="85"/>
      <c r="VFP60" s="85"/>
      <c r="VFQ60" s="133"/>
      <c r="VFR60" s="133"/>
      <c r="VFS60" s="132"/>
      <c r="VFT60" s="132"/>
      <c r="VFU60" s="132"/>
      <c r="VFV60" s="132"/>
      <c r="VFW60" s="132"/>
      <c r="VFX60" s="132"/>
      <c r="VFY60" s="132"/>
      <c r="VFZ60" s="132"/>
      <c r="VGA60" s="133"/>
      <c r="VGB60" s="133"/>
      <c r="VGC60" s="133"/>
      <c r="VGD60" s="133"/>
      <c r="VGE60" s="133"/>
      <c r="VGF60" s="133"/>
      <c r="VGG60" s="527"/>
      <c r="VGH60" s="527"/>
      <c r="VGI60" s="133"/>
      <c r="VGJ60" s="133"/>
      <c r="VGK60" s="133"/>
      <c r="VGL60" s="133"/>
      <c r="VGM60" s="133"/>
      <c r="VGN60" s="133"/>
      <c r="VGO60" s="133"/>
      <c r="VGP60" s="133"/>
      <c r="VGQ60" s="133"/>
      <c r="VGR60" s="133"/>
      <c r="VGS60" s="85"/>
      <c r="VGT60" s="85"/>
      <c r="VGU60" s="85"/>
      <c r="VGV60" s="85"/>
      <c r="VGW60" s="133"/>
      <c r="VGX60" s="133"/>
      <c r="VGY60" s="132"/>
      <c r="VGZ60" s="132"/>
      <c r="VHA60" s="132"/>
      <c r="VHB60" s="132"/>
      <c r="VHC60" s="132"/>
      <c r="VHD60" s="132"/>
      <c r="VHE60" s="132"/>
      <c r="VHF60" s="132"/>
      <c r="VHG60" s="133"/>
      <c r="VHH60" s="133"/>
      <c r="VHI60" s="133"/>
      <c r="VHJ60" s="133"/>
      <c r="VHK60" s="133"/>
      <c r="VHL60" s="133"/>
      <c r="VHM60" s="527"/>
      <c r="VHN60" s="527"/>
      <c r="VHO60" s="133"/>
      <c r="VHP60" s="133"/>
      <c r="VHQ60" s="133"/>
      <c r="VHR60" s="133"/>
      <c r="VHS60" s="133"/>
      <c r="VHT60" s="133"/>
      <c r="VHU60" s="133"/>
      <c r="VHV60" s="133"/>
      <c r="VHW60" s="133"/>
      <c r="VHX60" s="133"/>
      <c r="VHY60" s="85"/>
      <c r="VHZ60" s="85"/>
      <c r="VIA60" s="85"/>
      <c r="VIB60" s="85"/>
      <c r="VIC60" s="133"/>
      <c r="VID60" s="133"/>
      <c r="VIE60" s="132"/>
      <c r="VIF60" s="132"/>
      <c r="VIG60" s="132"/>
      <c r="VIH60" s="132"/>
      <c r="VII60" s="132"/>
      <c r="VIJ60" s="132"/>
      <c r="VIK60" s="132"/>
      <c r="VIL60" s="132"/>
      <c r="VIM60" s="133"/>
      <c r="VIN60" s="133"/>
      <c r="VIO60" s="133"/>
      <c r="VIP60" s="133"/>
      <c r="VIQ60" s="133"/>
      <c r="VIR60" s="133"/>
      <c r="VIS60" s="527"/>
      <c r="VIT60" s="527"/>
      <c r="VIU60" s="133"/>
      <c r="VIV60" s="133"/>
      <c r="VIW60" s="133"/>
      <c r="VIX60" s="133"/>
      <c r="VIY60" s="133"/>
      <c r="VIZ60" s="133"/>
      <c r="VJA60" s="133"/>
      <c r="VJB60" s="133"/>
      <c r="VJC60" s="133"/>
      <c r="VJD60" s="133"/>
      <c r="VJE60" s="85"/>
      <c r="VJF60" s="85"/>
      <c r="VJG60" s="85"/>
      <c r="VJH60" s="85"/>
      <c r="VJI60" s="133"/>
      <c r="VJJ60" s="133"/>
      <c r="VJK60" s="132"/>
      <c r="VJL60" s="132"/>
      <c r="VJM60" s="132"/>
      <c r="VJN60" s="132"/>
      <c r="VJO60" s="132"/>
      <c r="VJP60" s="132"/>
      <c r="VJQ60" s="132"/>
      <c r="VJR60" s="132"/>
      <c r="VJS60" s="133"/>
      <c r="VJT60" s="133"/>
      <c r="VJU60" s="133"/>
      <c r="VJV60" s="133"/>
      <c r="VJW60" s="133"/>
      <c r="VJX60" s="133"/>
      <c r="VJY60" s="527"/>
      <c r="VJZ60" s="527"/>
      <c r="VKA60" s="133"/>
      <c r="VKB60" s="133"/>
      <c r="VKC60" s="133"/>
      <c r="VKD60" s="133"/>
      <c r="VKE60" s="133"/>
      <c r="VKF60" s="133"/>
      <c r="VKG60" s="133"/>
      <c r="VKH60" s="133"/>
      <c r="VKI60" s="133"/>
      <c r="VKJ60" s="133"/>
      <c r="VKK60" s="85"/>
      <c r="VKL60" s="85"/>
      <c r="VKM60" s="85"/>
      <c r="VKN60" s="85"/>
      <c r="VKO60" s="133"/>
      <c r="VKP60" s="133"/>
      <c r="VKQ60" s="132"/>
      <c r="VKR60" s="132"/>
      <c r="VKS60" s="132"/>
      <c r="VKT60" s="132"/>
      <c r="VKU60" s="132"/>
      <c r="VKV60" s="132"/>
      <c r="VKW60" s="132"/>
      <c r="VKX60" s="132"/>
      <c r="VKY60" s="133"/>
      <c r="VKZ60" s="133"/>
      <c r="VLA60" s="133"/>
      <c r="VLB60" s="133"/>
      <c r="VLC60" s="133"/>
      <c r="VLD60" s="133"/>
      <c r="VLE60" s="527"/>
      <c r="VLF60" s="527"/>
      <c r="VLG60" s="133"/>
      <c r="VLH60" s="133"/>
      <c r="VLI60" s="133"/>
      <c r="VLJ60" s="133"/>
      <c r="VLK60" s="133"/>
      <c r="VLL60" s="133"/>
      <c r="VLM60" s="133"/>
      <c r="VLN60" s="133"/>
      <c r="VLO60" s="133"/>
      <c r="VLP60" s="133"/>
      <c r="VLQ60" s="85"/>
      <c r="VLR60" s="85"/>
      <c r="VLS60" s="85"/>
      <c r="VLT60" s="85"/>
      <c r="VLU60" s="133"/>
      <c r="VLV60" s="133"/>
      <c r="VLW60" s="132"/>
      <c r="VLX60" s="132"/>
      <c r="VLY60" s="132"/>
      <c r="VLZ60" s="132"/>
      <c r="VMA60" s="132"/>
      <c r="VMB60" s="132"/>
      <c r="VMC60" s="132"/>
      <c r="VMD60" s="132"/>
      <c r="VME60" s="133"/>
      <c r="VMF60" s="133"/>
      <c r="VMG60" s="133"/>
      <c r="VMH60" s="133"/>
      <c r="VMI60" s="133"/>
      <c r="VMJ60" s="133"/>
      <c r="VMK60" s="527"/>
      <c r="VML60" s="527"/>
      <c r="VMM60" s="133"/>
      <c r="VMN60" s="133"/>
      <c r="VMO60" s="133"/>
      <c r="VMP60" s="133"/>
      <c r="VMQ60" s="133"/>
      <c r="VMR60" s="133"/>
      <c r="VMS60" s="133"/>
      <c r="VMT60" s="133"/>
      <c r="VMU60" s="133"/>
      <c r="VMV60" s="133"/>
      <c r="VMW60" s="85"/>
      <c r="VMX60" s="85"/>
      <c r="VMY60" s="85"/>
      <c r="VMZ60" s="85"/>
      <c r="VNA60" s="133"/>
      <c r="VNB60" s="133"/>
      <c r="VNC60" s="132"/>
      <c r="VND60" s="132"/>
      <c r="VNE60" s="132"/>
      <c r="VNF60" s="132"/>
      <c r="VNG60" s="132"/>
      <c r="VNH60" s="132"/>
      <c r="VNI60" s="132"/>
      <c r="VNJ60" s="132"/>
      <c r="VNK60" s="133"/>
      <c r="VNL60" s="133"/>
      <c r="VNM60" s="133"/>
      <c r="VNN60" s="133"/>
      <c r="VNO60" s="133"/>
      <c r="VNP60" s="133"/>
      <c r="VNQ60" s="527"/>
      <c r="VNR60" s="527"/>
      <c r="VNS60" s="133"/>
      <c r="VNT60" s="133"/>
      <c r="VNU60" s="133"/>
      <c r="VNV60" s="133"/>
      <c r="VNW60" s="133"/>
      <c r="VNX60" s="133"/>
      <c r="VNY60" s="133"/>
      <c r="VNZ60" s="133"/>
      <c r="VOA60" s="133"/>
      <c r="VOB60" s="133"/>
      <c r="VOC60" s="85"/>
      <c r="VOD60" s="85"/>
      <c r="VOE60" s="85"/>
      <c r="VOF60" s="85"/>
      <c r="VOG60" s="133"/>
      <c r="VOH60" s="133"/>
      <c r="VOI60" s="132"/>
      <c r="VOJ60" s="132"/>
      <c r="VOK60" s="132"/>
      <c r="VOL60" s="132"/>
      <c r="VOM60" s="132"/>
      <c r="VON60" s="132"/>
      <c r="VOO60" s="132"/>
      <c r="VOP60" s="132"/>
      <c r="VOQ60" s="133"/>
      <c r="VOR60" s="133"/>
      <c r="VOS60" s="133"/>
      <c r="VOT60" s="133"/>
      <c r="VOU60" s="133"/>
      <c r="VOV60" s="133"/>
      <c r="VOW60" s="527"/>
      <c r="VOX60" s="527"/>
      <c r="VOY60" s="133"/>
      <c r="VOZ60" s="133"/>
      <c r="VPA60" s="133"/>
      <c r="VPB60" s="133"/>
      <c r="VPC60" s="133"/>
      <c r="VPD60" s="133"/>
      <c r="VPE60" s="133"/>
      <c r="VPF60" s="133"/>
      <c r="VPG60" s="133"/>
      <c r="VPH60" s="133"/>
      <c r="VPI60" s="85"/>
      <c r="VPJ60" s="85"/>
      <c r="VPK60" s="85"/>
      <c r="VPL60" s="85"/>
      <c r="VPM60" s="133"/>
      <c r="VPN60" s="133"/>
      <c r="VPO60" s="132"/>
      <c r="VPP60" s="132"/>
      <c r="VPQ60" s="132"/>
      <c r="VPR60" s="132"/>
      <c r="VPS60" s="132"/>
      <c r="VPT60" s="132"/>
      <c r="VPU60" s="132"/>
      <c r="VPV60" s="132"/>
      <c r="VPW60" s="133"/>
      <c r="VPX60" s="133"/>
      <c r="VPY60" s="133"/>
      <c r="VPZ60" s="133"/>
      <c r="VQA60" s="133"/>
      <c r="VQB60" s="133"/>
      <c r="VQC60" s="527"/>
      <c r="VQD60" s="527"/>
      <c r="VQE60" s="133"/>
      <c r="VQF60" s="133"/>
      <c r="VQG60" s="133"/>
      <c r="VQH60" s="133"/>
      <c r="VQI60" s="133"/>
      <c r="VQJ60" s="133"/>
      <c r="VQK60" s="133"/>
      <c r="VQL60" s="133"/>
      <c r="VQM60" s="133"/>
      <c r="VQN60" s="133"/>
      <c r="VQO60" s="85"/>
      <c r="VQP60" s="85"/>
      <c r="VQQ60" s="85"/>
      <c r="VQR60" s="85"/>
      <c r="VQS60" s="133"/>
      <c r="VQT60" s="133"/>
      <c r="VQU60" s="132"/>
      <c r="VQV60" s="132"/>
      <c r="VQW60" s="132"/>
      <c r="VQX60" s="132"/>
      <c r="VQY60" s="132"/>
      <c r="VQZ60" s="132"/>
      <c r="VRA60" s="132"/>
      <c r="VRB60" s="132"/>
      <c r="VRC60" s="133"/>
      <c r="VRD60" s="133"/>
      <c r="VRE60" s="133"/>
      <c r="VRF60" s="133"/>
      <c r="VRG60" s="133"/>
      <c r="VRH60" s="133"/>
      <c r="VRI60" s="527"/>
      <c r="VRJ60" s="527"/>
      <c r="VRK60" s="133"/>
      <c r="VRL60" s="133"/>
      <c r="VRM60" s="133"/>
      <c r="VRN60" s="133"/>
      <c r="VRO60" s="133"/>
      <c r="VRP60" s="133"/>
      <c r="VRQ60" s="133"/>
      <c r="VRR60" s="133"/>
      <c r="VRS60" s="133"/>
      <c r="VRT60" s="133"/>
      <c r="VRU60" s="85"/>
      <c r="VRV60" s="85"/>
      <c r="VRW60" s="85"/>
      <c r="VRX60" s="85"/>
      <c r="VRY60" s="133"/>
      <c r="VRZ60" s="133"/>
      <c r="VSA60" s="132"/>
      <c r="VSB60" s="132"/>
      <c r="VSC60" s="132"/>
      <c r="VSD60" s="132"/>
      <c r="VSE60" s="132"/>
      <c r="VSF60" s="132"/>
      <c r="VSG60" s="132"/>
      <c r="VSH60" s="132"/>
      <c r="VSI60" s="133"/>
      <c r="VSJ60" s="133"/>
      <c r="VSK60" s="133"/>
      <c r="VSL60" s="133"/>
      <c r="VSM60" s="133"/>
      <c r="VSN60" s="133"/>
      <c r="VSO60" s="527"/>
      <c r="VSP60" s="527"/>
      <c r="VSQ60" s="133"/>
      <c r="VSR60" s="133"/>
      <c r="VSS60" s="133"/>
      <c r="VST60" s="133"/>
      <c r="VSU60" s="133"/>
      <c r="VSV60" s="133"/>
      <c r="VSW60" s="133"/>
      <c r="VSX60" s="133"/>
      <c r="VSY60" s="133"/>
      <c r="VSZ60" s="133"/>
      <c r="VTA60" s="85"/>
      <c r="VTB60" s="85"/>
      <c r="VTC60" s="85"/>
      <c r="VTD60" s="85"/>
      <c r="VTE60" s="133"/>
      <c r="VTF60" s="133"/>
      <c r="VTG60" s="132"/>
      <c r="VTH60" s="132"/>
      <c r="VTI60" s="132"/>
      <c r="VTJ60" s="132"/>
      <c r="VTK60" s="132"/>
      <c r="VTL60" s="132"/>
      <c r="VTM60" s="132"/>
      <c r="VTN60" s="132"/>
      <c r="VTO60" s="133"/>
      <c r="VTP60" s="133"/>
      <c r="VTQ60" s="133"/>
      <c r="VTR60" s="133"/>
      <c r="VTS60" s="133"/>
      <c r="VTT60" s="133"/>
      <c r="VTU60" s="527"/>
      <c r="VTV60" s="527"/>
      <c r="VTW60" s="133"/>
      <c r="VTX60" s="133"/>
      <c r="VTY60" s="133"/>
      <c r="VTZ60" s="133"/>
      <c r="VUA60" s="133"/>
      <c r="VUB60" s="133"/>
      <c r="VUC60" s="133"/>
      <c r="VUD60" s="133"/>
      <c r="VUE60" s="133"/>
      <c r="VUF60" s="133"/>
      <c r="VUG60" s="85"/>
      <c r="VUH60" s="85"/>
      <c r="VUI60" s="85"/>
      <c r="VUJ60" s="85"/>
      <c r="VUK60" s="133"/>
      <c r="VUL60" s="133"/>
      <c r="VUM60" s="132"/>
      <c r="VUN60" s="132"/>
      <c r="VUO60" s="132"/>
      <c r="VUP60" s="132"/>
      <c r="VUQ60" s="132"/>
      <c r="VUR60" s="132"/>
      <c r="VUS60" s="132"/>
      <c r="VUT60" s="132"/>
      <c r="VUU60" s="133"/>
      <c r="VUV60" s="133"/>
      <c r="VUW60" s="133"/>
      <c r="VUX60" s="133"/>
      <c r="VUY60" s="133"/>
      <c r="VUZ60" s="133"/>
      <c r="VVA60" s="527"/>
      <c r="VVB60" s="527"/>
      <c r="VVC60" s="133"/>
      <c r="VVD60" s="133"/>
      <c r="VVE60" s="133"/>
      <c r="VVF60" s="133"/>
      <c r="VVG60" s="133"/>
      <c r="VVH60" s="133"/>
      <c r="VVI60" s="133"/>
      <c r="VVJ60" s="133"/>
      <c r="VVK60" s="133"/>
      <c r="VVL60" s="133"/>
      <c r="VVM60" s="85"/>
      <c r="VVN60" s="85"/>
      <c r="VVO60" s="85"/>
      <c r="VVP60" s="85"/>
      <c r="VVQ60" s="133"/>
      <c r="VVR60" s="133"/>
      <c r="VVS60" s="132"/>
      <c r="VVT60" s="132"/>
      <c r="VVU60" s="132"/>
      <c r="VVV60" s="132"/>
      <c r="VVW60" s="132"/>
      <c r="VVX60" s="132"/>
      <c r="VVY60" s="132"/>
      <c r="VVZ60" s="132"/>
      <c r="VWA60" s="133"/>
      <c r="VWB60" s="133"/>
      <c r="VWC60" s="133"/>
      <c r="VWD60" s="133"/>
      <c r="VWE60" s="133"/>
      <c r="VWF60" s="133"/>
      <c r="VWG60" s="527"/>
      <c r="VWH60" s="527"/>
      <c r="VWI60" s="133"/>
      <c r="VWJ60" s="133"/>
      <c r="VWK60" s="133"/>
      <c r="VWL60" s="133"/>
      <c r="VWM60" s="133"/>
      <c r="VWN60" s="133"/>
      <c r="VWO60" s="133"/>
      <c r="VWP60" s="133"/>
      <c r="VWQ60" s="133"/>
      <c r="VWR60" s="133"/>
      <c r="VWS60" s="85"/>
      <c r="VWT60" s="85"/>
      <c r="VWU60" s="85"/>
      <c r="VWV60" s="85"/>
      <c r="VWW60" s="133"/>
      <c r="VWX60" s="133"/>
      <c r="VWY60" s="132"/>
      <c r="VWZ60" s="132"/>
      <c r="VXA60" s="132"/>
      <c r="VXB60" s="132"/>
      <c r="VXC60" s="132"/>
      <c r="VXD60" s="132"/>
      <c r="VXE60" s="132"/>
      <c r="VXF60" s="132"/>
      <c r="VXG60" s="133"/>
      <c r="VXH60" s="133"/>
      <c r="VXI60" s="133"/>
      <c r="VXJ60" s="133"/>
      <c r="VXK60" s="133"/>
      <c r="VXL60" s="133"/>
      <c r="VXM60" s="527"/>
      <c r="VXN60" s="527"/>
      <c r="VXO60" s="133"/>
      <c r="VXP60" s="133"/>
      <c r="VXQ60" s="133"/>
      <c r="VXR60" s="133"/>
      <c r="VXS60" s="133"/>
      <c r="VXT60" s="133"/>
      <c r="VXU60" s="133"/>
      <c r="VXV60" s="133"/>
      <c r="VXW60" s="133"/>
      <c r="VXX60" s="133"/>
      <c r="VXY60" s="85"/>
      <c r="VXZ60" s="85"/>
      <c r="VYA60" s="85"/>
      <c r="VYB60" s="85"/>
      <c r="VYC60" s="133"/>
      <c r="VYD60" s="133"/>
      <c r="VYE60" s="132"/>
      <c r="VYF60" s="132"/>
      <c r="VYG60" s="132"/>
      <c r="VYH60" s="132"/>
      <c r="VYI60" s="132"/>
      <c r="VYJ60" s="132"/>
      <c r="VYK60" s="132"/>
      <c r="VYL60" s="132"/>
      <c r="VYM60" s="133"/>
      <c r="VYN60" s="133"/>
      <c r="VYO60" s="133"/>
      <c r="VYP60" s="133"/>
      <c r="VYQ60" s="133"/>
      <c r="VYR60" s="133"/>
      <c r="VYS60" s="527"/>
      <c r="VYT60" s="527"/>
      <c r="VYU60" s="133"/>
      <c r="VYV60" s="133"/>
      <c r="VYW60" s="133"/>
      <c r="VYX60" s="133"/>
      <c r="VYY60" s="133"/>
      <c r="VYZ60" s="133"/>
      <c r="VZA60" s="133"/>
      <c r="VZB60" s="133"/>
      <c r="VZC60" s="133"/>
      <c r="VZD60" s="133"/>
      <c r="VZE60" s="85"/>
      <c r="VZF60" s="85"/>
      <c r="VZG60" s="85"/>
      <c r="VZH60" s="85"/>
      <c r="VZI60" s="133"/>
      <c r="VZJ60" s="133"/>
      <c r="VZK60" s="132"/>
      <c r="VZL60" s="132"/>
      <c r="VZM60" s="132"/>
      <c r="VZN60" s="132"/>
      <c r="VZO60" s="132"/>
      <c r="VZP60" s="132"/>
      <c r="VZQ60" s="132"/>
      <c r="VZR60" s="132"/>
      <c r="VZS60" s="133"/>
      <c r="VZT60" s="133"/>
      <c r="VZU60" s="133"/>
      <c r="VZV60" s="133"/>
      <c r="VZW60" s="133"/>
      <c r="VZX60" s="133"/>
      <c r="VZY60" s="527"/>
      <c r="VZZ60" s="527"/>
      <c r="WAA60" s="133"/>
      <c r="WAB60" s="133"/>
      <c r="WAC60" s="133"/>
      <c r="WAD60" s="133"/>
      <c r="WAE60" s="133"/>
      <c r="WAF60" s="133"/>
      <c r="WAG60" s="133"/>
      <c r="WAH60" s="133"/>
      <c r="WAI60" s="133"/>
      <c r="WAJ60" s="133"/>
      <c r="WAK60" s="85"/>
      <c r="WAL60" s="85"/>
      <c r="WAM60" s="85"/>
      <c r="WAN60" s="85"/>
      <c r="WAO60" s="133"/>
      <c r="WAP60" s="133"/>
      <c r="WAQ60" s="132"/>
      <c r="WAR60" s="132"/>
      <c r="WAS60" s="132"/>
      <c r="WAT60" s="132"/>
      <c r="WAU60" s="132"/>
      <c r="WAV60" s="132"/>
      <c r="WAW60" s="132"/>
      <c r="WAX60" s="132"/>
      <c r="WAY60" s="133"/>
      <c r="WAZ60" s="133"/>
      <c r="WBA60" s="133"/>
      <c r="WBB60" s="133"/>
      <c r="WBC60" s="133"/>
      <c r="WBD60" s="133"/>
      <c r="WBE60" s="527"/>
      <c r="WBF60" s="527"/>
      <c r="WBG60" s="133"/>
      <c r="WBH60" s="133"/>
      <c r="WBI60" s="133"/>
      <c r="WBJ60" s="133"/>
      <c r="WBK60" s="133"/>
      <c r="WBL60" s="133"/>
      <c r="WBM60" s="133"/>
      <c r="WBN60" s="133"/>
      <c r="WBO60" s="133"/>
      <c r="WBP60" s="133"/>
      <c r="WBQ60" s="85"/>
      <c r="WBR60" s="85"/>
      <c r="WBS60" s="85"/>
      <c r="WBT60" s="85"/>
      <c r="WBU60" s="133"/>
      <c r="WBV60" s="133"/>
      <c r="WBW60" s="132"/>
      <c r="WBX60" s="132"/>
      <c r="WBY60" s="132"/>
      <c r="WBZ60" s="132"/>
      <c r="WCA60" s="132"/>
      <c r="WCB60" s="132"/>
      <c r="WCC60" s="132"/>
      <c r="WCD60" s="132"/>
      <c r="WCE60" s="133"/>
      <c r="WCF60" s="133"/>
      <c r="WCG60" s="133"/>
      <c r="WCH60" s="133"/>
      <c r="WCI60" s="133"/>
      <c r="WCJ60" s="133"/>
      <c r="WCK60" s="527"/>
      <c r="WCL60" s="527"/>
      <c r="WCM60" s="133"/>
      <c r="WCN60" s="133"/>
      <c r="WCO60" s="133"/>
      <c r="WCP60" s="133"/>
      <c r="WCQ60" s="133"/>
      <c r="WCR60" s="133"/>
      <c r="WCS60" s="133"/>
      <c r="WCT60" s="133"/>
      <c r="WCU60" s="133"/>
      <c r="WCV60" s="133"/>
      <c r="WCW60" s="85"/>
      <c r="WCX60" s="85"/>
      <c r="WCY60" s="85"/>
      <c r="WCZ60" s="85"/>
      <c r="WDA60" s="133"/>
      <c r="WDB60" s="133"/>
      <c r="WDC60" s="132"/>
      <c r="WDD60" s="132"/>
      <c r="WDE60" s="132"/>
      <c r="WDF60" s="132"/>
      <c r="WDG60" s="132"/>
      <c r="WDH60" s="132"/>
      <c r="WDI60" s="132"/>
      <c r="WDJ60" s="132"/>
      <c r="WDK60" s="133"/>
      <c r="WDL60" s="133"/>
      <c r="WDM60" s="133"/>
      <c r="WDN60" s="133"/>
      <c r="WDO60" s="133"/>
      <c r="WDP60" s="133"/>
      <c r="WDQ60" s="527"/>
      <c r="WDR60" s="527"/>
      <c r="WDS60" s="133"/>
      <c r="WDT60" s="133"/>
      <c r="WDU60" s="133"/>
      <c r="WDV60" s="133"/>
      <c r="WDW60" s="133"/>
      <c r="WDX60" s="133"/>
      <c r="WDY60" s="133"/>
      <c r="WDZ60" s="133"/>
      <c r="WEA60" s="133"/>
      <c r="WEB60" s="133"/>
      <c r="WEC60" s="85"/>
      <c r="WED60" s="85"/>
      <c r="WEE60" s="85"/>
      <c r="WEF60" s="85"/>
      <c r="WEG60" s="133"/>
      <c r="WEH60" s="133"/>
      <c r="WEI60" s="132"/>
      <c r="WEJ60" s="132"/>
      <c r="WEK60" s="132"/>
      <c r="WEL60" s="132"/>
      <c r="WEM60" s="132"/>
      <c r="WEN60" s="132"/>
      <c r="WEO60" s="132"/>
      <c r="WEP60" s="132"/>
      <c r="WEQ60" s="133"/>
      <c r="WER60" s="133"/>
      <c r="WES60" s="133"/>
      <c r="WET60" s="133"/>
      <c r="WEU60" s="133"/>
      <c r="WEV60" s="133"/>
      <c r="WEW60" s="527"/>
      <c r="WEX60" s="527"/>
      <c r="WEY60" s="133"/>
      <c r="WEZ60" s="133"/>
      <c r="WFA60" s="133"/>
      <c r="WFB60" s="133"/>
      <c r="WFC60" s="133"/>
      <c r="WFD60" s="133"/>
      <c r="WFE60" s="133"/>
      <c r="WFF60" s="133"/>
      <c r="WFG60" s="133"/>
      <c r="WFH60" s="133"/>
      <c r="WFI60" s="85"/>
      <c r="WFJ60" s="85"/>
      <c r="WFK60" s="85"/>
      <c r="WFL60" s="85"/>
      <c r="WFM60" s="133"/>
      <c r="WFN60" s="133"/>
      <c r="WFO60" s="132"/>
      <c r="WFP60" s="132"/>
      <c r="WFQ60" s="132"/>
      <c r="WFR60" s="132"/>
      <c r="WFS60" s="132"/>
      <c r="WFT60" s="132"/>
      <c r="WFU60" s="132"/>
      <c r="WFV60" s="132"/>
      <c r="WFW60" s="133"/>
      <c r="WFX60" s="133"/>
      <c r="WFY60" s="133"/>
      <c r="WFZ60" s="133"/>
      <c r="WGA60" s="133"/>
      <c r="WGB60" s="133"/>
      <c r="WGC60" s="527"/>
      <c r="WGD60" s="527"/>
      <c r="WGE60" s="133"/>
      <c r="WGF60" s="133"/>
      <c r="WGG60" s="133"/>
      <c r="WGH60" s="133"/>
      <c r="WGI60" s="133"/>
      <c r="WGJ60" s="133"/>
      <c r="WGK60" s="133"/>
      <c r="WGL60" s="133"/>
      <c r="WGM60" s="133"/>
      <c r="WGN60" s="133"/>
      <c r="WGO60" s="85"/>
      <c r="WGP60" s="85"/>
      <c r="WGQ60" s="85"/>
      <c r="WGR60" s="85"/>
      <c r="WGS60" s="133"/>
      <c r="WGT60" s="133"/>
      <c r="WGU60" s="132"/>
      <c r="WGV60" s="132"/>
      <c r="WGW60" s="132"/>
      <c r="WGX60" s="132"/>
      <c r="WGY60" s="132"/>
      <c r="WGZ60" s="132"/>
      <c r="WHA60" s="132"/>
      <c r="WHB60" s="132"/>
      <c r="WHC60" s="133"/>
      <c r="WHD60" s="133"/>
      <c r="WHE60" s="133"/>
      <c r="WHF60" s="133"/>
      <c r="WHG60" s="133"/>
      <c r="WHH60" s="133"/>
      <c r="WHI60" s="527"/>
      <c r="WHJ60" s="527"/>
      <c r="WHK60" s="133"/>
      <c r="WHL60" s="133"/>
      <c r="WHM60" s="133"/>
      <c r="WHN60" s="133"/>
      <c r="WHO60" s="133"/>
      <c r="WHP60" s="133"/>
      <c r="WHQ60" s="133"/>
      <c r="WHR60" s="133"/>
      <c r="WHS60" s="133"/>
      <c r="WHT60" s="133"/>
      <c r="WHU60" s="85"/>
      <c r="WHV60" s="85"/>
      <c r="WHW60" s="85"/>
      <c r="WHX60" s="85"/>
      <c r="WHY60" s="133"/>
      <c r="WHZ60" s="133"/>
      <c r="WIA60" s="132"/>
      <c r="WIB60" s="132"/>
      <c r="WIC60" s="132"/>
      <c r="WID60" s="132"/>
      <c r="WIE60" s="132"/>
      <c r="WIF60" s="132"/>
      <c r="WIG60" s="132"/>
      <c r="WIH60" s="132"/>
      <c r="WII60" s="133"/>
      <c r="WIJ60" s="133"/>
      <c r="WIK60" s="133"/>
      <c r="WIL60" s="133"/>
      <c r="WIM60" s="133"/>
      <c r="WIN60" s="133"/>
      <c r="WIO60" s="527"/>
      <c r="WIP60" s="527"/>
      <c r="WIQ60" s="133"/>
      <c r="WIR60" s="133"/>
      <c r="WIS60" s="133"/>
      <c r="WIT60" s="133"/>
      <c r="WIU60" s="133"/>
      <c r="WIV60" s="133"/>
      <c r="WIW60" s="133"/>
      <c r="WIX60" s="133"/>
      <c r="WIY60" s="133"/>
      <c r="WIZ60" s="133"/>
      <c r="WJA60" s="85"/>
      <c r="WJB60" s="85"/>
      <c r="WJC60" s="85"/>
      <c r="WJD60" s="85"/>
      <c r="WJE60" s="133"/>
      <c r="WJF60" s="133"/>
      <c r="WJG60" s="132"/>
      <c r="WJH60" s="132"/>
      <c r="WJI60" s="132"/>
      <c r="WJJ60" s="132"/>
      <c r="WJK60" s="132"/>
      <c r="WJL60" s="132"/>
      <c r="WJM60" s="132"/>
      <c r="WJN60" s="132"/>
      <c r="WJO60" s="133"/>
      <c r="WJP60" s="133"/>
      <c r="WJQ60" s="133"/>
      <c r="WJR60" s="133"/>
      <c r="WJS60" s="133"/>
      <c r="WJT60" s="133"/>
      <c r="WJU60" s="527"/>
      <c r="WJV60" s="527"/>
      <c r="WJW60" s="133"/>
      <c r="WJX60" s="133"/>
      <c r="WJY60" s="133"/>
      <c r="WJZ60" s="133"/>
      <c r="WKA60" s="133"/>
      <c r="WKB60" s="133"/>
      <c r="WKC60" s="133"/>
      <c r="WKD60" s="133"/>
      <c r="WKE60" s="133"/>
      <c r="WKF60" s="133"/>
      <c r="WKG60" s="85"/>
      <c r="WKH60" s="85"/>
      <c r="WKI60" s="85"/>
      <c r="WKJ60" s="85"/>
      <c r="WKK60" s="133"/>
      <c r="WKL60" s="133"/>
      <c r="WKM60" s="132"/>
      <c r="WKN60" s="132"/>
      <c r="WKO60" s="132"/>
      <c r="WKP60" s="132"/>
      <c r="WKQ60" s="132"/>
      <c r="WKR60" s="132"/>
      <c r="WKS60" s="132"/>
      <c r="WKT60" s="132"/>
      <c r="WKU60" s="133"/>
      <c r="WKV60" s="133"/>
      <c r="WKW60" s="133"/>
      <c r="WKX60" s="133"/>
      <c r="WKY60" s="133"/>
      <c r="WKZ60" s="133"/>
      <c r="WLA60" s="527"/>
      <c r="WLB60" s="527"/>
      <c r="WLC60" s="133"/>
      <c r="WLD60" s="133"/>
      <c r="WLE60" s="133"/>
      <c r="WLF60" s="133"/>
      <c r="WLG60" s="133"/>
      <c r="WLH60" s="133"/>
      <c r="WLI60" s="133"/>
      <c r="WLJ60" s="133"/>
      <c r="WLK60" s="133"/>
      <c r="WLL60" s="133"/>
      <c r="WLM60" s="85"/>
      <c r="WLN60" s="85"/>
      <c r="WLO60" s="85"/>
      <c r="WLP60" s="85"/>
      <c r="WLQ60" s="133"/>
      <c r="WLR60" s="133"/>
      <c r="WLS60" s="132"/>
      <c r="WLT60" s="132"/>
      <c r="WLU60" s="132"/>
      <c r="WLV60" s="132"/>
      <c r="WLW60" s="132"/>
      <c r="WLX60" s="132"/>
      <c r="WLY60" s="132"/>
      <c r="WLZ60" s="132"/>
      <c r="WMA60" s="133"/>
      <c r="WMB60" s="133"/>
      <c r="WMC60" s="133"/>
      <c r="WMD60" s="133"/>
      <c r="WME60" s="133"/>
      <c r="WMF60" s="133"/>
      <c r="WMG60" s="527"/>
      <c r="WMH60" s="527"/>
      <c r="WMI60" s="133"/>
      <c r="WMJ60" s="133"/>
      <c r="WMK60" s="133"/>
      <c r="WML60" s="133"/>
      <c r="WMM60" s="133"/>
      <c r="WMN60" s="133"/>
      <c r="WMO60" s="133"/>
      <c r="WMP60" s="133"/>
      <c r="WMQ60" s="133"/>
      <c r="WMR60" s="133"/>
      <c r="WMS60" s="85"/>
      <c r="WMT60" s="85"/>
      <c r="WMU60" s="85"/>
      <c r="WMV60" s="85"/>
      <c r="WMW60" s="133"/>
      <c r="WMX60" s="133"/>
      <c r="WMY60" s="132"/>
      <c r="WMZ60" s="132"/>
      <c r="WNA60" s="132"/>
      <c r="WNB60" s="132"/>
      <c r="WNC60" s="132"/>
      <c r="WND60" s="132"/>
      <c r="WNE60" s="132"/>
      <c r="WNF60" s="132"/>
      <c r="WNG60" s="133"/>
      <c r="WNH60" s="133"/>
      <c r="WNI60" s="133"/>
      <c r="WNJ60" s="133"/>
      <c r="WNK60" s="133"/>
      <c r="WNL60" s="133"/>
      <c r="WNM60" s="527"/>
      <c r="WNN60" s="527"/>
      <c r="WNO60" s="133"/>
      <c r="WNP60" s="133"/>
      <c r="WNQ60" s="133"/>
      <c r="WNR60" s="133"/>
      <c r="WNS60" s="133"/>
      <c r="WNT60" s="133"/>
      <c r="WNU60" s="133"/>
      <c r="WNV60" s="133"/>
      <c r="WNW60" s="133"/>
      <c r="WNX60" s="133"/>
      <c r="WNY60" s="85"/>
      <c r="WNZ60" s="85"/>
      <c r="WOA60" s="85"/>
      <c r="WOB60" s="85"/>
      <c r="WOC60" s="133"/>
      <c r="WOD60" s="133"/>
      <c r="WOE60" s="132"/>
      <c r="WOF60" s="132"/>
      <c r="WOG60" s="132"/>
      <c r="WOH60" s="132"/>
      <c r="WOI60" s="132"/>
      <c r="WOJ60" s="132"/>
      <c r="WOK60" s="132"/>
      <c r="WOL60" s="132"/>
      <c r="WOM60" s="133"/>
      <c r="WON60" s="133"/>
      <c r="WOO60" s="133"/>
      <c r="WOP60" s="133"/>
      <c r="WOQ60" s="133"/>
      <c r="WOR60" s="133"/>
      <c r="WOS60" s="527"/>
      <c r="WOT60" s="527"/>
      <c r="WOU60" s="133"/>
      <c r="WOV60" s="133"/>
      <c r="WOW60" s="133"/>
      <c r="WOX60" s="133"/>
      <c r="WOY60" s="133"/>
      <c r="WOZ60" s="133"/>
      <c r="WPA60" s="133"/>
      <c r="WPB60" s="133"/>
      <c r="WPC60" s="133"/>
      <c r="WPD60" s="133"/>
      <c r="WPE60" s="85"/>
      <c r="WPF60" s="85"/>
      <c r="WPG60" s="85"/>
      <c r="WPH60" s="85"/>
      <c r="WPI60" s="133"/>
      <c r="WPJ60" s="133"/>
      <c r="WPK60" s="132"/>
      <c r="WPL60" s="132"/>
      <c r="WPM60" s="132"/>
      <c r="WPN60" s="132"/>
      <c r="WPO60" s="132"/>
      <c r="WPP60" s="132"/>
      <c r="WPQ60" s="132"/>
      <c r="WPR60" s="132"/>
      <c r="WPS60" s="133"/>
      <c r="WPT60" s="133"/>
      <c r="WPU60" s="133"/>
      <c r="WPV60" s="133"/>
      <c r="WPW60" s="133"/>
      <c r="WPX60" s="133"/>
      <c r="WPY60" s="527"/>
      <c r="WPZ60" s="527"/>
      <c r="WQA60" s="133"/>
      <c r="WQB60" s="133"/>
      <c r="WQC60" s="133"/>
      <c r="WQD60" s="133"/>
      <c r="WQE60" s="133"/>
      <c r="WQF60" s="133"/>
      <c r="WQG60" s="133"/>
      <c r="WQH60" s="133"/>
      <c r="WQI60" s="133"/>
      <c r="WQJ60" s="133"/>
      <c r="WQK60" s="85"/>
      <c r="WQL60" s="85"/>
      <c r="WQM60" s="85"/>
      <c r="WQN60" s="85"/>
      <c r="WQO60" s="133"/>
      <c r="WQP60" s="133"/>
      <c r="WQQ60" s="132"/>
      <c r="WQR60" s="132"/>
      <c r="WQS60" s="132"/>
      <c r="WQT60" s="132"/>
      <c r="WQU60" s="132"/>
      <c r="WQV60" s="132"/>
      <c r="WQW60" s="132"/>
      <c r="WQX60" s="132"/>
      <c r="WQY60" s="133"/>
      <c r="WQZ60" s="133"/>
      <c r="WRA60" s="133"/>
      <c r="WRB60" s="133"/>
      <c r="WRC60" s="133"/>
      <c r="WRD60" s="133"/>
      <c r="WRE60" s="527"/>
      <c r="WRF60" s="527"/>
      <c r="WRG60" s="133"/>
      <c r="WRH60" s="133"/>
      <c r="WRI60" s="133"/>
      <c r="WRJ60" s="133"/>
      <c r="WRK60" s="133"/>
      <c r="WRL60" s="133"/>
      <c r="WRM60" s="133"/>
      <c r="WRN60" s="133"/>
      <c r="WRO60" s="133"/>
      <c r="WRP60" s="133"/>
      <c r="WRQ60" s="85"/>
      <c r="WRR60" s="85"/>
      <c r="WRS60" s="85"/>
      <c r="WRT60" s="85"/>
      <c r="WRU60" s="133"/>
      <c r="WRV60" s="133"/>
      <c r="WRW60" s="132"/>
      <c r="WRX60" s="132"/>
      <c r="WRY60" s="132"/>
      <c r="WRZ60" s="132"/>
      <c r="WSA60" s="132"/>
      <c r="WSB60" s="132"/>
      <c r="WSC60" s="132"/>
      <c r="WSD60" s="132"/>
      <c r="WSE60" s="133"/>
      <c r="WSF60" s="133"/>
      <c r="WSG60" s="133"/>
      <c r="WSH60" s="133"/>
      <c r="WSI60" s="133"/>
      <c r="WSJ60" s="133"/>
      <c r="WSK60" s="527"/>
      <c r="WSL60" s="527"/>
      <c r="WSM60" s="133"/>
      <c r="WSN60" s="133"/>
      <c r="WSO60" s="133"/>
      <c r="WSP60" s="133"/>
      <c r="WSQ60" s="133"/>
      <c r="WSR60" s="133"/>
      <c r="WSS60" s="133"/>
      <c r="WST60" s="133"/>
      <c r="WSU60" s="133"/>
      <c r="WSV60" s="133"/>
      <c r="WSW60" s="85"/>
      <c r="WSX60" s="85"/>
      <c r="WSY60" s="85"/>
      <c r="WSZ60" s="85"/>
      <c r="WTA60" s="133"/>
      <c r="WTB60" s="133"/>
      <c r="WTC60" s="132"/>
      <c r="WTD60" s="132"/>
      <c r="WTE60" s="132"/>
      <c r="WTF60" s="132"/>
      <c r="WTG60" s="132"/>
      <c r="WTH60" s="132"/>
      <c r="WTI60" s="132"/>
      <c r="WTJ60" s="132"/>
      <c r="WTK60" s="133"/>
      <c r="WTL60" s="133"/>
      <c r="WTM60" s="133"/>
      <c r="WTN60" s="133"/>
      <c r="WTO60" s="133"/>
      <c r="WTP60" s="133"/>
      <c r="WTQ60" s="527"/>
      <c r="WTR60" s="527"/>
      <c r="WTS60" s="133"/>
      <c r="WTT60" s="133"/>
      <c r="WTU60" s="133"/>
      <c r="WTV60" s="133"/>
      <c r="WTW60" s="133"/>
      <c r="WTX60" s="133"/>
      <c r="WTY60" s="133"/>
      <c r="WTZ60" s="133"/>
      <c r="WUA60" s="133"/>
      <c r="WUB60" s="133"/>
      <c r="WUC60" s="85"/>
      <c r="WUD60" s="85"/>
      <c r="WUE60" s="85"/>
      <c r="WUF60" s="85"/>
      <c r="WUG60" s="133"/>
      <c r="WUH60" s="133"/>
      <c r="WUI60" s="132"/>
      <c r="WUJ60" s="132"/>
      <c r="WUK60" s="132"/>
      <c r="WUL60" s="132"/>
      <c r="WUM60" s="132"/>
      <c r="WUN60" s="132"/>
      <c r="WUO60" s="132"/>
      <c r="WUP60" s="132"/>
      <c r="WUQ60" s="133"/>
      <c r="WUR60" s="133"/>
      <c r="WUS60" s="133"/>
      <c r="WUT60" s="133"/>
      <c r="WUU60" s="133"/>
      <c r="WUV60" s="133"/>
      <c r="WUW60" s="527"/>
      <c r="WUX60" s="527"/>
      <c r="WUY60" s="133"/>
      <c r="WUZ60" s="133"/>
      <c r="WVA60" s="133"/>
      <c r="WVB60" s="133"/>
      <c r="WVC60" s="133"/>
      <c r="WVD60" s="133"/>
      <c r="WVE60" s="133"/>
      <c r="WVF60" s="133"/>
      <c r="WVG60" s="133"/>
      <c r="WVH60" s="133"/>
      <c r="WVI60" s="85"/>
      <c r="WVJ60" s="85"/>
      <c r="WVK60" s="85"/>
      <c r="WVL60" s="85"/>
      <c r="WVM60" s="133"/>
      <c r="WVN60" s="133"/>
      <c r="WVO60" s="132"/>
      <c r="WVP60" s="132"/>
      <c r="WVQ60" s="132"/>
      <c r="WVR60" s="132"/>
      <c r="WVS60" s="132"/>
      <c r="WVT60" s="132"/>
      <c r="WVU60" s="132"/>
      <c r="WVV60" s="132"/>
      <c r="WVW60" s="133"/>
      <c r="WVX60" s="133"/>
      <c r="WVY60" s="133"/>
      <c r="WVZ60" s="133"/>
      <c r="WWA60" s="133"/>
      <c r="WWB60" s="133"/>
      <c r="WWC60" s="527"/>
      <c r="WWD60" s="527"/>
      <c r="WWE60" s="133"/>
      <c r="WWF60" s="133"/>
      <c r="WWG60" s="133"/>
      <c r="WWH60" s="133"/>
      <c r="WWI60" s="133"/>
      <c r="WWJ60" s="133"/>
      <c r="WWK60" s="133"/>
      <c r="WWL60" s="133"/>
      <c r="WWM60" s="133"/>
      <c r="WWN60" s="133"/>
      <c r="WWO60" s="85"/>
      <c r="WWP60" s="85"/>
      <c r="WWQ60" s="85"/>
      <c r="WWR60" s="85"/>
      <c r="WWS60" s="133"/>
      <c r="WWT60" s="133"/>
      <c r="WWU60" s="132"/>
      <c r="WWV60" s="132"/>
      <c r="WWW60" s="132"/>
      <c r="WWX60" s="132"/>
      <c r="WWY60" s="132"/>
      <c r="WWZ60" s="132"/>
      <c r="WXA60" s="132"/>
      <c r="WXB60" s="132"/>
      <c r="WXC60" s="133"/>
      <c r="WXD60" s="133"/>
      <c r="WXE60" s="133"/>
      <c r="WXF60" s="133"/>
      <c r="WXG60" s="133"/>
      <c r="WXH60" s="133"/>
      <c r="WXI60" s="527"/>
      <c r="WXJ60" s="527"/>
      <c r="WXK60" s="133"/>
      <c r="WXL60" s="133"/>
      <c r="WXM60" s="133"/>
      <c r="WXN60" s="133"/>
      <c r="WXO60" s="133"/>
      <c r="WXP60" s="133"/>
      <c r="WXQ60" s="133"/>
      <c r="WXR60" s="133"/>
      <c r="WXS60" s="133"/>
      <c r="WXT60" s="133"/>
      <c r="WXU60" s="85"/>
      <c r="WXV60" s="85"/>
      <c r="WXW60" s="85"/>
      <c r="WXX60" s="85"/>
      <c r="WXY60" s="133"/>
      <c r="WXZ60" s="133"/>
      <c r="WYA60" s="132"/>
      <c r="WYB60" s="132"/>
      <c r="WYC60" s="132"/>
      <c r="WYD60" s="132"/>
      <c r="WYE60" s="132"/>
      <c r="WYF60" s="132"/>
      <c r="WYG60" s="132"/>
      <c r="WYH60" s="132"/>
      <c r="WYI60" s="133"/>
      <c r="WYJ60" s="133"/>
      <c r="WYK60" s="133"/>
      <c r="WYL60" s="133"/>
      <c r="WYM60" s="133"/>
      <c r="WYN60" s="133"/>
      <c r="WYO60" s="527"/>
      <c r="WYP60" s="527"/>
      <c r="WYQ60" s="133"/>
      <c r="WYR60" s="133"/>
      <c r="WYS60" s="133"/>
      <c r="WYT60" s="133"/>
      <c r="WYU60" s="133"/>
      <c r="WYV60" s="133"/>
      <c r="WYW60" s="133"/>
      <c r="WYX60" s="133"/>
      <c r="WYY60" s="133"/>
      <c r="WYZ60" s="133"/>
      <c r="WZA60" s="85"/>
      <c r="WZB60" s="85"/>
      <c r="WZC60" s="85"/>
      <c r="WZD60" s="85"/>
      <c r="WZE60" s="133"/>
      <c r="WZF60" s="133"/>
      <c r="WZG60" s="132"/>
      <c r="WZH60" s="132"/>
      <c r="WZI60" s="132"/>
      <c r="WZJ60" s="132"/>
      <c r="WZK60" s="132"/>
      <c r="WZL60" s="132"/>
      <c r="WZM60" s="132"/>
      <c r="WZN60" s="132"/>
      <c r="WZO60" s="133"/>
      <c r="WZP60" s="133"/>
      <c r="WZQ60" s="133"/>
      <c r="WZR60" s="133"/>
      <c r="WZS60" s="133"/>
      <c r="WZT60" s="133"/>
      <c r="WZU60" s="527"/>
      <c r="WZV60" s="527"/>
      <c r="WZW60" s="133"/>
      <c r="WZX60" s="133"/>
      <c r="WZY60" s="133"/>
      <c r="WZZ60" s="133"/>
      <c r="XAA60" s="133"/>
      <c r="XAB60" s="133"/>
      <c r="XAC60" s="133"/>
      <c r="XAD60" s="133"/>
      <c r="XAE60" s="133"/>
      <c r="XAF60" s="133"/>
      <c r="XAG60" s="85"/>
      <c r="XAH60" s="85"/>
      <c r="XAI60" s="85"/>
      <c r="XAJ60" s="85"/>
      <c r="XAK60" s="133"/>
      <c r="XAL60" s="133"/>
      <c r="XAM60" s="132"/>
      <c r="XAN60" s="132"/>
      <c r="XAO60" s="132"/>
      <c r="XAP60" s="132"/>
      <c r="XAQ60" s="132"/>
      <c r="XAR60" s="132"/>
      <c r="XAS60" s="132"/>
      <c r="XAT60" s="132"/>
      <c r="XAU60" s="133"/>
      <c r="XAV60" s="133"/>
      <c r="XAW60" s="133"/>
      <c r="XAX60" s="133"/>
      <c r="XAY60" s="133"/>
      <c r="XAZ60" s="133"/>
      <c r="XBA60" s="527"/>
      <c r="XBB60" s="527"/>
      <c r="XBC60" s="133"/>
      <c r="XBD60" s="133"/>
      <c r="XBE60" s="133"/>
      <c r="XBF60" s="133"/>
      <c r="XBG60" s="133"/>
      <c r="XBH60" s="133"/>
      <c r="XBI60" s="133"/>
      <c r="XBJ60" s="133"/>
      <c r="XBK60" s="133"/>
      <c r="XBL60" s="133"/>
      <c r="XBM60" s="85"/>
      <c r="XBN60" s="85"/>
      <c r="XBO60" s="85"/>
      <c r="XBP60" s="85"/>
      <c r="XBQ60" s="133"/>
      <c r="XBR60" s="133"/>
      <c r="XBS60" s="132"/>
      <c r="XBT60" s="132"/>
      <c r="XBU60" s="132"/>
      <c r="XBV60" s="132"/>
      <c r="XBW60" s="132"/>
      <c r="XBX60" s="132"/>
      <c r="XBY60" s="132"/>
      <c r="XBZ60" s="132"/>
      <c r="XCA60" s="133"/>
      <c r="XCB60" s="133"/>
      <c r="XCC60" s="133"/>
      <c r="XCD60" s="133"/>
      <c r="XCE60" s="133"/>
      <c r="XCF60" s="133"/>
      <c r="XCG60" s="527"/>
      <c r="XCH60" s="527"/>
      <c r="XCI60" s="133"/>
      <c r="XCJ60" s="133"/>
      <c r="XCK60" s="133"/>
      <c r="XCL60" s="133"/>
      <c r="XCM60" s="133"/>
      <c r="XCN60" s="133"/>
      <c r="XCO60" s="133"/>
      <c r="XCP60" s="133"/>
      <c r="XCQ60" s="133"/>
      <c r="XCR60" s="133"/>
      <c r="XCS60" s="85"/>
      <c r="XCT60" s="85"/>
      <c r="XCU60" s="85"/>
      <c r="XCV60" s="85"/>
      <c r="XCW60" s="133"/>
      <c r="XCX60" s="133"/>
      <c r="XCY60" s="132"/>
      <c r="XCZ60" s="132"/>
      <c r="XDA60" s="132"/>
      <c r="XDB60" s="132"/>
      <c r="XDC60" s="132"/>
      <c r="XDD60" s="132"/>
      <c r="XDE60" s="132"/>
      <c r="XDF60" s="132"/>
      <c r="XDG60" s="133"/>
      <c r="XDH60" s="133"/>
      <c r="XDI60" s="133"/>
      <c r="XDJ60" s="133"/>
      <c r="XDK60" s="133"/>
      <c r="XDL60" s="133"/>
      <c r="XDM60" s="527"/>
      <c r="XDN60" s="527"/>
      <c r="XDO60" s="133"/>
      <c r="XDP60" s="133"/>
      <c r="XDQ60" s="133"/>
      <c r="XDR60" s="133"/>
      <c r="XDS60" s="133"/>
      <c r="XDT60" s="133"/>
      <c r="XDU60" s="133"/>
      <c r="XDV60" s="133"/>
      <c r="XDW60" s="133"/>
      <c r="XDX60" s="133"/>
      <c r="XDY60" s="85"/>
      <c r="XDZ60" s="85"/>
      <c r="XEA60" s="85"/>
      <c r="XEB60" s="85"/>
      <c r="XEC60" s="133"/>
      <c r="XED60" s="133"/>
      <c r="XEE60" s="132"/>
      <c r="XEF60" s="132"/>
      <c r="XEG60" s="132"/>
      <c r="XEH60" s="132"/>
      <c r="XEI60" s="132"/>
      <c r="XEJ60" s="132"/>
      <c r="XEK60" s="132"/>
      <c r="XEL60" s="132"/>
      <c r="XEM60" s="133"/>
      <c r="XEN60" s="133"/>
      <c r="XEO60" s="133"/>
      <c r="XEP60" s="133"/>
      <c r="XEQ60" s="133"/>
      <c r="XER60" s="133"/>
      <c r="XES60" s="527"/>
      <c r="XET60" s="527"/>
      <c r="XEU60" s="133"/>
      <c r="XEV60" s="133"/>
      <c r="XEW60" s="133"/>
      <c r="XEX60" s="133"/>
      <c r="XEY60" s="133"/>
      <c r="XEZ60" s="133"/>
      <c r="XFA60" s="133"/>
      <c r="XFB60" s="133"/>
      <c r="XFC60" s="133"/>
      <c r="XFD60" s="133"/>
    </row>
    <row r="61" spans="1:16384" ht="32.25" customHeight="1" thickTop="1" x14ac:dyDescent="0.3">
      <c r="A61" s="1013" t="s">
        <v>265</v>
      </c>
      <c r="B61" s="1014"/>
      <c r="C61" s="1013" t="s">
        <v>265</v>
      </c>
      <c r="D61" s="1014"/>
      <c r="E61" s="1025" t="s">
        <v>265</v>
      </c>
      <c r="F61" s="1026"/>
      <c r="G61" s="1037" t="s">
        <v>265</v>
      </c>
      <c r="H61" s="1038"/>
      <c r="I61" s="1037" t="s">
        <v>265</v>
      </c>
      <c r="J61" s="1038"/>
      <c r="K61" s="1032" t="s">
        <v>265</v>
      </c>
      <c r="L61" s="1030"/>
      <c r="M61" s="1032" t="s">
        <v>265</v>
      </c>
      <c r="N61" s="1030"/>
      <c r="O61" s="1027" t="s">
        <v>265</v>
      </c>
      <c r="P61" s="1028"/>
      <c r="Q61" s="1027" t="s">
        <v>265</v>
      </c>
      <c r="R61" s="1028"/>
      <c r="S61" s="1027" t="s">
        <v>265</v>
      </c>
      <c r="T61" s="1028"/>
      <c r="U61" s="1027" t="s">
        <v>265</v>
      </c>
      <c r="V61" s="1028"/>
      <c r="W61" s="1027" t="s">
        <v>265</v>
      </c>
      <c r="X61" s="1028"/>
      <c r="Y61" s="1027" t="s">
        <v>265</v>
      </c>
      <c r="Z61" s="1028"/>
      <c r="AA61" s="1027" t="s">
        <v>265</v>
      </c>
      <c r="AB61" s="1028"/>
      <c r="AC61" s="1027" t="s">
        <v>265</v>
      </c>
      <c r="AD61" s="1028"/>
      <c r="AE61" s="1027" t="s">
        <v>265</v>
      </c>
      <c r="AF61" s="1028"/>
    </row>
    <row r="62" spans="1:16384" x14ac:dyDescent="0.3">
      <c r="A62" s="52" t="s">
        <v>187</v>
      </c>
      <c r="B62" s="53" t="s">
        <v>65</v>
      </c>
      <c r="C62" s="54" t="s">
        <v>187</v>
      </c>
      <c r="D62" s="54" t="s">
        <v>65</v>
      </c>
      <c r="E62" s="55" t="s">
        <v>187</v>
      </c>
      <c r="F62" s="56" t="s">
        <v>65</v>
      </c>
      <c r="G62" s="57" t="s">
        <v>187</v>
      </c>
      <c r="H62" s="58" t="s">
        <v>65</v>
      </c>
      <c r="I62" s="112" t="s">
        <v>187</v>
      </c>
      <c r="J62" s="113" t="s">
        <v>65</v>
      </c>
      <c r="K62" s="66" t="s">
        <v>187</v>
      </c>
      <c r="L62" s="67" t="s">
        <v>65</v>
      </c>
      <c r="M62" s="66" t="s">
        <v>187</v>
      </c>
      <c r="N62" s="67" t="s">
        <v>65</v>
      </c>
      <c r="O62" s="68" t="s">
        <v>187</v>
      </c>
      <c r="P62" s="69" t="s">
        <v>65</v>
      </c>
      <c r="Q62" s="68" t="s">
        <v>187</v>
      </c>
      <c r="R62" s="69" t="s">
        <v>65</v>
      </c>
      <c r="S62" s="68" t="s">
        <v>187</v>
      </c>
      <c r="T62" s="69" t="s">
        <v>65</v>
      </c>
      <c r="U62" s="507" t="s">
        <v>187</v>
      </c>
      <c r="V62" s="104" t="s">
        <v>65</v>
      </c>
      <c r="W62" s="516" t="s">
        <v>187</v>
      </c>
      <c r="X62" s="69" t="s">
        <v>65</v>
      </c>
      <c r="Y62" s="516" t="s">
        <v>187</v>
      </c>
      <c r="Z62" s="69" t="s">
        <v>65</v>
      </c>
      <c r="AA62" s="516" t="s">
        <v>187</v>
      </c>
      <c r="AB62" s="69" t="s">
        <v>65</v>
      </c>
      <c r="AC62" s="516" t="s">
        <v>187</v>
      </c>
      <c r="AD62" s="69" t="s">
        <v>65</v>
      </c>
      <c r="AE62" s="516" t="s">
        <v>187</v>
      </c>
      <c r="AF62" s="69" t="s">
        <v>65</v>
      </c>
    </row>
    <row r="63" spans="1:16384" x14ac:dyDescent="0.3">
      <c r="A63" s="61" t="s">
        <v>188</v>
      </c>
      <c r="B63" s="62" t="s">
        <v>66</v>
      </c>
      <c r="C63" s="63" t="s">
        <v>188</v>
      </c>
      <c r="D63" s="63" t="s">
        <v>66</v>
      </c>
      <c r="E63" s="64" t="s">
        <v>188</v>
      </c>
      <c r="F63" s="65" t="s">
        <v>66</v>
      </c>
      <c r="G63" s="66" t="s">
        <v>188</v>
      </c>
      <c r="H63" s="67" t="s">
        <v>66</v>
      </c>
      <c r="I63" s="130" t="s">
        <v>188</v>
      </c>
      <c r="J63" s="121" t="s">
        <v>66</v>
      </c>
      <c r="K63" s="66" t="s">
        <v>188</v>
      </c>
      <c r="L63" s="67" t="s">
        <v>66</v>
      </c>
      <c r="M63" s="66" t="s">
        <v>188</v>
      </c>
      <c r="N63" s="67" t="s">
        <v>66</v>
      </c>
      <c r="O63" s="103" t="s">
        <v>188</v>
      </c>
      <c r="P63" s="104" t="s">
        <v>66</v>
      </c>
      <c r="Q63" s="68" t="s">
        <v>188</v>
      </c>
      <c r="R63" s="69" t="s">
        <v>66</v>
      </c>
      <c r="S63" s="68" t="s">
        <v>188</v>
      </c>
      <c r="T63" s="69" t="s">
        <v>66</v>
      </c>
      <c r="U63" s="507" t="s">
        <v>188</v>
      </c>
      <c r="V63" s="104" t="s">
        <v>66</v>
      </c>
      <c r="W63" s="516" t="s">
        <v>188</v>
      </c>
      <c r="X63" s="69" t="s">
        <v>66</v>
      </c>
      <c r="Y63" s="516" t="s">
        <v>188</v>
      </c>
      <c r="Z63" s="69" t="s">
        <v>66</v>
      </c>
      <c r="AA63" s="516" t="s">
        <v>188</v>
      </c>
      <c r="AB63" s="69" t="s">
        <v>66</v>
      </c>
      <c r="AC63" s="516" t="s">
        <v>188</v>
      </c>
      <c r="AD63" s="69" t="s">
        <v>66</v>
      </c>
      <c r="AE63" s="516" t="s">
        <v>188</v>
      </c>
      <c r="AF63" s="69" t="s">
        <v>66</v>
      </c>
    </row>
    <row r="64" spans="1:16384" x14ac:dyDescent="0.3">
      <c r="A64" s="61" t="s">
        <v>189</v>
      </c>
      <c r="B64" s="62" t="s">
        <v>67</v>
      </c>
      <c r="C64" s="63" t="s">
        <v>189</v>
      </c>
      <c r="D64" s="63" t="s">
        <v>67</v>
      </c>
      <c r="E64" s="64" t="s">
        <v>189</v>
      </c>
      <c r="F64" s="65" t="s">
        <v>67</v>
      </c>
      <c r="G64" s="66" t="s">
        <v>189</v>
      </c>
      <c r="H64" s="67" t="s">
        <v>67</v>
      </c>
      <c r="I64" s="130" t="s">
        <v>189</v>
      </c>
      <c r="J64" s="121" t="s">
        <v>67</v>
      </c>
      <c r="K64" s="66" t="s">
        <v>189</v>
      </c>
      <c r="L64" s="67" t="s">
        <v>67</v>
      </c>
      <c r="M64" s="66" t="s">
        <v>189</v>
      </c>
      <c r="N64" s="67" t="s">
        <v>67</v>
      </c>
      <c r="O64" s="103" t="s">
        <v>189</v>
      </c>
      <c r="P64" s="104" t="s">
        <v>67</v>
      </c>
      <c r="Q64" s="68" t="s">
        <v>189</v>
      </c>
      <c r="R64" s="69" t="s">
        <v>67</v>
      </c>
      <c r="S64" s="101" t="s">
        <v>189</v>
      </c>
      <c r="T64" s="102" t="s">
        <v>538</v>
      </c>
      <c r="U64" s="516" t="s">
        <v>189</v>
      </c>
      <c r="V64" s="69" t="s">
        <v>538</v>
      </c>
      <c r="W64" s="516" t="s">
        <v>189</v>
      </c>
      <c r="X64" s="69" t="s">
        <v>538</v>
      </c>
      <c r="Y64" s="516" t="s">
        <v>189</v>
      </c>
      <c r="Z64" s="69" t="s">
        <v>538</v>
      </c>
      <c r="AA64" s="516" t="s">
        <v>189</v>
      </c>
      <c r="AB64" s="69" t="s">
        <v>538</v>
      </c>
      <c r="AC64" s="516" t="s">
        <v>189</v>
      </c>
      <c r="AD64" s="69" t="s">
        <v>538</v>
      </c>
      <c r="AE64" s="516" t="s">
        <v>189</v>
      </c>
      <c r="AF64" s="69" t="s">
        <v>538</v>
      </c>
    </row>
    <row r="65" spans="1:224" ht="16.5" customHeight="1" x14ac:dyDescent="0.3">
      <c r="A65" s="66" t="s">
        <v>190</v>
      </c>
      <c r="B65" s="67" t="s">
        <v>68</v>
      </c>
      <c r="C65" s="66" t="s">
        <v>190</v>
      </c>
      <c r="D65" s="67" t="s">
        <v>68</v>
      </c>
      <c r="E65" s="66" t="s">
        <v>190</v>
      </c>
      <c r="F65" s="67" t="s">
        <v>68</v>
      </c>
      <c r="G65" s="66" t="s">
        <v>190</v>
      </c>
      <c r="H65" s="67" t="s">
        <v>68</v>
      </c>
      <c r="I65" s="128"/>
      <c r="J65" s="129"/>
      <c r="K65" s="68"/>
      <c r="L65" s="69"/>
      <c r="M65" s="66"/>
      <c r="N65" s="67"/>
      <c r="O65" s="68"/>
      <c r="P65" s="69"/>
      <c r="Q65" s="68"/>
      <c r="R65" s="69"/>
      <c r="S65" s="68"/>
      <c r="T65" s="69"/>
      <c r="U65" s="523"/>
      <c r="V65" s="524"/>
      <c r="W65" s="610"/>
      <c r="X65" s="611"/>
      <c r="Y65" s="610"/>
      <c r="Z65" s="611"/>
      <c r="AA65" s="610"/>
      <c r="AB65" s="611"/>
      <c r="AC65" s="610"/>
      <c r="AD65" s="611"/>
      <c r="AE65" s="610"/>
      <c r="AF65" s="61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1"/>
      <c r="GZ65" s="51"/>
      <c r="HA65" s="51"/>
      <c r="HB65" s="51"/>
      <c r="HC65" s="51"/>
      <c r="HD65" s="51"/>
      <c r="HE65" s="51"/>
      <c r="HF65" s="51"/>
      <c r="HG65" s="51"/>
      <c r="HH65" s="51"/>
      <c r="HI65" s="51"/>
      <c r="HJ65" s="51"/>
      <c r="HK65" s="51"/>
      <c r="HL65" s="51"/>
      <c r="HM65" s="51"/>
      <c r="HN65" s="51"/>
      <c r="HO65" s="51"/>
      <c r="HP65" s="51"/>
    </row>
    <row r="66" spans="1:224" ht="24" customHeight="1" x14ac:dyDescent="0.3">
      <c r="A66" s="83"/>
      <c r="B66" s="84"/>
      <c r="C66" s="85"/>
      <c r="D66" s="85"/>
      <c r="E66" s="131"/>
      <c r="F66" s="86"/>
      <c r="G66" s="132"/>
      <c r="H66" s="88"/>
      <c r="I66" s="132"/>
      <c r="J66" s="88"/>
      <c r="K66" s="133"/>
      <c r="L66" s="134"/>
      <c r="M66" s="525" t="s">
        <v>191</v>
      </c>
      <c r="N66" s="161" t="s">
        <v>433</v>
      </c>
      <c r="O66" s="103" t="s">
        <v>191</v>
      </c>
      <c r="P66" s="104" t="s">
        <v>433</v>
      </c>
      <c r="Q66" s="68" t="s">
        <v>191</v>
      </c>
      <c r="R66" s="69" t="s">
        <v>433</v>
      </c>
      <c r="S66" s="68" t="s">
        <v>191</v>
      </c>
      <c r="T66" s="69" t="s">
        <v>433</v>
      </c>
      <c r="U66" s="526" t="s">
        <v>191</v>
      </c>
      <c r="V66" s="69" t="s">
        <v>433</v>
      </c>
      <c r="W66" s="526" t="s">
        <v>191</v>
      </c>
      <c r="X66" s="69" t="s">
        <v>433</v>
      </c>
      <c r="Y66" s="526" t="s">
        <v>191</v>
      </c>
      <c r="Z66" s="69" t="s">
        <v>433</v>
      </c>
      <c r="AA66" s="526" t="s">
        <v>191</v>
      </c>
      <c r="AB66" s="69" t="s">
        <v>433</v>
      </c>
      <c r="AC66" s="526" t="s">
        <v>191</v>
      </c>
      <c r="AD66" s="69" t="s">
        <v>433</v>
      </c>
      <c r="AE66" s="526" t="s">
        <v>191</v>
      </c>
      <c r="AF66" s="69" t="s">
        <v>433</v>
      </c>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row>
    <row r="67" spans="1:224" ht="39.75" customHeight="1" x14ac:dyDescent="0.3">
      <c r="A67" s="83"/>
      <c r="B67" s="84"/>
      <c r="C67" s="85"/>
      <c r="D67" s="85"/>
      <c r="E67" s="131"/>
      <c r="F67" s="86"/>
      <c r="G67" s="132"/>
      <c r="H67" s="88"/>
      <c r="I67" s="132"/>
      <c r="J67" s="88"/>
      <c r="K67" s="133"/>
      <c r="L67" s="134"/>
      <c r="M67" s="135"/>
      <c r="N67" s="136"/>
      <c r="O67" s="527"/>
      <c r="P67" s="136"/>
      <c r="Q67" s="85"/>
      <c r="R67" s="136"/>
      <c r="S67" s="133"/>
      <c r="T67" s="133"/>
      <c r="U67" s="517" t="s">
        <v>192</v>
      </c>
      <c r="V67" s="127" t="s">
        <v>590</v>
      </c>
      <c r="W67" s="526" t="s">
        <v>192</v>
      </c>
      <c r="X67" s="69" t="s">
        <v>590</v>
      </c>
      <c r="Y67" s="526" t="s">
        <v>192</v>
      </c>
      <c r="Z67" s="69" t="s">
        <v>590</v>
      </c>
      <c r="AA67" s="526" t="s">
        <v>192</v>
      </c>
      <c r="AB67" s="69" t="s">
        <v>590</v>
      </c>
      <c r="AC67" s="526" t="s">
        <v>192</v>
      </c>
      <c r="AD67" s="69" t="s">
        <v>590</v>
      </c>
      <c r="AE67" s="526" t="s">
        <v>192</v>
      </c>
      <c r="AF67" s="69" t="s">
        <v>590</v>
      </c>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row>
    <row r="68" spans="1:224" ht="26.25" customHeight="1" x14ac:dyDescent="0.3">
      <c r="A68" s="83"/>
      <c r="B68" s="84"/>
      <c r="C68" s="85"/>
      <c r="D68" s="85"/>
      <c r="E68" s="131"/>
      <c r="F68" s="86"/>
      <c r="G68" s="132"/>
      <c r="H68" s="88"/>
      <c r="I68" s="132"/>
      <c r="J68" s="88"/>
      <c r="K68" s="133"/>
      <c r="L68" s="134"/>
      <c r="M68" s="135"/>
      <c r="N68" s="136"/>
      <c r="O68" s="527"/>
      <c r="P68" s="136"/>
      <c r="Q68" s="85"/>
      <c r="R68" s="136"/>
      <c r="S68" s="133"/>
      <c r="T68" s="133"/>
      <c r="U68" s="517" t="s">
        <v>193</v>
      </c>
      <c r="V68" s="127" t="s">
        <v>565</v>
      </c>
      <c r="W68" s="526" t="s">
        <v>193</v>
      </c>
      <c r="X68" s="69" t="s">
        <v>565</v>
      </c>
      <c r="Y68" s="526" t="s">
        <v>193</v>
      </c>
      <c r="Z68" s="69" t="s">
        <v>565</v>
      </c>
      <c r="AA68" s="526" t="s">
        <v>193</v>
      </c>
      <c r="AB68" s="69" t="s">
        <v>565</v>
      </c>
      <c r="AC68" s="526" t="s">
        <v>193</v>
      </c>
      <c r="AD68" s="69" t="s">
        <v>565</v>
      </c>
      <c r="AE68" s="526" t="s">
        <v>193</v>
      </c>
      <c r="AF68" s="69" t="s">
        <v>565</v>
      </c>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row>
    <row r="69" spans="1:224" ht="24" customHeight="1" thickBot="1" x14ac:dyDescent="0.35">
      <c r="A69" s="83"/>
      <c r="B69" s="84"/>
      <c r="C69" s="85"/>
      <c r="D69" s="85"/>
      <c r="E69" s="131"/>
      <c r="F69" s="86"/>
      <c r="G69" s="132"/>
      <c r="H69" s="88"/>
      <c r="I69" s="132"/>
      <c r="J69" s="88"/>
      <c r="K69" s="133"/>
      <c r="L69" s="134"/>
      <c r="M69" s="135"/>
      <c r="N69" s="136"/>
      <c r="O69" s="527"/>
      <c r="P69" s="136"/>
      <c r="Q69" s="85"/>
      <c r="R69" s="136"/>
      <c r="S69" s="133"/>
      <c r="T69" s="133"/>
      <c r="U69" s="519" t="s">
        <v>194</v>
      </c>
      <c r="V69" s="520" t="s">
        <v>566</v>
      </c>
      <c r="W69" s="609" t="s">
        <v>194</v>
      </c>
      <c r="X69" s="533" t="s">
        <v>566</v>
      </c>
      <c r="Y69" s="609" t="s">
        <v>194</v>
      </c>
      <c r="Z69" s="533" t="s">
        <v>566</v>
      </c>
      <c r="AA69" s="609" t="s">
        <v>194</v>
      </c>
      <c r="AB69" s="533" t="s">
        <v>566</v>
      </c>
      <c r="AC69" s="609" t="s">
        <v>194</v>
      </c>
      <c r="AD69" s="533" t="s">
        <v>566</v>
      </c>
      <c r="AE69" s="609" t="s">
        <v>194</v>
      </c>
      <c r="AF69" s="533" t="s">
        <v>566</v>
      </c>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row>
    <row r="70" spans="1:224" ht="25.5" customHeight="1" thickTop="1" x14ac:dyDescent="0.3">
      <c r="A70" s="1013" t="s">
        <v>266</v>
      </c>
      <c r="B70" s="1014"/>
      <c r="C70" s="1013" t="s">
        <v>266</v>
      </c>
      <c r="D70" s="1014"/>
      <c r="E70" s="1025" t="s">
        <v>266</v>
      </c>
      <c r="F70" s="1026"/>
      <c r="G70" s="1037" t="s">
        <v>266</v>
      </c>
      <c r="H70" s="1038"/>
      <c r="I70" s="1039" t="s">
        <v>266</v>
      </c>
      <c r="J70" s="1038"/>
      <c r="K70" s="1032" t="s">
        <v>266</v>
      </c>
      <c r="L70" s="1030"/>
      <c r="M70" s="1032" t="s">
        <v>266</v>
      </c>
      <c r="N70" s="1030"/>
      <c r="O70" s="1027" t="s">
        <v>266</v>
      </c>
      <c r="P70" s="1028"/>
      <c r="Q70" s="1027" t="s">
        <v>266</v>
      </c>
      <c r="R70" s="1028"/>
      <c r="S70" s="1027" t="s">
        <v>266</v>
      </c>
      <c r="T70" s="1028"/>
      <c r="U70" s="1007" t="s">
        <v>266</v>
      </c>
      <c r="V70" s="1008"/>
      <c r="W70" s="1007" t="s">
        <v>266</v>
      </c>
      <c r="X70" s="1008"/>
      <c r="Y70" s="1007" t="s">
        <v>266</v>
      </c>
      <c r="Z70" s="1008"/>
      <c r="AA70" s="1007" t="s">
        <v>266</v>
      </c>
      <c r="AB70" s="1008"/>
      <c r="AC70" s="1007" t="s">
        <v>266</v>
      </c>
      <c r="AD70" s="1008"/>
      <c r="AE70" s="1007" t="s">
        <v>266</v>
      </c>
      <c r="AF70" s="1008"/>
    </row>
    <row r="71" spans="1:224" x14ac:dyDescent="0.3">
      <c r="A71" s="52" t="s">
        <v>187</v>
      </c>
      <c r="B71" s="53" t="s">
        <v>386</v>
      </c>
      <c r="C71" s="54" t="s">
        <v>187</v>
      </c>
      <c r="D71" s="53" t="s">
        <v>386</v>
      </c>
      <c r="E71" s="128"/>
      <c r="F71" s="129"/>
      <c r="G71" s="68"/>
      <c r="H71" s="69"/>
      <c r="I71" s="68"/>
      <c r="J71" s="69"/>
      <c r="K71" s="68"/>
      <c r="L71" s="69"/>
      <c r="M71" s="137"/>
      <c r="N71" s="109"/>
      <c r="O71" s="138"/>
      <c r="P71" s="108"/>
      <c r="Q71" s="138"/>
      <c r="R71" s="108"/>
      <c r="S71" s="138"/>
      <c r="T71" s="108"/>
      <c r="U71" s="511"/>
      <c r="V71" s="512"/>
      <c r="W71" s="536"/>
      <c r="X71" s="537"/>
      <c r="Y71" s="536"/>
      <c r="Z71" s="537"/>
      <c r="AA71" s="536"/>
      <c r="AB71" s="537"/>
      <c r="AC71" s="536"/>
      <c r="AD71" s="537"/>
      <c r="AE71" s="536"/>
      <c r="AF71" s="537"/>
    </row>
    <row r="72" spans="1:224" x14ac:dyDescent="0.3">
      <c r="A72" s="61" t="s">
        <v>188</v>
      </c>
      <c r="B72" s="62" t="s">
        <v>387</v>
      </c>
      <c r="C72" s="63" t="s">
        <v>188</v>
      </c>
      <c r="D72" s="62" t="s">
        <v>387</v>
      </c>
      <c r="E72" s="128"/>
      <c r="F72" s="129"/>
      <c r="G72" s="68"/>
      <c r="H72" s="69"/>
      <c r="I72" s="68"/>
      <c r="J72" s="69"/>
      <c r="K72" s="68"/>
      <c r="L72" s="69"/>
      <c r="M72" s="137"/>
      <c r="N72" s="109"/>
      <c r="O72" s="138"/>
      <c r="P72" s="108"/>
      <c r="Q72" s="138"/>
      <c r="R72" s="108"/>
      <c r="S72" s="138"/>
      <c r="T72" s="108"/>
      <c r="U72" s="511"/>
      <c r="V72" s="512"/>
      <c r="W72" s="536"/>
      <c r="X72" s="537"/>
      <c r="Y72" s="536"/>
      <c r="Z72" s="537"/>
      <c r="AA72" s="536"/>
      <c r="AB72" s="537"/>
      <c r="AC72" s="536"/>
      <c r="AD72" s="537"/>
      <c r="AE72" s="536"/>
      <c r="AF72" s="537"/>
    </row>
    <row r="73" spans="1:224" x14ac:dyDescent="0.3">
      <c r="A73" s="61" t="s">
        <v>189</v>
      </c>
      <c r="B73" s="62" t="s">
        <v>388</v>
      </c>
      <c r="C73" s="63" t="s">
        <v>189</v>
      </c>
      <c r="D73" s="62" t="s">
        <v>388</v>
      </c>
      <c r="E73" s="128"/>
      <c r="F73" s="129"/>
      <c r="G73" s="68"/>
      <c r="H73" s="69"/>
      <c r="I73" s="68"/>
      <c r="J73" s="69"/>
      <c r="K73" s="68"/>
      <c r="L73" s="69"/>
      <c r="M73" s="137"/>
      <c r="N73" s="109"/>
      <c r="O73" s="138"/>
      <c r="P73" s="108"/>
      <c r="Q73" s="138"/>
      <c r="R73" s="108"/>
      <c r="S73" s="138"/>
      <c r="T73" s="108"/>
      <c r="U73" s="511"/>
      <c r="V73" s="512"/>
      <c r="W73" s="536"/>
      <c r="X73" s="537"/>
      <c r="Y73" s="536"/>
      <c r="Z73" s="537"/>
      <c r="AA73" s="536"/>
      <c r="AB73" s="537"/>
      <c r="AC73" s="536"/>
      <c r="AD73" s="537"/>
      <c r="AE73" s="536"/>
      <c r="AF73" s="537"/>
    </row>
    <row r="74" spans="1:224" ht="17.25" customHeight="1" x14ac:dyDescent="0.3">
      <c r="A74" s="61" t="s">
        <v>190</v>
      </c>
      <c r="B74" s="62" t="s">
        <v>69</v>
      </c>
      <c r="C74" s="63" t="s">
        <v>190</v>
      </c>
      <c r="D74" s="63" t="s">
        <v>69</v>
      </c>
      <c r="E74" s="139" t="s">
        <v>190</v>
      </c>
      <c r="F74" s="140" t="s">
        <v>69</v>
      </c>
      <c r="G74" s="137" t="s">
        <v>190</v>
      </c>
      <c r="H74" s="109" t="s">
        <v>69</v>
      </c>
      <c r="I74" s="137" t="s">
        <v>190</v>
      </c>
      <c r="J74" s="109" t="s">
        <v>69</v>
      </c>
      <c r="K74" s="137" t="s">
        <v>190</v>
      </c>
      <c r="L74" s="109" t="s">
        <v>69</v>
      </c>
      <c r="M74" s="137" t="s">
        <v>190</v>
      </c>
      <c r="N74" s="109" t="s">
        <v>69</v>
      </c>
      <c r="O74" s="138" t="s">
        <v>190</v>
      </c>
      <c r="P74" s="108" t="s">
        <v>69</v>
      </c>
      <c r="Q74" s="138" t="s">
        <v>190</v>
      </c>
      <c r="R74" s="108" t="s">
        <v>69</v>
      </c>
      <c r="S74" s="138" t="s">
        <v>190</v>
      </c>
      <c r="T74" s="108" t="s">
        <v>69</v>
      </c>
      <c r="U74" s="516" t="s">
        <v>190</v>
      </c>
      <c r="V74" s="69" t="s">
        <v>69</v>
      </c>
      <c r="W74" s="516" t="s">
        <v>190</v>
      </c>
      <c r="X74" s="69" t="s">
        <v>69</v>
      </c>
      <c r="Y74" s="516" t="s">
        <v>190</v>
      </c>
      <c r="Z74" s="69" t="s">
        <v>69</v>
      </c>
      <c r="AA74" s="516" t="s">
        <v>190</v>
      </c>
      <c r="AB74" s="69" t="s">
        <v>69</v>
      </c>
      <c r="AC74" s="516" t="s">
        <v>190</v>
      </c>
      <c r="AD74" s="69" t="s">
        <v>69</v>
      </c>
      <c r="AE74" s="516" t="s">
        <v>190</v>
      </c>
      <c r="AF74" s="69" t="s">
        <v>69</v>
      </c>
    </row>
    <row r="75" spans="1:224" ht="36" customHeight="1" x14ac:dyDescent="0.3">
      <c r="A75" s="61" t="s">
        <v>191</v>
      </c>
      <c r="B75" s="62" t="s">
        <v>70</v>
      </c>
      <c r="C75" s="63" t="s">
        <v>191</v>
      </c>
      <c r="D75" s="63" t="s">
        <v>70</v>
      </c>
      <c r="E75" s="64" t="s">
        <v>191</v>
      </c>
      <c r="F75" s="65" t="s">
        <v>70</v>
      </c>
      <c r="G75" s="66" t="s">
        <v>191</v>
      </c>
      <c r="H75" s="67" t="s">
        <v>70</v>
      </c>
      <c r="I75" s="66" t="s">
        <v>191</v>
      </c>
      <c r="J75" s="67" t="s">
        <v>70</v>
      </c>
      <c r="K75" s="137" t="s">
        <v>191</v>
      </c>
      <c r="L75" s="109" t="s">
        <v>70</v>
      </c>
      <c r="M75" s="141" t="s">
        <v>191</v>
      </c>
      <c r="N75" s="142" t="s">
        <v>70</v>
      </c>
      <c r="O75" s="138" t="s">
        <v>191</v>
      </c>
      <c r="P75" s="108" t="s">
        <v>70</v>
      </c>
      <c r="Q75" s="138" t="s">
        <v>191</v>
      </c>
      <c r="R75" s="108" t="s">
        <v>70</v>
      </c>
      <c r="S75" s="138" t="s">
        <v>191</v>
      </c>
      <c r="T75" s="108" t="s">
        <v>70</v>
      </c>
      <c r="U75" s="507" t="s">
        <v>191</v>
      </c>
      <c r="V75" s="104" t="s">
        <v>70</v>
      </c>
      <c r="W75" s="516" t="s">
        <v>191</v>
      </c>
      <c r="X75" s="69" t="s">
        <v>70</v>
      </c>
      <c r="Y75" s="516" t="s">
        <v>191</v>
      </c>
      <c r="Z75" s="69" t="s">
        <v>70</v>
      </c>
      <c r="AA75" s="516" t="s">
        <v>191</v>
      </c>
      <c r="AB75" s="69" t="s">
        <v>70</v>
      </c>
      <c r="AC75" s="516" t="s">
        <v>191</v>
      </c>
      <c r="AD75" s="69" t="s">
        <v>70</v>
      </c>
      <c r="AE75" s="516" t="s">
        <v>191</v>
      </c>
      <c r="AF75" s="69" t="s">
        <v>70</v>
      </c>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X75" s="51"/>
      <c r="FY75" s="51"/>
      <c r="FZ75" s="51"/>
      <c r="GA75" s="51"/>
      <c r="GB75" s="51"/>
      <c r="GC75" s="51"/>
      <c r="GD75" s="51"/>
      <c r="GE75" s="51"/>
      <c r="GF75" s="51"/>
      <c r="GG75" s="51"/>
      <c r="GH75" s="51"/>
      <c r="GI75" s="51"/>
      <c r="GJ75" s="51"/>
      <c r="GK75" s="51"/>
      <c r="GL75" s="51"/>
      <c r="GM75" s="51"/>
      <c r="GN75" s="51"/>
      <c r="GO75" s="51"/>
      <c r="GP75" s="51"/>
      <c r="GQ75" s="51"/>
      <c r="GR75" s="51"/>
      <c r="GS75" s="51"/>
      <c r="GT75" s="51"/>
      <c r="GU75" s="51"/>
      <c r="GV75" s="51"/>
      <c r="GW75" s="51"/>
      <c r="GX75" s="51"/>
      <c r="GY75" s="51"/>
      <c r="GZ75" s="51"/>
      <c r="HA75" s="51"/>
      <c r="HB75" s="51"/>
      <c r="HC75" s="51"/>
      <c r="HD75" s="51"/>
      <c r="HE75" s="51"/>
      <c r="HF75" s="51"/>
      <c r="HG75" s="51"/>
      <c r="HH75" s="51"/>
      <c r="HI75" s="51"/>
      <c r="HJ75" s="51"/>
      <c r="HK75" s="51"/>
      <c r="HL75" s="51"/>
      <c r="HM75" s="51"/>
      <c r="HN75" s="51"/>
      <c r="HO75" s="51"/>
      <c r="HP75" s="51"/>
    </row>
    <row r="76" spans="1:224" ht="20.25" customHeight="1" x14ac:dyDescent="0.3">
      <c r="A76" s="61" t="s">
        <v>192</v>
      </c>
      <c r="B76" s="62" t="s">
        <v>71</v>
      </c>
      <c r="C76" s="63" t="s">
        <v>192</v>
      </c>
      <c r="D76" s="63" t="s">
        <v>71</v>
      </c>
      <c r="E76" s="64" t="s">
        <v>192</v>
      </c>
      <c r="F76" s="65" t="s">
        <v>71</v>
      </c>
      <c r="G76" s="66" t="s">
        <v>192</v>
      </c>
      <c r="H76" s="67" t="s">
        <v>71</v>
      </c>
      <c r="I76" s="66" t="s">
        <v>192</v>
      </c>
      <c r="J76" s="67" t="s">
        <v>71</v>
      </c>
      <c r="K76" s="137" t="s">
        <v>192</v>
      </c>
      <c r="L76" s="109" t="s">
        <v>71</v>
      </c>
      <c r="M76" s="137" t="s">
        <v>192</v>
      </c>
      <c r="N76" s="109" t="s">
        <v>71</v>
      </c>
      <c r="O76" s="138" t="s">
        <v>192</v>
      </c>
      <c r="P76" s="108" t="s">
        <v>71</v>
      </c>
      <c r="Q76" s="138" t="s">
        <v>192</v>
      </c>
      <c r="R76" s="108" t="s">
        <v>71</v>
      </c>
      <c r="S76" s="138" t="s">
        <v>192</v>
      </c>
      <c r="T76" s="108" t="s">
        <v>71</v>
      </c>
      <c r="U76" s="508"/>
      <c r="V76" s="129"/>
      <c r="W76" s="516"/>
      <c r="X76" s="69"/>
      <c r="Y76" s="516"/>
      <c r="Z76" s="69"/>
      <c r="AA76" s="516"/>
      <c r="AB76" s="69"/>
      <c r="AC76" s="516"/>
      <c r="AD76" s="69"/>
      <c r="AE76" s="516"/>
      <c r="AF76" s="69"/>
    </row>
    <row r="77" spans="1:224" ht="31.2" x14ac:dyDescent="0.3">
      <c r="A77" s="61" t="s">
        <v>193</v>
      </c>
      <c r="B77" s="62" t="s">
        <v>72</v>
      </c>
      <c r="C77" s="63" t="s">
        <v>193</v>
      </c>
      <c r="D77" s="63" t="s">
        <v>72</v>
      </c>
      <c r="E77" s="64" t="s">
        <v>193</v>
      </c>
      <c r="F77" s="65" t="s">
        <v>72</v>
      </c>
      <c r="G77" s="66" t="s">
        <v>193</v>
      </c>
      <c r="H77" s="67" t="s">
        <v>72</v>
      </c>
      <c r="I77" s="66" t="s">
        <v>193</v>
      </c>
      <c r="J77" s="67" t="s">
        <v>72</v>
      </c>
      <c r="K77" s="137" t="s">
        <v>193</v>
      </c>
      <c r="L77" s="109" t="s">
        <v>72</v>
      </c>
      <c r="M77" s="137" t="s">
        <v>193</v>
      </c>
      <c r="N77" s="109" t="s">
        <v>72</v>
      </c>
      <c r="O77" s="138" t="s">
        <v>193</v>
      </c>
      <c r="P77" s="108" t="s">
        <v>72</v>
      </c>
      <c r="Q77" s="138" t="s">
        <v>193</v>
      </c>
      <c r="R77" s="108" t="s">
        <v>72</v>
      </c>
      <c r="S77" s="138" t="s">
        <v>193</v>
      </c>
      <c r="T77" s="108" t="s">
        <v>72</v>
      </c>
      <c r="U77" s="516" t="s">
        <v>193</v>
      </c>
      <c r="V77" s="69" t="s">
        <v>72</v>
      </c>
      <c r="W77" s="516" t="s">
        <v>193</v>
      </c>
      <c r="X77" s="69" t="s">
        <v>72</v>
      </c>
      <c r="Y77" s="516" t="s">
        <v>193</v>
      </c>
      <c r="Z77" s="69" t="s">
        <v>72</v>
      </c>
      <c r="AA77" s="516" t="s">
        <v>193</v>
      </c>
      <c r="AB77" s="69" t="s">
        <v>72</v>
      </c>
      <c r="AC77" s="516" t="s">
        <v>193</v>
      </c>
      <c r="AD77" s="69" t="s">
        <v>72</v>
      </c>
      <c r="AE77" s="516" t="s">
        <v>193</v>
      </c>
      <c r="AF77" s="69" t="s">
        <v>72</v>
      </c>
    </row>
    <row r="78" spans="1:224" ht="40.5" customHeight="1" x14ac:dyDescent="0.3">
      <c r="A78" s="64"/>
      <c r="B78" s="65"/>
      <c r="C78" s="64"/>
      <c r="D78" s="65"/>
      <c r="E78" s="143" t="s">
        <v>194</v>
      </c>
      <c r="F78" s="144" t="s">
        <v>298</v>
      </c>
      <c r="G78" s="145" t="s">
        <v>194</v>
      </c>
      <c r="H78" s="146" t="s">
        <v>298</v>
      </c>
      <c r="I78" s="145" t="s">
        <v>194</v>
      </c>
      <c r="J78" s="146" t="s">
        <v>298</v>
      </c>
      <c r="K78" s="137" t="s">
        <v>194</v>
      </c>
      <c r="L78" s="109" t="s">
        <v>298</v>
      </c>
      <c r="M78" s="137" t="s">
        <v>194</v>
      </c>
      <c r="N78" s="109" t="s">
        <v>298</v>
      </c>
      <c r="O78" s="138" t="s">
        <v>194</v>
      </c>
      <c r="P78" s="108" t="s">
        <v>298</v>
      </c>
      <c r="Q78" s="417" t="s">
        <v>194</v>
      </c>
      <c r="R78" s="418" t="s">
        <v>298</v>
      </c>
      <c r="S78" s="138" t="s">
        <v>194</v>
      </c>
      <c r="T78" s="108" t="s">
        <v>298</v>
      </c>
      <c r="U78" s="507" t="s">
        <v>194</v>
      </c>
      <c r="V78" s="104" t="s">
        <v>298</v>
      </c>
      <c r="W78" s="516" t="s">
        <v>194</v>
      </c>
      <c r="X78" s="69" t="s">
        <v>298</v>
      </c>
      <c r="Y78" s="516" t="s">
        <v>194</v>
      </c>
      <c r="Z78" s="69" t="s">
        <v>298</v>
      </c>
      <c r="AA78" s="516" t="s">
        <v>194</v>
      </c>
      <c r="AB78" s="69" t="s">
        <v>298</v>
      </c>
      <c r="AC78" s="516" t="s">
        <v>194</v>
      </c>
      <c r="AD78" s="69" t="s">
        <v>298</v>
      </c>
      <c r="AE78" s="516" t="s">
        <v>194</v>
      </c>
      <c r="AF78" s="69" t="s">
        <v>298</v>
      </c>
    </row>
    <row r="79" spans="1:224" ht="40.5" customHeight="1" x14ac:dyDescent="0.3">
      <c r="A79" s="64"/>
      <c r="B79" s="65"/>
      <c r="C79" s="64"/>
      <c r="D79" s="65"/>
      <c r="E79" s="147" t="s">
        <v>195</v>
      </c>
      <c r="F79" s="148" t="s">
        <v>203</v>
      </c>
      <c r="G79" s="66" t="s">
        <v>195</v>
      </c>
      <c r="H79" s="67" t="s">
        <v>203</v>
      </c>
      <c r="I79" s="66" t="s">
        <v>195</v>
      </c>
      <c r="J79" s="67" t="s">
        <v>203</v>
      </c>
      <c r="K79" s="137" t="s">
        <v>195</v>
      </c>
      <c r="L79" s="109" t="s">
        <v>203</v>
      </c>
      <c r="M79" s="137" t="s">
        <v>195</v>
      </c>
      <c r="N79" s="109" t="s">
        <v>203</v>
      </c>
      <c r="O79" s="138" t="s">
        <v>195</v>
      </c>
      <c r="P79" s="108" t="s">
        <v>203</v>
      </c>
      <c r="Q79" s="417" t="s">
        <v>195</v>
      </c>
      <c r="R79" s="418" t="s">
        <v>203</v>
      </c>
      <c r="S79" s="138" t="s">
        <v>195</v>
      </c>
      <c r="T79" s="108" t="s">
        <v>203</v>
      </c>
      <c r="U79" s="507" t="s">
        <v>195</v>
      </c>
      <c r="V79" s="104" t="s">
        <v>203</v>
      </c>
      <c r="W79" s="516" t="s">
        <v>195</v>
      </c>
      <c r="X79" s="69" t="s">
        <v>203</v>
      </c>
      <c r="Y79" s="516" t="s">
        <v>195</v>
      </c>
      <c r="Z79" s="69" t="s">
        <v>203</v>
      </c>
      <c r="AA79" s="516" t="s">
        <v>195</v>
      </c>
      <c r="AB79" s="69" t="s">
        <v>203</v>
      </c>
      <c r="AC79" s="516" t="s">
        <v>195</v>
      </c>
      <c r="AD79" s="69" t="s">
        <v>203</v>
      </c>
      <c r="AE79" s="516" t="s">
        <v>195</v>
      </c>
      <c r="AF79" s="69" t="s">
        <v>203</v>
      </c>
    </row>
    <row r="80" spans="1:224" ht="33.75" customHeight="1" thickBot="1" x14ac:dyDescent="0.35">
      <c r="A80" s="64"/>
      <c r="B80" s="65"/>
      <c r="C80" s="64"/>
      <c r="D80" s="65"/>
      <c r="E80" s="147" t="s">
        <v>196</v>
      </c>
      <c r="F80" s="148" t="s">
        <v>204</v>
      </c>
      <c r="G80" s="66" t="s">
        <v>196</v>
      </c>
      <c r="H80" s="67" t="s">
        <v>204</v>
      </c>
      <c r="I80" s="99" t="s">
        <v>196</v>
      </c>
      <c r="J80" s="100" t="s">
        <v>204</v>
      </c>
      <c r="K80" s="149" t="s">
        <v>196</v>
      </c>
      <c r="L80" s="150" t="s">
        <v>204</v>
      </c>
      <c r="M80" s="75" t="s">
        <v>196</v>
      </c>
      <c r="N80" s="76" t="s">
        <v>204</v>
      </c>
      <c r="O80" s="77" t="s">
        <v>196</v>
      </c>
      <c r="P80" s="78" t="s">
        <v>204</v>
      </c>
      <c r="Q80" s="280" t="s">
        <v>196</v>
      </c>
      <c r="R80" s="281" t="s">
        <v>204</v>
      </c>
      <c r="S80" s="77" t="s">
        <v>196</v>
      </c>
      <c r="T80" s="78" t="s">
        <v>204</v>
      </c>
      <c r="U80" s="521" t="s">
        <v>196</v>
      </c>
      <c r="V80" s="522" t="s">
        <v>204</v>
      </c>
      <c r="W80" s="532" t="s">
        <v>196</v>
      </c>
      <c r="X80" s="533" t="s">
        <v>204</v>
      </c>
      <c r="Y80" s="532" t="s">
        <v>196</v>
      </c>
      <c r="Z80" s="533" t="s">
        <v>204</v>
      </c>
      <c r="AA80" s="532" t="s">
        <v>196</v>
      </c>
      <c r="AB80" s="533" t="s">
        <v>204</v>
      </c>
      <c r="AC80" s="532" t="s">
        <v>196</v>
      </c>
      <c r="AD80" s="533" t="s">
        <v>204</v>
      </c>
      <c r="AE80" s="532" t="s">
        <v>196</v>
      </c>
      <c r="AF80" s="533" t="s">
        <v>204</v>
      </c>
    </row>
    <row r="81" spans="1:224" ht="27.75" customHeight="1" thickTop="1" x14ac:dyDescent="0.3">
      <c r="A81" s="1013" t="s">
        <v>267</v>
      </c>
      <c r="B81" s="1014"/>
      <c r="C81" s="1013" t="s">
        <v>267</v>
      </c>
      <c r="D81" s="1014"/>
      <c r="E81" s="1015" t="s">
        <v>267</v>
      </c>
      <c r="F81" s="1016"/>
      <c r="G81" s="1017" t="s">
        <v>267</v>
      </c>
      <c r="H81" s="1010"/>
      <c r="I81" s="1018" t="s">
        <v>267</v>
      </c>
      <c r="J81" s="1010"/>
      <c r="K81" s="1009" t="s">
        <v>267</v>
      </c>
      <c r="L81" s="1010"/>
      <c r="M81" s="1009" t="s">
        <v>267</v>
      </c>
      <c r="N81" s="1010"/>
      <c r="O81" s="1019" t="s">
        <v>267</v>
      </c>
      <c r="P81" s="1020"/>
      <c r="Q81" s="1019" t="s">
        <v>267</v>
      </c>
      <c r="R81" s="1020"/>
      <c r="S81" s="1019" t="s">
        <v>267</v>
      </c>
      <c r="T81" s="1020"/>
      <c r="U81" s="1007" t="s">
        <v>267</v>
      </c>
      <c r="V81" s="1008"/>
      <c r="W81" s="1007" t="s">
        <v>267</v>
      </c>
      <c r="X81" s="1008"/>
      <c r="Y81" s="1007" t="s">
        <v>267</v>
      </c>
      <c r="Z81" s="1008"/>
      <c r="AA81" s="1007" t="s">
        <v>267</v>
      </c>
      <c r="AB81" s="1008"/>
      <c r="AC81" s="1007" t="s">
        <v>267</v>
      </c>
      <c r="AD81" s="1008"/>
      <c r="AE81" s="1007" t="s">
        <v>267</v>
      </c>
      <c r="AF81" s="1008"/>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row>
    <row r="82" spans="1:224" ht="18.75" customHeight="1" x14ac:dyDescent="0.3">
      <c r="A82" s="52" t="s">
        <v>187</v>
      </c>
      <c r="B82" s="53" t="s">
        <v>73</v>
      </c>
      <c r="C82" s="54" t="s">
        <v>187</v>
      </c>
      <c r="D82" s="54" t="s">
        <v>73</v>
      </c>
      <c r="E82" s="55" t="s">
        <v>187</v>
      </c>
      <c r="F82" s="56" t="s">
        <v>73</v>
      </c>
      <c r="G82" s="57" t="s">
        <v>187</v>
      </c>
      <c r="H82" s="58" t="s">
        <v>73</v>
      </c>
      <c r="I82" s="57" t="s">
        <v>187</v>
      </c>
      <c r="J82" s="58" t="s">
        <v>73</v>
      </c>
      <c r="K82" s="57" t="s">
        <v>187</v>
      </c>
      <c r="L82" s="58" t="s">
        <v>73</v>
      </c>
      <c r="M82" s="57" t="s">
        <v>187</v>
      </c>
      <c r="N82" s="58" t="s">
        <v>73</v>
      </c>
      <c r="O82" s="59" t="s">
        <v>187</v>
      </c>
      <c r="P82" s="60" t="s">
        <v>73</v>
      </c>
      <c r="Q82" s="59" t="s">
        <v>187</v>
      </c>
      <c r="R82" s="60" t="s">
        <v>73</v>
      </c>
      <c r="S82" s="59" t="s">
        <v>187</v>
      </c>
      <c r="T82" s="60" t="s">
        <v>73</v>
      </c>
      <c r="U82" s="508"/>
      <c r="V82" s="129"/>
      <c r="W82" s="516"/>
      <c r="X82" s="69"/>
      <c r="Y82" s="516"/>
      <c r="Z82" s="69"/>
      <c r="AA82" s="516"/>
      <c r="AB82" s="69"/>
      <c r="AC82" s="516"/>
      <c r="AD82" s="69"/>
      <c r="AE82" s="516"/>
      <c r="AF82" s="69"/>
    </row>
    <row r="83" spans="1:224" ht="31.2" x14ac:dyDescent="0.3">
      <c r="A83" s="61" t="s">
        <v>188</v>
      </c>
      <c r="B83" s="62" t="s">
        <v>74</v>
      </c>
      <c r="C83" s="63" t="s">
        <v>188</v>
      </c>
      <c r="D83" s="63" t="s">
        <v>74</v>
      </c>
      <c r="E83" s="64" t="s">
        <v>188</v>
      </c>
      <c r="F83" s="65" t="s">
        <v>74</v>
      </c>
      <c r="G83" s="66" t="s">
        <v>188</v>
      </c>
      <c r="H83" s="67" t="s">
        <v>74</v>
      </c>
      <c r="I83" s="66" t="s">
        <v>188</v>
      </c>
      <c r="J83" s="67" t="s">
        <v>74</v>
      </c>
      <c r="K83" s="57" t="s">
        <v>188</v>
      </c>
      <c r="L83" s="58" t="s">
        <v>74</v>
      </c>
      <c r="M83" s="66" t="s">
        <v>188</v>
      </c>
      <c r="N83" s="67" t="s">
        <v>74</v>
      </c>
      <c r="O83" s="151" t="s">
        <v>188</v>
      </c>
      <c r="P83" s="152" t="s">
        <v>454</v>
      </c>
      <c r="Q83" s="68" t="s">
        <v>188</v>
      </c>
      <c r="R83" s="69" t="s">
        <v>454</v>
      </c>
      <c r="S83" s="68" t="s">
        <v>188</v>
      </c>
      <c r="T83" s="69" t="s">
        <v>454</v>
      </c>
      <c r="U83" s="516" t="s">
        <v>188</v>
      </c>
      <c r="V83" s="69" t="s">
        <v>454</v>
      </c>
      <c r="W83" s="516" t="s">
        <v>188</v>
      </c>
      <c r="X83" s="69" t="s">
        <v>454</v>
      </c>
      <c r="Y83" s="516" t="s">
        <v>188</v>
      </c>
      <c r="Z83" s="69" t="s">
        <v>454</v>
      </c>
      <c r="AA83" s="516" t="s">
        <v>188</v>
      </c>
      <c r="AB83" s="69" t="s">
        <v>454</v>
      </c>
      <c r="AC83" s="516" t="s">
        <v>188</v>
      </c>
      <c r="AD83" s="69" t="s">
        <v>454</v>
      </c>
      <c r="AE83" s="516" t="s">
        <v>188</v>
      </c>
      <c r="AF83" s="69" t="s">
        <v>454</v>
      </c>
    </row>
    <row r="84" spans="1:224" x14ac:dyDescent="0.3">
      <c r="A84" s="61" t="s">
        <v>189</v>
      </c>
      <c r="B84" s="62" t="s">
        <v>75</v>
      </c>
      <c r="C84" s="63" t="s">
        <v>189</v>
      </c>
      <c r="D84" s="63" t="s">
        <v>75</v>
      </c>
      <c r="E84" s="64" t="s">
        <v>189</v>
      </c>
      <c r="F84" s="65" t="s">
        <v>75</v>
      </c>
      <c r="G84" s="66" t="s">
        <v>189</v>
      </c>
      <c r="H84" s="67" t="s">
        <v>75</v>
      </c>
      <c r="I84" s="99" t="s">
        <v>189</v>
      </c>
      <c r="J84" s="100" t="s">
        <v>75</v>
      </c>
      <c r="K84" s="57" t="s">
        <v>189</v>
      </c>
      <c r="L84" s="58" t="s">
        <v>75</v>
      </c>
      <c r="M84" s="137" t="s">
        <v>189</v>
      </c>
      <c r="N84" s="109" t="s">
        <v>75</v>
      </c>
      <c r="O84" s="138" t="s">
        <v>189</v>
      </c>
      <c r="P84" s="108" t="s">
        <v>75</v>
      </c>
      <c r="Q84" s="138" t="s">
        <v>189</v>
      </c>
      <c r="R84" s="108" t="s">
        <v>75</v>
      </c>
      <c r="S84" s="138" t="s">
        <v>189</v>
      </c>
      <c r="T84" s="108" t="s">
        <v>75</v>
      </c>
      <c r="U84" s="516" t="s">
        <v>189</v>
      </c>
      <c r="V84" s="69" t="s">
        <v>75</v>
      </c>
      <c r="W84" s="516" t="s">
        <v>189</v>
      </c>
      <c r="X84" s="69" t="s">
        <v>75</v>
      </c>
      <c r="Y84" s="516" t="s">
        <v>189</v>
      </c>
      <c r="Z84" s="69" t="s">
        <v>75</v>
      </c>
      <c r="AA84" s="516" t="s">
        <v>189</v>
      </c>
      <c r="AB84" s="69" t="s">
        <v>75</v>
      </c>
      <c r="AC84" s="516" t="s">
        <v>189</v>
      </c>
      <c r="AD84" s="69" t="s">
        <v>75</v>
      </c>
      <c r="AE84" s="516" t="s">
        <v>189</v>
      </c>
      <c r="AF84" s="69" t="s">
        <v>75</v>
      </c>
    </row>
    <row r="85" spans="1:224" ht="23.25" customHeight="1" x14ac:dyDescent="0.3">
      <c r="A85" s="61" t="s">
        <v>190</v>
      </c>
      <c r="B85" s="62" t="s">
        <v>76</v>
      </c>
      <c r="C85" s="63" t="s">
        <v>190</v>
      </c>
      <c r="D85" s="63" t="s">
        <v>76</v>
      </c>
      <c r="E85" s="64" t="s">
        <v>190</v>
      </c>
      <c r="F85" s="65" t="s">
        <v>76</v>
      </c>
      <c r="G85" s="66" t="s">
        <v>190</v>
      </c>
      <c r="H85" s="67" t="s">
        <v>76</v>
      </c>
      <c r="I85" s="66" t="s">
        <v>190</v>
      </c>
      <c r="J85" s="67" t="s">
        <v>76</v>
      </c>
      <c r="K85" s="57" t="s">
        <v>190</v>
      </c>
      <c r="L85" s="58" t="s">
        <v>76</v>
      </c>
      <c r="M85" s="66" t="s">
        <v>190</v>
      </c>
      <c r="N85" s="67" t="s">
        <v>76</v>
      </c>
      <c r="O85" s="68" t="s">
        <v>190</v>
      </c>
      <c r="P85" s="69" t="s">
        <v>76</v>
      </c>
      <c r="Q85" s="68" t="s">
        <v>190</v>
      </c>
      <c r="R85" s="69" t="s">
        <v>76</v>
      </c>
      <c r="S85" s="103" t="s">
        <v>190</v>
      </c>
      <c r="T85" s="104" t="s">
        <v>76</v>
      </c>
      <c r="U85" s="507" t="s">
        <v>190</v>
      </c>
      <c r="V85" s="104" t="s">
        <v>76</v>
      </c>
      <c r="W85" s="516" t="s">
        <v>190</v>
      </c>
      <c r="X85" s="69" t="s">
        <v>76</v>
      </c>
      <c r="Y85" s="516" t="s">
        <v>190</v>
      </c>
      <c r="Z85" s="69" t="s">
        <v>76</v>
      </c>
      <c r="AA85" s="507" t="s">
        <v>190</v>
      </c>
      <c r="AB85" s="104" t="s">
        <v>76</v>
      </c>
      <c r="AC85" s="516" t="s">
        <v>190</v>
      </c>
      <c r="AD85" s="69" t="s">
        <v>76</v>
      </c>
      <c r="AE85" s="516" t="s">
        <v>190</v>
      </c>
      <c r="AF85" s="69" t="s">
        <v>76</v>
      </c>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1"/>
      <c r="FM85" s="51"/>
      <c r="FN85" s="51"/>
      <c r="FO85" s="51"/>
      <c r="FP85" s="51"/>
      <c r="FQ85" s="51"/>
      <c r="FR85" s="51"/>
      <c r="FS85" s="51"/>
      <c r="FT85" s="51"/>
      <c r="FU85" s="51"/>
      <c r="FV85" s="51"/>
      <c r="FW85" s="51"/>
      <c r="FX85" s="51"/>
      <c r="FY85" s="51"/>
      <c r="FZ85" s="51"/>
      <c r="GA85" s="51"/>
      <c r="GB85" s="51"/>
      <c r="GC85" s="51"/>
      <c r="GD85" s="51"/>
      <c r="GE85" s="51"/>
      <c r="GF85" s="51"/>
      <c r="GG85" s="51"/>
      <c r="GH85" s="51"/>
      <c r="GI85" s="51"/>
      <c r="GJ85" s="51"/>
      <c r="GK85" s="51"/>
      <c r="GL85" s="51"/>
      <c r="GM85" s="51"/>
      <c r="GN85" s="51"/>
      <c r="GO85" s="51"/>
      <c r="GP85" s="51"/>
      <c r="GQ85" s="51"/>
      <c r="GR85" s="51"/>
      <c r="GS85" s="51"/>
      <c r="GT85" s="51"/>
      <c r="GU85" s="51"/>
      <c r="GV85" s="51"/>
      <c r="GW85" s="51"/>
      <c r="GX85" s="51"/>
      <c r="GY85" s="51"/>
      <c r="GZ85" s="51"/>
      <c r="HA85" s="51"/>
      <c r="HB85" s="51"/>
      <c r="HC85" s="51"/>
      <c r="HD85" s="51"/>
      <c r="HE85" s="51"/>
      <c r="HF85" s="51"/>
      <c r="HG85" s="51"/>
      <c r="HH85" s="51"/>
      <c r="HI85" s="51"/>
      <c r="HJ85" s="51"/>
      <c r="HK85" s="51"/>
      <c r="HL85" s="51"/>
      <c r="HM85" s="51"/>
      <c r="HN85" s="51"/>
      <c r="HO85" s="51"/>
      <c r="HP85" s="51"/>
    </row>
    <row r="86" spans="1:224" ht="24.75" customHeight="1" thickBot="1" x14ac:dyDescent="0.35">
      <c r="A86" s="70" t="s">
        <v>191</v>
      </c>
      <c r="B86" s="71" t="s">
        <v>77</v>
      </c>
      <c r="C86" s="72" t="s">
        <v>191</v>
      </c>
      <c r="D86" s="72" t="s">
        <v>77</v>
      </c>
      <c r="E86" s="73" t="s">
        <v>191</v>
      </c>
      <c r="F86" s="74" t="s">
        <v>77</v>
      </c>
      <c r="G86" s="75" t="s">
        <v>191</v>
      </c>
      <c r="H86" s="76" t="s">
        <v>77</v>
      </c>
      <c r="I86" s="75" t="s">
        <v>191</v>
      </c>
      <c r="J86" s="76" t="s">
        <v>77</v>
      </c>
      <c r="K86" s="75" t="s">
        <v>191</v>
      </c>
      <c r="L86" s="76" t="s">
        <v>77</v>
      </c>
      <c r="M86" s="75" t="s">
        <v>191</v>
      </c>
      <c r="N86" s="76" t="s">
        <v>77</v>
      </c>
      <c r="O86" s="77" t="s">
        <v>191</v>
      </c>
      <c r="P86" s="78" t="s">
        <v>77</v>
      </c>
      <c r="Q86" s="280" t="s">
        <v>191</v>
      </c>
      <c r="R86" s="281" t="s">
        <v>77</v>
      </c>
      <c r="S86" s="77" t="s">
        <v>191</v>
      </c>
      <c r="T86" s="78" t="s">
        <v>77</v>
      </c>
      <c r="U86" s="521" t="s">
        <v>191</v>
      </c>
      <c r="V86" s="522" t="s">
        <v>77</v>
      </c>
      <c r="W86" s="532" t="s">
        <v>191</v>
      </c>
      <c r="X86" s="533" t="s">
        <v>77</v>
      </c>
      <c r="Y86" s="532" t="s">
        <v>191</v>
      </c>
      <c r="Z86" s="533" t="s">
        <v>77</v>
      </c>
      <c r="AA86" s="532" t="s">
        <v>191</v>
      </c>
      <c r="AB86" s="533" t="s">
        <v>77</v>
      </c>
      <c r="AC86" s="532" t="s">
        <v>191</v>
      </c>
      <c r="AD86" s="533" t="s">
        <v>77</v>
      </c>
      <c r="AE86" s="532" t="s">
        <v>191</v>
      </c>
      <c r="AF86" s="533" t="s">
        <v>77</v>
      </c>
    </row>
    <row r="87" spans="1:224" ht="32.25" customHeight="1" thickTop="1" x14ac:dyDescent="0.3">
      <c r="A87" s="1013" t="s">
        <v>268</v>
      </c>
      <c r="B87" s="1014"/>
      <c r="C87" s="1013" t="s">
        <v>268</v>
      </c>
      <c r="D87" s="1014"/>
      <c r="E87" s="1025" t="s">
        <v>268</v>
      </c>
      <c r="F87" s="1026"/>
      <c r="G87" s="1029" t="s">
        <v>268</v>
      </c>
      <c r="H87" s="1030"/>
      <c r="I87" s="1031" t="s">
        <v>268</v>
      </c>
      <c r="J87" s="1030"/>
      <c r="K87" s="1032" t="s">
        <v>268</v>
      </c>
      <c r="L87" s="1030"/>
      <c r="M87" s="1032" t="s">
        <v>268</v>
      </c>
      <c r="N87" s="1030"/>
      <c r="O87" s="1027" t="s">
        <v>268</v>
      </c>
      <c r="P87" s="1028"/>
      <c r="Q87" s="1027" t="s">
        <v>268</v>
      </c>
      <c r="R87" s="1028"/>
      <c r="S87" s="1027" t="s">
        <v>268</v>
      </c>
      <c r="T87" s="1028"/>
      <c r="U87" s="1007" t="s">
        <v>268</v>
      </c>
      <c r="V87" s="1008"/>
      <c r="W87" s="1007" t="s">
        <v>268</v>
      </c>
      <c r="X87" s="1008"/>
      <c r="Y87" s="1007" t="s">
        <v>268</v>
      </c>
      <c r="Z87" s="1008"/>
      <c r="AA87" s="1007" t="s">
        <v>268</v>
      </c>
      <c r="AB87" s="1008"/>
      <c r="AC87" s="1007" t="s">
        <v>268</v>
      </c>
      <c r="AD87" s="1008"/>
      <c r="AE87" s="1007" t="s">
        <v>268</v>
      </c>
      <c r="AF87" s="1008"/>
    </row>
    <row r="88" spans="1:224" ht="46.8" x14ac:dyDescent="0.3">
      <c r="A88" s="52" t="s">
        <v>187</v>
      </c>
      <c r="B88" s="53" t="s">
        <v>389</v>
      </c>
      <c r="C88" s="54" t="s">
        <v>187</v>
      </c>
      <c r="D88" s="53" t="s">
        <v>389</v>
      </c>
      <c r="E88" s="128"/>
      <c r="F88" s="129"/>
      <c r="G88" s="139"/>
      <c r="H88" s="140"/>
      <c r="I88" s="139"/>
      <c r="J88" s="140"/>
      <c r="K88" s="68"/>
      <c r="L88" s="69"/>
      <c r="M88" s="139"/>
      <c r="N88" s="140"/>
      <c r="O88" s="139"/>
      <c r="P88" s="140"/>
      <c r="Q88" s="139"/>
      <c r="R88" s="140"/>
      <c r="S88" s="139"/>
      <c r="T88" s="140"/>
      <c r="U88" s="511"/>
      <c r="V88" s="512"/>
      <c r="W88" s="536"/>
      <c r="X88" s="537"/>
      <c r="Y88" s="536"/>
      <c r="Z88" s="537"/>
      <c r="AA88" s="536"/>
      <c r="AB88" s="537"/>
      <c r="AC88" s="536"/>
      <c r="AD88" s="537"/>
      <c r="AE88" s="536"/>
      <c r="AF88" s="537"/>
    </row>
    <row r="89" spans="1:224" ht="42" customHeight="1" x14ac:dyDescent="0.3">
      <c r="A89" s="61" t="s">
        <v>188</v>
      </c>
      <c r="B89" s="62" t="s">
        <v>78</v>
      </c>
      <c r="C89" s="63" t="s">
        <v>188</v>
      </c>
      <c r="D89" s="63" t="s">
        <v>78</v>
      </c>
      <c r="E89" s="139" t="s">
        <v>188</v>
      </c>
      <c r="F89" s="140" t="s">
        <v>78</v>
      </c>
      <c r="G89" s="153" t="s">
        <v>188</v>
      </c>
      <c r="H89" s="154" t="s">
        <v>78</v>
      </c>
      <c r="I89" s="155" t="s">
        <v>188</v>
      </c>
      <c r="J89" s="156" t="s">
        <v>339</v>
      </c>
      <c r="K89" s="66" t="s">
        <v>188</v>
      </c>
      <c r="L89" s="67" t="s">
        <v>339</v>
      </c>
      <c r="M89" s="155" t="s">
        <v>188</v>
      </c>
      <c r="N89" s="156" t="s">
        <v>434</v>
      </c>
      <c r="O89" s="103" t="s">
        <v>188</v>
      </c>
      <c r="P89" s="104" t="s">
        <v>434</v>
      </c>
      <c r="Q89" s="103" t="s">
        <v>188</v>
      </c>
      <c r="R89" s="104" t="s">
        <v>434</v>
      </c>
      <c r="S89" s="68" t="s">
        <v>188</v>
      </c>
      <c r="T89" s="69" t="s">
        <v>434</v>
      </c>
      <c r="U89" s="507" t="s">
        <v>188</v>
      </c>
      <c r="V89" s="104" t="s">
        <v>434</v>
      </c>
      <c r="W89" s="507" t="s">
        <v>188</v>
      </c>
      <c r="X89" s="104" t="s">
        <v>434</v>
      </c>
      <c r="Y89" s="516" t="s">
        <v>188</v>
      </c>
      <c r="Z89" s="69" t="s">
        <v>434</v>
      </c>
      <c r="AA89" s="507" t="s">
        <v>188</v>
      </c>
      <c r="AB89" s="104" t="s">
        <v>434</v>
      </c>
      <c r="AC89" s="516" t="s">
        <v>188</v>
      </c>
      <c r="AD89" s="69" t="s">
        <v>434</v>
      </c>
      <c r="AE89" s="516" t="s">
        <v>188</v>
      </c>
      <c r="AF89" s="69" t="s">
        <v>434</v>
      </c>
    </row>
    <row r="90" spans="1:224" x14ac:dyDescent="0.3">
      <c r="A90" s="61" t="s">
        <v>189</v>
      </c>
      <c r="B90" s="62" t="s">
        <v>79</v>
      </c>
      <c r="C90" s="63" t="s">
        <v>189</v>
      </c>
      <c r="D90" s="63" t="s">
        <v>79</v>
      </c>
      <c r="E90" s="64" t="s">
        <v>189</v>
      </c>
      <c r="F90" s="65" t="s">
        <v>79</v>
      </c>
      <c r="G90" s="66" t="s">
        <v>189</v>
      </c>
      <c r="H90" s="67" t="s">
        <v>79</v>
      </c>
      <c r="I90" s="66" t="s">
        <v>189</v>
      </c>
      <c r="J90" s="67" t="s">
        <v>79</v>
      </c>
      <c r="K90" s="66" t="s">
        <v>189</v>
      </c>
      <c r="L90" s="67" t="s">
        <v>79</v>
      </c>
      <c r="M90" s="66" t="s">
        <v>189</v>
      </c>
      <c r="N90" s="67" t="s">
        <v>79</v>
      </c>
      <c r="O90" s="68" t="s">
        <v>189</v>
      </c>
      <c r="P90" s="69" t="s">
        <v>79</v>
      </c>
      <c r="Q90" s="68" t="s">
        <v>189</v>
      </c>
      <c r="R90" s="69" t="s">
        <v>79</v>
      </c>
      <c r="S90" s="68" t="s">
        <v>189</v>
      </c>
      <c r="T90" s="69" t="s">
        <v>79</v>
      </c>
      <c r="U90" s="508"/>
      <c r="V90" s="129"/>
      <c r="W90" s="516"/>
      <c r="X90" s="69"/>
      <c r="Y90" s="516"/>
      <c r="Z90" s="69"/>
      <c r="AA90" s="516"/>
      <c r="AB90" s="69"/>
      <c r="AC90" s="516"/>
      <c r="AD90" s="69"/>
      <c r="AE90" s="516"/>
      <c r="AF90" s="69"/>
    </row>
    <row r="91" spans="1:224" ht="31.2" x14ac:dyDescent="0.3">
      <c r="A91" s="61" t="s">
        <v>190</v>
      </c>
      <c r="B91" s="62" t="s">
        <v>390</v>
      </c>
      <c r="C91" s="54" t="s">
        <v>190</v>
      </c>
      <c r="D91" s="53" t="s">
        <v>390</v>
      </c>
      <c r="E91" s="128"/>
      <c r="F91" s="129"/>
      <c r="G91" s="139"/>
      <c r="H91" s="140"/>
      <c r="I91" s="139"/>
      <c r="J91" s="140"/>
      <c r="K91" s="68"/>
      <c r="L91" s="69"/>
      <c r="M91" s="139"/>
      <c r="N91" s="140"/>
      <c r="O91" s="139"/>
      <c r="P91" s="140"/>
      <c r="Q91" s="139"/>
      <c r="R91" s="140"/>
      <c r="S91" s="139"/>
      <c r="T91" s="140"/>
      <c r="U91" s="523"/>
      <c r="V91" s="524"/>
      <c r="W91" s="612"/>
      <c r="X91" s="613"/>
      <c r="Y91" s="612"/>
      <c r="Z91" s="613"/>
      <c r="AA91" s="612"/>
      <c r="AB91" s="613"/>
      <c r="AC91" s="612"/>
      <c r="AD91" s="613"/>
      <c r="AE91" s="612"/>
      <c r="AF91" s="613"/>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1"/>
      <c r="FG91" s="51"/>
      <c r="FH91" s="51"/>
      <c r="FI91" s="51"/>
      <c r="FJ91" s="51"/>
      <c r="FK91" s="51"/>
      <c r="FL91" s="51"/>
      <c r="FM91" s="51"/>
      <c r="FN91" s="51"/>
      <c r="FO91" s="51"/>
      <c r="FP91" s="51"/>
      <c r="FQ91" s="51"/>
      <c r="FR91" s="51"/>
      <c r="FS91" s="51"/>
      <c r="FT91" s="51"/>
      <c r="FU91" s="51"/>
      <c r="FV91" s="51"/>
      <c r="FW91" s="51"/>
      <c r="FX91" s="51"/>
      <c r="FY91" s="51"/>
      <c r="FZ91" s="51"/>
      <c r="GA91" s="51"/>
      <c r="GB91" s="51"/>
      <c r="GC91" s="51"/>
      <c r="GD91" s="51"/>
      <c r="GE91" s="51"/>
      <c r="GF91" s="51"/>
      <c r="GG91" s="51"/>
      <c r="GH91" s="51"/>
      <c r="GI91" s="51"/>
      <c r="GJ91" s="51"/>
      <c r="GK91" s="51"/>
      <c r="GL91" s="51"/>
      <c r="GM91" s="51"/>
      <c r="GN91" s="51"/>
      <c r="GO91" s="51"/>
      <c r="GP91" s="51"/>
      <c r="GQ91" s="51"/>
      <c r="GR91" s="51"/>
      <c r="GS91" s="51"/>
      <c r="GT91" s="51"/>
      <c r="GU91" s="51"/>
      <c r="GV91" s="51"/>
      <c r="GW91" s="51"/>
      <c r="GX91" s="51"/>
      <c r="GY91" s="51"/>
      <c r="GZ91" s="51"/>
      <c r="HA91" s="51"/>
      <c r="HB91" s="51"/>
      <c r="HC91" s="51"/>
      <c r="HD91" s="51"/>
      <c r="HE91" s="51"/>
      <c r="HF91" s="51"/>
      <c r="HG91" s="51"/>
      <c r="HH91" s="51"/>
      <c r="HI91" s="51"/>
      <c r="HJ91" s="51"/>
      <c r="HK91" s="51"/>
      <c r="HL91" s="51"/>
      <c r="HM91" s="51"/>
      <c r="HN91" s="51"/>
      <c r="HO91" s="51"/>
      <c r="HP91" s="51"/>
    </row>
    <row r="92" spans="1:224" ht="54" customHeight="1" x14ac:dyDescent="0.3">
      <c r="A92" s="61" t="s">
        <v>191</v>
      </c>
      <c r="B92" s="62" t="s">
        <v>80</v>
      </c>
      <c r="C92" s="61" t="s">
        <v>191</v>
      </c>
      <c r="D92" s="62" t="s">
        <v>80</v>
      </c>
      <c r="E92" s="64" t="s">
        <v>191</v>
      </c>
      <c r="F92" s="65" t="s">
        <v>80</v>
      </c>
      <c r="G92" s="157" t="s">
        <v>191</v>
      </c>
      <c r="H92" s="158" t="s">
        <v>80</v>
      </c>
      <c r="I92" s="153" t="s">
        <v>191</v>
      </c>
      <c r="J92" s="154" t="s">
        <v>80</v>
      </c>
      <c r="K92" s="66" t="s">
        <v>191</v>
      </c>
      <c r="L92" s="67" t="s">
        <v>80</v>
      </c>
      <c r="M92" s="66" t="s">
        <v>191</v>
      </c>
      <c r="N92" s="67" t="s">
        <v>80</v>
      </c>
      <c r="O92" s="68" t="s">
        <v>191</v>
      </c>
      <c r="P92" s="69" t="s">
        <v>80</v>
      </c>
      <c r="Q92" s="68" t="s">
        <v>191</v>
      </c>
      <c r="R92" s="69" t="s">
        <v>80</v>
      </c>
      <c r="S92" s="68" t="s">
        <v>191</v>
      </c>
      <c r="T92" s="69" t="s">
        <v>80</v>
      </c>
      <c r="U92" s="516" t="s">
        <v>191</v>
      </c>
      <c r="V92" s="69" t="s">
        <v>80</v>
      </c>
      <c r="W92" s="516" t="s">
        <v>191</v>
      </c>
      <c r="X92" s="69" t="s">
        <v>80</v>
      </c>
      <c r="Y92" s="516" t="s">
        <v>191</v>
      </c>
      <c r="Z92" s="69" t="s">
        <v>80</v>
      </c>
      <c r="AA92" s="516" t="s">
        <v>191</v>
      </c>
      <c r="AB92" s="69" t="s">
        <v>80</v>
      </c>
      <c r="AC92" s="516" t="s">
        <v>191</v>
      </c>
      <c r="AD92" s="69" t="s">
        <v>80</v>
      </c>
      <c r="AE92" s="516" t="s">
        <v>191</v>
      </c>
      <c r="AF92" s="69" t="s">
        <v>80</v>
      </c>
    </row>
    <row r="93" spans="1:224" ht="60.75" customHeight="1" x14ac:dyDescent="0.3">
      <c r="A93" s="64"/>
      <c r="B93" s="65"/>
      <c r="C93" s="64"/>
      <c r="D93" s="65"/>
      <c r="E93" s="147" t="s">
        <v>192</v>
      </c>
      <c r="F93" s="148" t="s">
        <v>205</v>
      </c>
      <c r="G93" s="153" t="s">
        <v>192</v>
      </c>
      <c r="H93" s="154" t="s">
        <v>205</v>
      </c>
      <c r="I93" s="153" t="s">
        <v>192</v>
      </c>
      <c r="J93" s="154" t="s">
        <v>205</v>
      </c>
      <c r="K93" s="66" t="s">
        <v>192</v>
      </c>
      <c r="L93" s="67" t="s">
        <v>205</v>
      </c>
      <c r="M93" s="155" t="s">
        <v>192</v>
      </c>
      <c r="N93" s="156" t="s">
        <v>591</v>
      </c>
      <c r="O93" s="159" t="s">
        <v>192</v>
      </c>
      <c r="P93" s="160" t="s">
        <v>592</v>
      </c>
      <c r="Q93" s="417" t="s">
        <v>192</v>
      </c>
      <c r="R93" s="418" t="s">
        <v>592</v>
      </c>
      <c r="S93" s="138" t="s">
        <v>192</v>
      </c>
      <c r="T93" s="108" t="s">
        <v>592</v>
      </c>
      <c r="U93" s="507" t="s">
        <v>192</v>
      </c>
      <c r="V93" s="104" t="s">
        <v>592</v>
      </c>
      <c r="W93" s="507" t="s">
        <v>192</v>
      </c>
      <c r="X93" s="104" t="s">
        <v>592</v>
      </c>
      <c r="Y93" s="516" t="s">
        <v>192</v>
      </c>
      <c r="Z93" s="69" t="s">
        <v>592</v>
      </c>
      <c r="AA93" s="516" t="s">
        <v>192</v>
      </c>
      <c r="AB93" s="69" t="s">
        <v>592</v>
      </c>
      <c r="AC93" s="516" t="s">
        <v>192</v>
      </c>
      <c r="AD93" s="69" t="s">
        <v>592</v>
      </c>
      <c r="AE93" s="516" t="s">
        <v>192</v>
      </c>
      <c r="AF93" s="69" t="s">
        <v>592</v>
      </c>
    </row>
    <row r="94" spans="1:224" ht="53.25" customHeight="1" thickBot="1" x14ac:dyDescent="0.35">
      <c r="A94" s="64"/>
      <c r="B94" s="65"/>
      <c r="C94" s="64"/>
      <c r="D94" s="65"/>
      <c r="E94" s="147" t="s">
        <v>193</v>
      </c>
      <c r="F94" s="148" t="s">
        <v>206</v>
      </c>
      <c r="G94" s="66" t="s">
        <v>193</v>
      </c>
      <c r="H94" s="67" t="s">
        <v>206</v>
      </c>
      <c r="I94" s="99" t="s">
        <v>193</v>
      </c>
      <c r="J94" s="100" t="s">
        <v>206</v>
      </c>
      <c r="K94" s="149" t="s">
        <v>193</v>
      </c>
      <c r="L94" s="150" t="s">
        <v>206</v>
      </c>
      <c r="M94" s="128"/>
      <c r="N94" s="129"/>
      <c r="O94" s="68"/>
      <c r="P94" s="69"/>
      <c r="Q94" s="68"/>
      <c r="R94" s="69"/>
      <c r="S94" s="68"/>
      <c r="T94" s="69"/>
      <c r="U94" s="528"/>
      <c r="V94" s="529"/>
      <c r="W94" s="614"/>
      <c r="X94" s="615"/>
      <c r="Y94" s="614"/>
      <c r="Z94" s="615"/>
      <c r="AA94" s="614"/>
      <c r="AB94" s="615"/>
      <c r="AC94" s="614"/>
      <c r="AD94" s="615"/>
      <c r="AE94" s="614"/>
      <c r="AF94" s="615"/>
    </row>
    <row r="95" spans="1:224" ht="32.25" customHeight="1" thickTop="1" x14ac:dyDescent="0.3">
      <c r="A95" s="1013" t="s">
        <v>269</v>
      </c>
      <c r="B95" s="1014"/>
      <c r="C95" s="1013" t="s">
        <v>269</v>
      </c>
      <c r="D95" s="1014"/>
      <c r="E95" s="1025" t="s">
        <v>269</v>
      </c>
      <c r="F95" s="1026"/>
      <c r="G95" s="1037" t="s">
        <v>269</v>
      </c>
      <c r="H95" s="1038"/>
      <c r="I95" s="1039" t="s">
        <v>269</v>
      </c>
      <c r="J95" s="1038"/>
      <c r="K95" s="1032" t="s">
        <v>269</v>
      </c>
      <c r="L95" s="1030"/>
      <c r="M95" s="1032" t="s">
        <v>269</v>
      </c>
      <c r="N95" s="1030"/>
      <c r="O95" s="1027" t="s">
        <v>269</v>
      </c>
      <c r="P95" s="1028"/>
      <c r="Q95" s="1027" t="s">
        <v>269</v>
      </c>
      <c r="R95" s="1028"/>
      <c r="S95" s="1027" t="s">
        <v>269</v>
      </c>
      <c r="T95" s="1028"/>
      <c r="U95" s="1007" t="s">
        <v>269</v>
      </c>
      <c r="V95" s="1008"/>
      <c r="W95" s="1007" t="s">
        <v>269</v>
      </c>
      <c r="X95" s="1008"/>
      <c r="Y95" s="1007" t="s">
        <v>269</v>
      </c>
      <c r="Z95" s="1008"/>
      <c r="AA95" s="1007" t="s">
        <v>269</v>
      </c>
      <c r="AB95" s="1008"/>
      <c r="AC95" s="1007" t="s">
        <v>269</v>
      </c>
      <c r="AD95" s="1008"/>
      <c r="AE95" s="1007" t="s">
        <v>269</v>
      </c>
      <c r="AF95" s="1008"/>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c r="DU95" s="51"/>
      <c r="DV95" s="51"/>
      <c r="DW95" s="51"/>
      <c r="DX95" s="51"/>
      <c r="DY95" s="51"/>
      <c r="DZ95" s="51"/>
      <c r="EA95" s="51"/>
      <c r="EB95" s="51"/>
      <c r="EC95" s="51"/>
      <c r="ED95" s="51"/>
      <c r="EE95" s="51"/>
      <c r="EF95" s="51"/>
      <c r="EG95" s="51"/>
      <c r="EH95" s="51"/>
      <c r="EI95" s="51"/>
      <c r="EJ95" s="51"/>
      <c r="EK95" s="51"/>
      <c r="EL95" s="51"/>
      <c r="EM95" s="51"/>
      <c r="EN95" s="51"/>
      <c r="EO95" s="51"/>
      <c r="EP95" s="51"/>
      <c r="EQ95" s="51"/>
      <c r="ER95" s="51"/>
      <c r="ES95" s="51"/>
      <c r="ET95" s="51"/>
      <c r="EU95" s="51"/>
      <c r="EV95" s="51"/>
      <c r="EW95" s="51"/>
      <c r="EX95" s="51"/>
      <c r="EY95" s="51"/>
      <c r="EZ95" s="51"/>
      <c r="FA95" s="51"/>
      <c r="FB95" s="51"/>
      <c r="FC95" s="51"/>
      <c r="FD95" s="51"/>
      <c r="FE95" s="51"/>
      <c r="FF95" s="51"/>
      <c r="FG95" s="51"/>
      <c r="FH95" s="51"/>
      <c r="FI95" s="51"/>
      <c r="FJ95" s="51"/>
      <c r="FK95" s="51"/>
      <c r="FL95" s="51"/>
      <c r="FM95" s="51"/>
      <c r="FN95" s="51"/>
      <c r="FO95" s="51"/>
      <c r="FP95" s="51"/>
      <c r="FQ95" s="51"/>
      <c r="FR95" s="51"/>
      <c r="FS95" s="51"/>
      <c r="FT95" s="51"/>
      <c r="FU95" s="51"/>
      <c r="FV95" s="51"/>
      <c r="FW95" s="51"/>
      <c r="FX95" s="51"/>
      <c r="FY95" s="51"/>
      <c r="FZ95" s="51"/>
      <c r="GA95" s="51"/>
      <c r="GB95" s="51"/>
      <c r="GC95" s="51"/>
      <c r="GD95" s="51"/>
      <c r="GE95" s="51"/>
      <c r="GF95" s="51"/>
      <c r="GG95" s="51"/>
      <c r="GH95" s="51"/>
      <c r="GI95" s="51"/>
      <c r="GJ95" s="51"/>
      <c r="GK95" s="51"/>
      <c r="GL95" s="51"/>
      <c r="GM95" s="51"/>
      <c r="GN95" s="51"/>
      <c r="GO95" s="51"/>
      <c r="GP95" s="51"/>
      <c r="GQ95" s="51"/>
      <c r="GR95" s="51"/>
      <c r="GS95" s="51"/>
      <c r="GT95" s="51"/>
      <c r="GU95" s="51"/>
      <c r="GV95" s="51"/>
      <c r="GW95" s="51"/>
      <c r="GX95" s="51"/>
      <c r="GY95" s="51"/>
      <c r="GZ95" s="51"/>
      <c r="HA95" s="51"/>
      <c r="HB95" s="51"/>
      <c r="HC95" s="51"/>
      <c r="HD95" s="51"/>
      <c r="HE95" s="51"/>
      <c r="HF95" s="51"/>
      <c r="HG95" s="51"/>
      <c r="HH95" s="51"/>
      <c r="HI95" s="51"/>
      <c r="HJ95" s="51"/>
      <c r="HK95" s="51"/>
      <c r="HL95" s="51"/>
      <c r="HM95" s="51"/>
      <c r="HN95" s="51"/>
      <c r="HO95" s="51"/>
      <c r="HP95" s="51"/>
    </row>
    <row r="96" spans="1:224" ht="46.8" x14ac:dyDescent="0.3">
      <c r="A96" s="52" t="s">
        <v>187</v>
      </c>
      <c r="B96" s="53" t="s">
        <v>391</v>
      </c>
      <c r="C96" s="54" t="s">
        <v>187</v>
      </c>
      <c r="D96" s="53" t="s">
        <v>391</v>
      </c>
      <c r="E96" s="128"/>
      <c r="F96" s="129"/>
      <c r="G96" s="128"/>
      <c r="H96" s="129"/>
      <c r="I96" s="128"/>
      <c r="J96" s="129"/>
      <c r="K96" s="126"/>
      <c r="L96" s="161"/>
      <c r="M96" s="139"/>
      <c r="N96" s="140"/>
      <c r="O96" s="139"/>
      <c r="P96" s="140"/>
      <c r="Q96" s="139"/>
      <c r="R96" s="140"/>
      <c r="S96" s="139"/>
      <c r="T96" s="140"/>
      <c r="U96" s="511"/>
      <c r="V96" s="512"/>
      <c r="W96" s="536"/>
      <c r="X96" s="537"/>
      <c r="Y96" s="536"/>
      <c r="Z96" s="537"/>
      <c r="AA96" s="536"/>
      <c r="AB96" s="537"/>
      <c r="AC96" s="536"/>
      <c r="AD96" s="537"/>
      <c r="AE96" s="536"/>
      <c r="AF96" s="537"/>
    </row>
    <row r="97" spans="1:224" ht="33.75" customHeight="1" x14ac:dyDescent="0.3">
      <c r="A97" s="61" t="s">
        <v>188</v>
      </c>
      <c r="B97" s="62" t="s">
        <v>392</v>
      </c>
      <c r="C97" s="63" t="s">
        <v>188</v>
      </c>
      <c r="D97" s="62" t="s">
        <v>392</v>
      </c>
      <c r="E97" s="128"/>
      <c r="F97" s="129"/>
      <c r="G97" s="128"/>
      <c r="H97" s="129"/>
      <c r="I97" s="128"/>
      <c r="J97" s="129"/>
      <c r="K97" s="126"/>
      <c r="L97" s="161"/>
      <c r="M97" s="139"/>
      <c r="N97" s="140"/>
      <c r="O97" s="139"/>
      <c r="P97" s="140"/>
      <c r="Q97" s="139"/>
      <c r="R97" s="140"/>
      <c r="S97" s="139"/>
      <c r="T97" s="140"/>
      <c r="U97" s="511"/>
      <c r="V97" s="512"/>
      <c r="W97" s="536"/>
      <c r="X97" s="537"/>
      <c r="Y97" s="536"/>
      <c r="Z97" s="537"/>
      <c r="AA97" s="536"/>
      <c r="AB97" s="537"/>
      <c r="AC97" s="536"/>
      <c r="AD97" s="537"/>
      <c r="AE97" s="536"/>
      <c r="AF97" s="537"/>
    </row>
    <row r="98" spans="1:224" ht="49.5" customHeight="1" x14ac:dyDescent="0.3">
      <c r="A98" s="61" t="s">
        <v>189</v>
      </c>
      <c r="B98" s="62" t="s">
        <v>393</v>
      </c>
      <c r="C98" s="61" t="s">
        <v>189</v>
      </c>
      <c r="D98" s="62" t="s">
        <v>393</v>
      </c>
      <c r="E98" s="128"/>
      <c r="F98" s="129"/>
      <c r="G98" s="128"/>
      <c r="H98" s="129"/>
      <c r="I98" s="128"/>
      <c r="J98" s="129"/>
      <c r="K98" s="126"/>
      <c r="L98" s="161"/>
      <c r="M98" s="139"/>
      <c r="N98" s="140"/>
      <c r="O98" s="139"/>
      <c r="P98" s="140"/>
      <c r="Q98" s="139"/>
      <c r="R98" s="140"/>
      <c r="S98" s="139"/>
      <c r="T98" s="140"/>
      <c r="U98" s="511"/>
      <c r="V98" s="512"/>
      <c r="W98" s="536"/>
      <c r="X98" s="537"/>
      <c r="Y98" s="536"/>
      <c r="Z98" s="537"/>
      <c r="AA98" s="536"/>
      <c r="AB98" s="537"/>
      <c r="AC98" s="536"/>
      <c r="AD98" s="537"/>
      <c r="AE98" s="536"/>
      <c r="AF98" s="537"/>
    </row>
    <row r="99" spans="1:224" ht="39" customHeight="1" x14ac:dyDescent="0.3">
      <c r="A99" s="314"/>
      <c r="B99" s="315"/>
      <c r="C99" s="316"/>
      <c r="D99" s="316"/>
      <c r="E99" s="162" t="s">
        <v>190</v>
      </c>
      <c r="F99" s="163" t="s">
        <v>207</v>
      </c>
      <c r="G99" s="137" t="s">
        <v>190</v>
      </c>
      <c r="H99" s="109" t="s">
        <v>207</v>
      </c>
      <c r="I99" s="164"/>
      <c r="J99" s="165"/>
      <c r="K99" s="166"/>
      <c r="L99" s="167"/>
      <c r="M99" s="139"/>
      <c r="N99" s="140"/>
      <c r="O99" s="139"/>
      <c r="P99" s="140"/>
      <c r="Q99" s="139"/>
      <c r="R99" s="140"/>
      <c r="S99" s="139"/>
      <c r="T99" s="140"/>
      <c r="U99" s="511"/>
      <c r="V99" s="512"/>
      <c r="W99" s="536"/>
      <c r="X99" s="537"/>
      <c r="Y99" s="536"/>
      <c r="Z99" s="537"/>
      <c r="AA99" s="536"/>
      <c r="AB99" s="537"/>
      <c r="AC99" s="536"/>
      <c r="AD99" s="537"/>
      <c r="AE99" s="536"/>
      <c r="AF99" s="537"/>
    </row>
    <row r="100" spans="1:224" ht="51" customHeight="1" x14ac:dyDescent="0.3">
      <c r="A100" s="314"/>
      <c r="B100" s="315"/>
      <c r="C100" s="314"/>
      <c r="D100" s="315"/>
      <c r="E100" s="147" t="s">
        <v>191</v>
      </c>
      <c r="F100" s="148" t="s">
        <v>208</v>
      </c>
      <c r="G100" s="157" t="s">
        <v>191</v>
      </c>
      <c r="H100" s="67" t="s">
        <v>208</v>
      </c>
      <c r="I100" s="168"/>
      <c r="J100" s="169"/>
      <c r="K100" s="126"/>
      <c r="L100" s="161"/>
      <c r="M100" s="139"/>
      <c r="N100" s="140"/>
      <c r="O100" s="139"/>
      <c r="P100" s="140"/>
      <c r="Q100" s="139"/>
      <c r="R100" s="140"/>
      <c r="S100" s="139"/>
      <c r="T100" s="140"/>
      <c r="U100" s="511"/>
      <c r="V100" s="512"/>
      <c r="W100" s="536"/>
      <c r="X100" s="537"/>
      <c r="Y100" s="536"/>
      <c r="Z100" s="537"/>
      <c r="AA100" s="536"/>
      <c r="AB100" s="537"/>
      <c r="AC100" s="536"/>
      <c r="AD100" s="537"/>
      <c r="AE100" s="536"/>
      <c r="AF100" s="537"/>
    </row>
    <row r="101" spans="1:224" ht="73.5" customHeight="1" x14ac:dyDescent="0.3">
      <c r="A101" s="314"/>
      <c r="B101" s="315"/>
      <c r="C101" s="316"/>
      <c r="D101" s="316"/>
      <c r="E101" s="139"/>
      <c r="F101" s="140"/>
      <c r="G101" s="137"/>
      <c r="H101" s="260"/>
      <c r="I101" s="309" t="s">
        <v>192</v>
      </c>
      <c r="J101" s="310" t="s">
        <v>340</v>
      </c>
      <c r="K101" s="137" t="s">
        <v>192</v>
      </c>
      <c r="L101" s="260" t="s">
        <v>340</v>
      </c>
      <c r="M101" s="141" t="s">
        <v>192</v>
      </c>
      <c r="N101" s="419" t="s">
        <v>340</v>
      </c>
      <c r="O101" s="138" t="s">
        <v>192</v>
      </c>
      <c r="P101" s="274" t="s">
        <v>340</v>
      </c>
      <c r="Q101" s="159" t="s">
        <v>192</v>
      </c>
      <c r="R101" s="291" t="s">
        <v>455</v>
      </c>
      <c r="S101" s="138" t="s">
        <v>192</v>
      </c>
      <c r="T101" s="274" t="s">
        <v>455</v>
      </c>
      <c r="U101" s="515" t="s">
        <v>192</v>
      </c>
      <c r="V101" s="152" t="s">
        <v>567</v>
      </c>
      <c r="W101" s="516" t="s">
        <v>192</v>
      </c>
      <c r="X101" s="69" t="s">
        <v>567</v>
      </c>
      <c r="Y101" s="507" t="s">
        <v>192</v>
      </c>
      <c r="Z101" s="104" t="s">
        <v>567</v>
      </c>
      <c r="AA101" s="508"/>
      <c r="AB101" s="129"/>
      <c r="AC101" s="536"/>
      <c r="AD101" s="537"/>
      <c r="AE101" s="536"/>
      <c r="AF101" s="537"/>
    </row>
    <row r="102" spans="1:224" ht="69.75" customHeight="1" x14ac:dyDescent="0.3">
      <c r="A102" s="314"/>
      <c r="B102" s="315"/>
      <c r="C102" s="314"/>
      <c r="D102" s="315"/>
      <c r="E102" s="139"/>
      <c r="F102" s="140"/>
      <c r="G102" s="671"/>
      <c r="H102" s="260"/>
      <c r="I102" s="153"/>
      <c r="J102" s="154"/>
      <c r="K102" s="137"/>
      <c r="L102" s="109"/>
      <c r="M102" s="137"/>
      <c r="N102" s="109"/>
      <c r="O102" s="138"/>
      <c r="P102" s="108"/>
      <c r="Q102" s="178" t="s">
        <v>193</v>
      </c>
      <c r="R102" s="179" t="s">
        <v>456</v>
      </c>
      <c r="S102" s="138" t="s">
        <v>193</v>
      </c>
      <c r="T102" s="108" t="s">
        <v>456</v>
      </c>
      <c r="U102" s="516" t="s">
        <v>193</v>
      </c>
      <c r="V102" s="69" t="s">
        <v>456</v>
      </c>
      <c r="W102" s="516" t="s">
        <v>193</v>
      </c>
      <c r="X102" s="69" t="s">
        <v>456</v>
      </c>
      <c r="Y102" s="516" t="s">
        <v>193</v>
      </c>
      <c r="Z102" s="69" t="s">
        <v>456</v>
      </c>
      <c r="AA102" s="515" t="s">
        <v>193</v>
      </c>
      <c r="AB102" s="152" t="s">
        <v>1655</v>
      </c>
      <c r="AC102" s="507" t="s">
        <v>193</v>
      </c>
      <c r="AD102" s="104" t="s">
        <v>1655</v>
      </c>
      <c r="AE102" s="507" t="s">
        <v>193</v>
      </c>
      <c r="AF102" s="104" t="s">
        <v>1655</v>
      </c>
    </row>
    <row r="103" spans="1:224" ht="63.75" customHeight="1" thickBot="1" x14ac:dyDescent="0.35">
      <c r="A103" s="61"/>
      <c r="B103" s="62"/>
      <c r="C103" s="61"/>
      <c r="D103" s="62"/>
      <c r="E103" s="64"/>
      <c r="F103" s="65"/>
      <c r="G103" s="157"/>
      <c r="H103" s="158"/>
      <c r="I103" s="153"/>
      <c r="J103" s="154"/>
      <c r="K103" s="66"/>
      <c r="L103" s="67"/>
      <c r="M103" s="66"/>
      <c r="N103" s="67"/>
      <c r="O103" s="68"/>
      <c r="P103" s="69"/>
      <c r="Q103" s="126" t="s">
        <v>194</v>
      </c>
      <c r="R103" s="127" t="s">
        <v>457</v>
      </c>
      <c r="S103" s="68" t="s">
        <v>194</v>
      </c>
      <c r="T103" s="69" t="s">
        <v>457</v>
      </c>
      <c r="U103" s="530" t="s">
        <v>194</v>
      </c>
      <c r="V103" s="531" t="s">
        <v>568</v>
      </c>
      <c r="W103" s="532" t="s">
        <v>194</v>
      </c>
      <c r="X103" s="533" t="s">
        <v>568</v>
      </c>
      <c r="Y103" s="521" t="s">
        <v>194</v>
      </c>
      <c r="Z103" s="522" t="s">
        <v>568</v>
      </c>
      <c r="AA103" s="530" t="s">
        <v>194</v>
      </c>
      <c r="AB103" s="531" t="s">
        <v>1656</v>
      </c>
      <c r="AC103" s="521" t="s">
        <v>194</v>
      </c>
      <c r="AD103" s="522" t="s">
        <v>1656</v>
      </c>
      <c r="AE103" s="521" t="s">
        <v>194</v>
      </c>
      <c r="AF103" s="522" t="s">
        <v>1656</v>
      </c>
    </row>
    <row r="104" spans="1:224" ht="32.25" customHeight="1" thickTop="1" x14ac:dyDescent="0.3">
      <c r="A104" s="1013" t="s">
        <v>270</v>
      </c>
      <c r="B104" s="1014"/>
      <c r="C104" s="1013" t="s">
        <v>270</v>
      </c>
      <c r="D104" s="1014"/>
      <c r="E104" s="1025" t="s">
        <v>270</v>
      </c>
      <c r="F104" s="1026"/>
      <c r="G104" s="1037" t="s">
        <v>270</v>
      </c>
      <c r="H104" s="1038"/>
      <c r="I104" s="1039" t="s">
        <v>270</v>
      </c>
      <c r="J104" s="1038"/>
      <c r="K104" s="1032" t="s">
        <v>270</v>
      </c>
      <c r="L104" s="1030"/>
      <c r="M104" s="1032" t="s">
        <v>270</v>
      </c>
      <c r="N104" s="1030"/>
      <c r="O104" s="1027" t="s">
        <v>270</v>
      </c>
      <c r="P104" s="1028"/>
      <c r="Q104" s="1027" t="s">
        <v>270</v>
      </c>
      <c r="R104" s="1028"/>
      <c r="S104" s="1027" t="s">
        <v>270</v>
      </c>
      <c r="T104" s="1028"/>
      <c r="U104" s="1007" t="s">
        <v>270</v>
      </c>
      <c r="V104" s="1008"/>
      <c r="W104" s="1007" t="s">
        <v>270</v>
      </c>
      <c r="X104" s="1008"/>
      <c r="Y104" s="1007" t="s">
        <v>270</v>
      </c>
      <c r="Z104" s="1008"/>
      <c r="AA104" s="1007" t="s">
        <v>270</v>
      </c>
      <c r="AB104" s="1008"/>
      <c r="AC104" s="1007" t="s">
        <v>270</v>
      </c>
      <c r="AD104" s="1008"/>
      <c r="AE104" s="1007" t="s">
        <v>270</v>
      </c>
      <c r="AF104" s="1008"/>
    </row>
    <row r="105" spans="1:224" ht="19.5" customHeight="1" x14ac:dyDescent="0.3">
      <c r="A105" s="52" t="s">
        <v>187</v>
      </c>
      <c r="B105" s="53" t="s">
        <v>394</v>
      </c>
      <c r="C105" s="54" t="s">
        <v>187</v>
      </c>
      <c r="D105" s="53" t="s">
        <v>394</v>
      </c>
      <c r="E105" s="128"/>
      <c r="F105" s="129"/>
      <c r="G105" s="157"/>
      <c r="H105" s="67"/>
      <c r="I105" s="157"/>
      <c r="J105" s="67"/>
      <c r="K105" s="68"/>
      <c r="L105" s="69"/>
      <c r="M105" s="157"/>
      <c r="N105" s="67"/>
      <c r="O105" s="64"/>
      <c r="P105" s="69"/>
      <c r="Q105" s="64"/>
      <c r="R105" s="69"/>
      <c r="S105" s="64"/>
      <c r="T105" s="69"/>
      <c r="U105" s="511"/>
      <c r="V105" s="512"/>
      <c r="W105" s="536"/>
      <c r="X105" s="537"/>
      <c r="Y105" s="536"/>
      <c r="Z105" s="537"/>
      <c r="AA105" s="536"/>
      <c r="AB105" s="537"/>
      <c r="AC105" s="536"/>
      <c r="AD105" s="537"/>
      <c r="AE105" s="536"/>
      <c r="AF105" s="537"/>
    </row>
    <row r="106" spans="1:224" ht="31.2" x14ac:dyDescent="0.3">
      <c r="A106" s="61" t="s">
        <v>188</v>
      </c>
      <c r="B106" s="62" t="s">
        <v>395</v>
      </c>
      <c r="C106" s="63" t="s">
        <v>188</v>
      </c>
      <c r="D106" s="62" t="s">
        <v>395</v>
      </c>
      <c r="E106" s="128"/>
      <c r="F106" s="129"/>
      <c r="G106" s="157"/>
      <c r="H106" s="67"/>
      <c r="I106" s="157"/>
      <c r="J106" s="67"/>
      <c r="K106" s="68"/>
      <c r="L106" s="69"/>
      <c r="M106" s="157"/>
      <c r="N106" s="67"/>
      <c r="O106" s="64"/>
      <c r="P106" s="69"/>
      <c r="Q106" s="64"/>
      <c r="R106" s="69"/>
      <c r="S106" s="64"/>
      <c r="T106" s="69"/>
      <c r="U106" s="511"/>
      <c r="V106" s="512"/>
      <c r="W106" s="536"/>
      <c r="X106" s="537"/>
      <c r="Y106" s="536"/>
      <c r="Z106" s="537"/>
      <c r="AA106" s="536"/>
      <c r="AB106" s="537"/>
      <c r="AC106" s="536"/>
      <c r="AD106" s="537"/>
      <c r="AE106" s="536"/>
      <c r="AF106" s="537"/>
    </row>
    <row r="107" spans="1:224" x14ac:dyDescent="0.3">
      <c r="A107" s="61" t="s">
        <v>189</v>
      </c>
      <c r="B107" s="62" t="s">
        <v>396</v>
      </c>
      <c r="C107" s="63" t="s">
        <v>189</v>
      </c>
      <c r="D107" s="62" t="s">
        <v>396</v>
      </c>
      <c r="E107" s="128"/>
      <c r="F107" s="129"/>
      <c r="G107" s="157"/>
      <c r="H107" s="67"/>
      <c r="I107" s="157"/>
      <c r="J107" s="67"/>
      <c r="K107" s="68"/>
      <c r="L107" s="69"/>
      <c r="M107" s="157"/>
      <c r="N107" s="67"/>
      <c r="O107" s="64"/>
      <c r="P107" s="69"/>
      <c r="Q107" s="64"/>
      <c r="R107" s="69"/>
      <c r="S107" s="64"/>
      <c r="T107" s="69"/>
      <c r="U107" s="523"/>
      <c r="V107" s="524"/>
      <c r="W107" s="612"/>
      <c r="X107" s="613"/>
      <c r="Y107" s="612"/>
      <c r="Z107" s="613"/>
      <c r="AA107" s="612"/>
      <c r="AB107" s="613"/>
      <c r="AC107" s="612"/>
      <c r="AD107" s="613"/>
      <c r="AE107" s="612"/>
      <c r="AF107" s="613"/>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c r="FK107" s="51"/>
      <c r="FL107" s="51"/>
      <c r="FM107" s="51"/>
      <c r="FN107" s="51"/>
      <c r="FO107" s="51"/>
      <c r="FP107" s="51"/>
      <c r="FQ107" s="51"/>
      <c r="FR107" s="51"/>
      <c r="FS107" s="51"/>
      <c r="FT107" s="51"/>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1"/>
      <c r="GR107" s="51"/>
      <c r="GS107" s="51"/>
      <c r="GT107" s="51"/>
      <c r="GU107" s="51"/>
      <c r="GV107" s="51"/>
      <c r="GW107" s="51"/>
      <c r="GX107" s="51"/>
      <c r="GY107" s="51"/>
      <c r="GZ107" s="51"/>
      <c r="HA107" s="51"/>
      <c r="HB107" s="51"/>
      <c r="HC107" s="51"/>
      <c r="HD107" s="51"/>
      <c r="HE107" s="51"/>
      <c r="HF107" s="51"/>
      <c r="HG107" s="51"/>
      <c r="HH107" s="51"/>
      <c r="HI107" s="51"/>
      <c r="HJ107" s="51"/>
      <c r="HK107" s="51"/>
      <c r="HL107" s="51"/>
      <c r="HM107" s="51"/>
      <c r="HN107" s="51"/>
      <c r="HO107" s="51"/>
      <c r="HP107" s="51"/>
    </row>
    <row r="108" spans="1:224" ht="17.25" customHeight="1" x14ac:dyDescent="0.3">
      <c r="A108" s="61" t="s">
        <v>190</v>
      </c>
      <c r="B108" s="62" t="s">
        <v>81</v>
      </c>
      <c r="C108" s="63" t="s">
        <v>190</v>
      </c>
      <c r="D108" s="63" t="s">
        <v>81</v>
      </c>
      <c r="E108" s="61" t="s">
        <v>190</v>
      </c>
      <c r="F108" s="63" t="s">
        <v>81</v>
      </c>
      <c r="G108" s="174" t="s">
        <v>190</v>
      </c>
      <c r="H108" s="175" t="s">
        <v>81</v>
      </c>
      <c r="I108" s="176"/>
      <c r="J108" s="177"/>
      <c r="K108" s="178"/>
      <c r="L108" s="179"/>
      <c r="M108" s="139"/>
      <c r="N108" s="140"/>
      <c r="O108" s="139"/>
      <c r="P108" s="140"/>
      <c r="Q108" s="139"/>
      <c r="R108" s="140"/>
      <c r="S108" s="139"/>
      <c r="T108" s="140"/>
      <c r="U108" s="511"/>
      <c r="V108" s="512"/>
      <c r="W108" s="536"/>
      <c r="X108" s="537"/>
      <c r="Y108" s="536"/>
      <c r="Z108" s="537"/>
      <c r="AA108" s="536"/>
      <c r="AB108" s="537"/>
      <c r="AC108" s="536"/>
      <c r="AD108" s="537"/>
      <c r="AE108" s="536"/>
      <c r="AF108" s="537"/>
    </row>
    <row r="109" spans="1:224" ht="83.25" customHeight="1" x14ac:dyDescent="0.3">
      <c r="A109" s="314"/>
      <c r="B109" s="315"/>
      <c r="C109" s="316"/>
      <c r="D109" s="316"/>
      <c r="E109" s="162" t="s">
        <v>191</v>
      </c>
      <c r="F109" s="163" t="s">
        <v>247</v>
      </c>
      <c r="G109" s="180" t="s">
        <v>191</v>
      </c>
      <c r="H109" s="181" t="s">
        <v>209</v>
      </c>
      <c r="I109" s="116" t="s">
        <v>191</v>
      </c>
      <c r="J109" s="118" t="s">
        <v>209</v>
      </c>
      <c r="K109" s="139" t="s">
        <v>191</v>
      </c>
      <c r="L109" s="140" t="s">
        <v>209</v>
      </c>
      <c r="M109" s="130" t="s">
        <v>191</v>
      </c>
      <c r="N109" s="121" t="s">
        <v>209</v>
      </c>
      <c r="O109" s="68" t="s">
        <v>191</v>
      </c>
      <c r="P109" s="69" t="s">
        <v>209</v>
      </c>
      <c r="Q109" s="151" t="s">
        <v>191</v>
      </c>
      <c r="R109" s="152" t="s">
        <v>458</v>
      </c>
      <c r="S109" s="68" t="s">
        <v>191</v>
      </c>
      <c r="T109" s="69" t="s">
        <v>458</v>
      </c>
      <c r="U109" s="507" t="s">
        <v>191</v>
      </c>
      <c r="V109" s="104" t="s">
        <v>458</v>
      </c>
      <c r="W109" s="516" t="s">
        <v>191</v>
      </c>
      <c r="X109" s="69" t="s">
        <v>458</v>
      </c>
      <c r="Y109" s="507" t="s">
        <v>191</v>
      </c>
      <c r="Z109" s="104" t="s">
        <v>458</v>
      </c>
      <c r="AA109" s="507" t="s">
        <v>191</v>
      </c>
      <c r="AB109" s="104" t="s">
        <v>458</v>
      </c>
      <c r="AC109" s="516" t="s">
        <v>191</v>
      </c>
      <c r="AD109" s="69" t="s">
        <v>458</v>
      </c>
      <c r="AE109" s="507" t="s">
        <v>191</v>
      </c>
      <c r="AF109" s="104" t="s">
        <v>458</v>
      </c>
    </row>
    <row r="110" spans="1:224" ht="39" customHeight="1" x14ac:dyDescent="0.3">
      <c r="A110" s="314"/>
      <c r="B110" s="315"/>
      <c r="C110" s="314"/>
      <c r="D110" s="315"/>
      <c r="E110" s="162" t="s">
        <v>192</v>
      </c>
      <c r="F110" s="163" t="s">
        <v>210</v>
      </c>
      <c r="G110" s="139" t="s">
        <v>192</v>
      </c>
      <c r="H110" s="140" t="s">
        <v>210</v>
      </c>
      <c r="I110" s="139" t="s">
        <v>192</v>
      </c>
      <c r="J110" s="140" t="s">
        <v>210</v>
      </c>
      <c r="K110" s="139" t="s">
        <v>192</v>
      </c>
      <c r="L110" s="140" t="s">
        <v>210</v>
      </c>
      <c r="M110" s="139" t="s">
        <v>192</v>
      </c>
      <c r="N110" s="140" t="s">
        <v>210</v>
      </c>
      <c r="O110" s="139" t="s">
        <v>192</v>
      </c>
      <c r="P110" s="140" t="s">
        <v>210</v>
      </c>
      <c r="Q110" s="420" t="s">
        <v>192</v>
      </c>
      <c r="R110" s="421" t="s">
        <v>459</v>
      </c>
      <c r="S110" s="139" t="s">
        <v>192</v>
      </c>
      <c r="T110" s="140" t="s">
        <v>459</v>
      </c>
      <c r="U110" s="516" t="s">
        <v>192</v>
      </c>
      <c r="V110" s="69" t="s">
        <v>459</v>
      </c>
      <c r="W110" s="516" t="s">
        <v>192</v>
      </c>
      <c r="X110" s="69" t="s">
        <v>459</v>
      </c>
      <c r="Y110" s="516" t="s">
        <v>192</v>
      </c>
      <c r="Z110" s="69" t="s">
        <v>459</v>
      </c>
      <c r="AA110" s="515" t="s">
        <v>192</v>
      </c>
      <c r="AB110" s="152" t="s">
        <v>1657</v>
      </c>
      <c r="AC110" s="516" t="s">
        <v>192</v>
      </c>
      <c r="AD110" s="69" t="s">
        <v>1657</v>
      </c>
      <c r="AE110" s="515" t="s">
        <v>192</v>
      </c>
      <c r="AF110" s="152" t="s">
        <v>1844</v>
      </c>
    </row>
    <row r="111" spans="1:224" ht="54.75" customHeight="1" x14ac:dyDescent="0.3">
      <c r="A111" s="314"/>
      <c r="B111" s="315"/>
      <c r="C111" s="316"/>
      <c r="D111" s="316"/>
      <c r="E111" s="143" t="s">
        <v>193</v>
      </c>
      <c r="F111" s="144" t="s">
        <v>211</v>
      </c>
      <c r="G111" s="145" t="s">
        <v>193</v>
      </c>
      <c r="H111" s="146" t="s">
        <v>211</v>
      </c>
      <c r="I111" s="145" t="s">
        <v>193</v>
      </c>
      <c r="J111" s="146" t="s">
        <v>211</v>
      </c>
      <c r="K111" s="139" t="s">
        <v>193</v>
      </c>
      <c r="L111" s="140" t="s">
        <v>211</v>
      </c>
      <c r="M111" s="130" t="s">
        <v>193</v>
      </c>
      <c r="N111" s="121" t="s">
        <v>211</v>
      </c>
      <c r="O111" s="68" t="s">
        <v>193</v>
      </c>
      <c r="P111" s="69" t="s">
        <v>211</v>
      </c>
      <c r="Q111" s="151" t="s">
        <v>193</v>
      </c>
      <c r="R111" s="152" t="s">
        <v>460</v>
      </c>
      <c r="S111" s="68" t="s">
        <v>193</v>
      </c>
      <c r="T111" s="69" t="s">
        <v>460</v>
      </c>
      <c r="U111" s="507" t="s">
        <v>193</v>
      </c>
      <c r="V111" s="104" t="s">
        <v>460</v>
      </c>
      <c r="W111" s="507" t="s">
        <v>193</v>
      </c>
      <c r="X111" s="104" t="s">
        <v>460</v>
      </c>
      <c r="Y111" s="516" t="s">
        <v>193</v>
      </c>
      <c r="Z111" s="69" t="s">
        <v>460</v>
      </c>
      <c r="AA111" s="516" t="s">
        <v>193</v>
      </c>
      <c r="AB111" s="69" t="s">
        <v>460</v>
      </c>
      <c r="AC111" s="516" t="s">
        <v>193</v>
      </c>
      <c r="AD111" s="69" t="s">
        <v>460</v>
      </c>
      <c r="AE111" s="507" t="s">
        <v>193</v>
      </c>
      <c r="AF111" s="104" t="s">
        <v>460</v>
      </c>
    </row>
    <row r="112" spans="1:224" ht="32.25" customHeight="1" x14ac:dyDescent="0.3">
      <c r="A112" s="314"/>
      <c r="B112" s="315"/>
      <c r="C112" s="314"/>
      <c r="D112" s="315"/>
      <c r="E112" s="182"/>
      <c r="F112" s="183"/>
      <c r="G112" s="174"/>
      <c r="H112" s="175"/>
      <c r="I112" s="124" t="s">
        <v>194</v>
      </c>
      <c r="J112" s="125" t="s">
        <v>341</v>
      </c>
      <c r="K112" s="139" t="s">
        <v>194</v>
      </c>
      <c r="L112" s="140" t="s">
        <v>341</v>
      </c>
      <c r="M112" s="66" t="s">
        <v>194</v>
      </c>
      <c r="N112" s="67" t="s">
        <v>341</v>
      </c>
      <c r="O112" s="68" t="s">
        <v>194</v>
      </c>
      <c r="P112" s="69" t="s">
        <v>341</v>
      </c>
      <c r="Q112" s="68" t="s">
        <v>194</v>
      </c>
      <c r="R112" s="69" t="s">
        <v>341</v>
      </c>
      <c r="S112" s="68" t="s">
        <v>194</v>
      </c>
      <c r="T112" s="69" t="s">
        <v>341</v>
      </c>
      <c r="U112" s="507" t="s">
        <v>194</v>
      </c>
      <c r="V112" s="104" t="s">
        <v>341</v>
      </c>
      <c r="W112" s="516" t="s">
        <v>194</v>
      </c>
      <c r="X112" s="69" t="s">
        <v>341</v>
      </c>
      <c r="Y112" s="516" t="s">
        <v>194</v>
      </c>
      <c r="Z112" s="69" t="s">
        <v>341</v>
      </c>
      <c r="AA112" s="516" t="s">
        <v>194</v>
      </c>
      <c r="AB112" s="69" t="s">
        <v>341</v>
      </c>
      <c r="AC112" s="516" t="s">
        <v>194</v>
      </c>
      <c r="AD112" s="69" t="s">
        <v>341</v>
      </c>
      <c r="AE112" s="516" t="s">
        <v>194</v>
      </c>
      <c r="AF112" s="69" t="s">
        <v>341</v>
      </c>
    </row>
    <row r="113" spans="1:224" ht="38.25" customHeight="1" x14ac:dyDescent="0.3">
      <c r="A113" s="61"/>
      <c r="B113" s="62"/>
      <c r="C113" s="61"/>
      <c r="D113" s="62"/>
      <c r="E113" s="107"/>
      <c r="F113" s="108"/>
      <c r="G113" s="670"/>
      <c r="H113" s="109"/>
      <c r="I113" s="124" t="s">
        <v>195</v>
      </c>
      <c r="J113" s="125" t="s">
        <v>342</v>
      </c>
      <c r="K113" s="130" t="s">
        <v>195</v>
      </c>
      <c r="L113" s="121" t="s">
        <v>342</v>
      </c>
      <c r="M113" s="422" t="s">
        <v>195</v>
      </c>
      <c r="N113" s="158" t="s">
        <v>342</v>
      </c>
      <c r="O113" s="68" t="s">
        <v>195</v>
      </c>
      <c r="P113" s="242" t="s">
        <v>342</v>
      </c>
      <c r="Q113" s="68" t="s">
        <v>195</v>
      </c>
      <c r="R113" s="242" t="s">
        <v>342</v>
      </c>
      <c r="S113" s="68" t="s">
        <v>195</v>
      </c>
      <c r="T113" s="242" t="s">
        <v>342</v>
      </c>
      <c r="U113" s="507" t="s">
        <v>195</v>
      </c>
      <c r="V113" s="104" t="s">
        <v>342</v>
      </c>
      <c r="W113" s="516" t="s">
        <v>195</v>
      </c>
      <c r="X113" s="69" t="s">
        <v>342</v>
      </c>
      <c r="Y113" s="516" t="s">
        <v>195</v>
      </c>
      <c r="Z113" s="69" t="s">
        <v>342</v>
      </c>
      <c r="AA113" s="507" t="s">
        <v>195</v>
      </c>
      <c r="AB113" s="104" t="s">
        <v>342</v>
      </c>
      <c r="AC113" s="516" t="s">
        <v>195</v>
      </c>
      <c r="AD113" s="69" t="s">
        <v>342</v>
      </c>
      <c r="AE113" s="516" t="s">
        <v>195</v>
      </c>
      <c r="AF113" s="69" t="s">
        <v>342</v>
      </c>
    </row>
    <row r="114" spans="1:224" ht="42" customHeight="1" x14ac:dyDescent="0.3">
      <c r="A114" s="314"/>
      <c r="B114" s="315"/>
      <c r="C114" s="314"/>
      <c r="D114" s="315"/>
      <c r="E114" s="139"/>
      <c r="F114" s="140"/>
      <c r="G114" s="671"/>
      <c r="H114" s="260"/>
      <c r="I114" s="153"/>
      <c r="J114" s="154"/>
      <c r="K114" s="137"/>
      <c r="L114" s="109"/>
      <c r="M114" s="137"/>
      <c r="N114" s="109"/>
      <c r="O114" s="138"/>
      <c r="P114" s="108"/>
      <c r="Q114" s="178" t="s">
        <v>196</v>
      </c>
      <c r="R114" s="179" t="s">
        <v>528</v>
      </c>
      <c r="S114" s="138" t="s">
        <v>196</v>
      </c>
      <c r="T114" s="108" t="s">
        <v>528</v>
      </c>
      <c r="U114" s="507" t="s">
        <v>196</v>
      </c>
      <c r="V114" s="104" t="s">
        <v>528</v>
      </c>
      <c r="W114" s="516" t="s">
        <v>196</v>
      </c>
      <c r="X114" s="69" t="s">
        <v>528</v>
      </c>
      <c r="Y114" s="507" t="s">
        <v>196</v>
      </c>
      <c r="Z114" s="104" t="s">
        <v>528</v>
      </c>
      <c r="AA114" s="516" t="s">
        <v>196</v>
      </c>
      <c r="AB114" s="69" t="s">
        <v>528</v>
      </c>
      <c r="AC114" s="516" t="s">
        <v>196</v>
      </c>
      <c r="AD114" s="69" t="s">
        <v>528</v>
      </c>
      <c r="AE114" s="516" t="s">
        <v>196</v>
      </c>
      <c r="AF114" s="69" t="s">
        <v>528</v>
      </c>
    </row>
    <row r="115" spans="1:224" ht="75" customHeight="1" x14ac:dyDescent="0.3">
      <c r="A115" s="61"/>
      <c r="B115" s="62"/>
      <c r="C115" s="61"/>
      <c r="D115" s="62"/>
      <c r="E115" s="64"/>
      <c r="F115" s="65"/>
      <c r="G115" s="157"/>
      <c r="H115" s="158"/>
      <c r="I115" s="99"/>
      <c r="J115" s="100"/>
      <c r="K115" s="66"/>
      <c r="L115" s="67"/>
      <c r="M115" s="66"/>
      <c r="N115" s="67"/>
      <c r="O115" s="68"/>
      <c r="P115" s="69"/>
      <c r="Q115" s="126" t="s">
        <v>197</v>
      </c>
      <c r="R115" s="127" t="s">
        <v>461</v>
      </c>
      <c r="S115" s="68" t="s">
        <v>197</v>
      </c>
      <c r="T115" s="69" t="s">
        <v>461</v>
      </c>
      <c r="U115" s="516" t="s">
        <v>197</v>
      </c>
      <c r="V115" s="69" t="s">
        <v>461</v>
      </c>
      <c r="W115" s="516" t="s">
        <v>197</v>
      </c>
      <c r="X115" s="69" t="s">
        <v>461</v>
      </c>
      <c r="Y115" s="516" t="s">
        <v>197</v>
      </c>
      <c r="Z115" s="69" t="s">
        <v>461</v>
      </c>
      <c r="AA115" s="538" t="s">
        <v>197</v>
      </c>
      <c r="AB115" s="102" t="s">
        <v>1658</v>
      </c>
      <c r="AC115" s="516" t="s">
        <v>197</v>
      </c>
      <c r="AD115" s="69" t="s">
        <v>1658</v>
      </c>
      <c r="AE115" s="516" t="s">
        <v>197</v>
      </c>
      <c r="AF115" s="69" t="s">
        <v>1658</v>
      </c>
    </row>
    <row r="116" spans="1:224" ht="58.95" customHeight="1" thickBot="1" x14ac:dyDescent="0.35">
      <c r="A116" s="314"/>
      <c r="B116" s="315"/>
      <c r="C116" s="314"/>
      <c r="D116" s="315"/>
      <c r="E116" s="139"/>
      <c r="F116" s="140"/>
      <c r="G116" s="671"/>
      <c r="H116" s="260"/>
      <c r="I116" s="153"/>
      <c r="J116" s="154"/>
      <c r="K116" s="137"/>
      <c r="L116" s="109"/>
      <c r="M116" s="137"/>
      <c r="N116" s="109"/>
      <c r="O116" s="138"/>
      <c r="P116" s="108"/>
      <c r="Q116" s="178" t="s">
        <v>197</v>
      </c>
      <c r="R116" s="179"/>
      <c r="S116" s="138"/>
      <c r="T116" s="108"/>
      <c r="U116" s="640"/>
      <c r="V116" s="641"/>
      <c r="W116" s="640"/>
      <c r="X116" s="641"/>
      <c r="Y116" s="640"/>
      <c r="Z116" s="641"/>
      <c r="AA116" s="752"/>
      <c r="AB116" s="753"/>
      <c r="AC116" s="640"/>
      <c r="AD116" s="641"/>
      <c r="AE116" s="754" t="s">
        <v>198</v>
      </c>
      <c r="AF116" s="684" t="s">
        <v>1845</v>
      </c>
    </row>
    <row r="117" spans="1:224" ht="21.75" customHeight="1" thickTop="1" x14ac:dyDescent="0.3">
      <c r="A117" s="1013" t="s">
        <v>271</v>
      </c>
      <c r="B117" s="1014"/>
      <c r="C117" s="1013" t="s">
        <v>271</v>
      </c>
      <c r="D117" s="1014"/>
      <c r="E117" s="1025" t="s">
        <v>271</v>
      </c>
      <c r="F117" s="1026"/>
      <c r="G117" s="1017" t="s">
        <v>271</v>
      </c>
      <c r="H117" s="1010"/>
      <c r="I117" s="1018" t="s">
        <v>271</v>
      </c>
      <c r="J117" s="1010"/>
      <c r="K117" s="1009" t="s">
        <v>271</v>
      </c>
      <c r="L117" s="1010"/>
      <c r="M117" s="1009" t="s">
        <v>271</v>
      </c>
      <c r="N117" s="1010"/>
      <c r="O117" s="1019" t="s">
        <v>271</v>
      </c>
      <c r="P117" s="1020"/>
      <c r="Q117" s="1019" t="s">
        <v>271</v>
      </c>
      <c r="R117" s="1020"/>
      <c r="S117" s="1019" t="s">
        <v>271</v>
      </c>
      <c r="T117" s="1020"/>
      <c r="U117" s="1007" t="s">
        <v>271</v>
      </c>
      <c r="V117" s="1008"/>
      <c r="W117" s="1007" t="s">
        <v>271</v>
      </c>
      <c r="X117" s="1008"/>
      <c r="Y117" s="1007" t="s">
        <v>271</v>
      </c>
      <c r="Z117" s="1008"/>
      <c r="AA117" s="1007" t="s">
        <v>271</v>
      </c>
      <c r="AB117" s="1008"/>
      <c r="AC117" s="1007" t="s">
        <v>271</v>
      </c>
      <c r="AD117" s="1008"/>
      <c r="AE117" s="1007" t="s">
        <v>271</v>
      </c>
      <c r="AF117" s="1008"/>
    </row>
    <row r="118" spans="1:224" x14ac:dyDescent="0.3">
      <c r="A118" s="52" t="s">
        <v>187</v>
      </c>
      <c r="B118" s="53" t="s">
        <v>397</v>
      </c>
      <c r="C118" s="54" t="s">
        <v>187</v>
      </c>
      <c r="D118" s="53" t="s">
        <v>397</v>
      </c>
      <c r="E118" s="1047"/>
      <c r="F118" s="1048"/>
      <c r="G118" s="423"/>
      <c r="H118" s="424"/>
      <c r="I118" s="423"/>
      <c r="J118" s="424"/>
      <c r="K118" s="423"/>
      <c r="L118" s="424"/>
      <c r="M118" s="423"/>
      <c r="N118" s="424"/>
      <c r="O118" s="425"/>
      <c r="P118" s="426"/>
      <c r="Q118" s="425"/>
      <c r="R118" s="426"/>
      <c r="S118" s="425"/>
      <c r="T118" s="426"/>
      <c r="U118" s="511"/>
      <c r="V118" s="512"/>
      <c r="W118" s="536"/>
      <c r="X118" s="537"/>
      <c r="Y118" s="536"/>
      <c r="Z118" s="537"/>
      <c r="AA118" s="536"/>
      <c r="AB118" s="537"/>
      <c r="AC118" s="536"/>
      <c r="AD118" s="537"/>
      <c r="AE118" s="536"/>
      <c r="AF118" s="537"/>
    </row>
    <row r="119" spans="1:224" x14ac:dyDescent="0.3">
      <c r="A119" s="61" t="s">
        <v>188</v>
      </c>
      <c r="B119" s="62" t="s">
        <v>398</v>
      </c>
      <c r="C119" s="63" t="s">
        <v>188</v>
      </c>
      <c r="D119" s="62" t="s">
        <v>398</v>
      </c>
      <c r="E119" s="1047"/>
      <c r="F119" s="1048"/>
      <c r="G119" s="232"/>
      <c r="H119" s="427"/>
      <c r="I119" s="232"/>
      <c r="J119" s="427"/>
      <c r="K119" s="232"/>
      <c r="L119" s="427"/>
      <c r="M119" s="232"/>
      <c r="N119" s="427"/>
      <c r="O119" s="235"/>
      <c r="P119" s="233"/>
      <c r="Q119" s="235"/>
      <c r="R119" s="233"/>
      <c r="S119" s="235"/>
      <c r="T119" s="233"/>
      <c r="U119" s="511"/>
      <c r="V119" s="512"/>
      <c r="W119" s="536"/>
      <c r="X119" s="537"/>
      <c r="Y119" s="536"/>
      <c r="Z119" s="537"/>
      <c r="AA119" s="536"/>
      <c r="AB119" s="537"/>
      <c r="AC119" s="536"/>
      <c r="AD119" s="537"/>
      <c r="AE119" s="536"/>
      <c r="AF119" s="537"/>
    </row>
    <row r="120" spans="1:224" ht="16.5" customHeight="1" x14ac:dyDescent="0.3">
      <c r="A120" s="61" t="s">
        <v>189</v>
      </c>
      <c r="B120" s="62" t="s">
        <v>399</v>
      </c>
      <c r="C120" s="61" t="s">
        <v>189</v>
      </c>
      <c r="D120" s="62" t="s">
        <v>399</v>
      </c>
      <c r="E120" s="1047"/>
      <c r="F120" s="1048"/>
      <c r="G120" s="428"/>
      <c r="H120" s="429"/>
      <c r="I120" s="428"/>
      <c r="J120" s="429"/>
      <c r="K120" s="428"/>
      <c r="L120" s="429"/>
      <c r="M120" s="430"/>
      <c r="N120" s="431"/>
      <c r="O120" s="432"/>
      <c r="P120" s="433"/>
      <c r="Q120" s="432"/>
      <c r="R120" s="433"/>
      <c r="S120" s="432"/>
      <c r="T120" s="433"/>
      <c r="U120" s="523"/>
      <c r="V120" s="524"/>
      <c r="W120" s="612"/>
      <c r="X120" s="613"/>
      <c r="Y120" s="612"/>
      <c r="Z120" s="613"/>
      <c r="AA120" s="612"/>
      <c r="AB120" s="613"/>
      <c r="AC120" s="612"/>
      <c r="AD120" s="613"/>
      <c r="AE120" s="612"/>
      <c r="AF120" s="613"/>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c r="FF120" s="51"/>
      <c r="FG120" s="51"/>
      <c r="FH120" s="51"/>
      <c r="FI120" s="51"/>
      <c r="FJ120" s="51"/>
      <c r="FK120" s="51"/>
      <c r="FL120" s="51"/>
      <c r="FM120" s="51"/>
      <c r="FN120" s="51"/>
      <c r="FO120" s="51"/>
      <c r="FP120" s="51"/>
      <c r="FQ120" s="51"/>
      <c r="FR120" s="51"/>
      <c r="FS120" s="51"/>
      <c r="FT120" s="51"/>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1"/>
      <c r="GR120" s="51"/>
      <c r="GS120" s="51"/>
      <c r="GT120" s="51"/>
      <c r="GU120" s="51"/>
      <c r="GV120" s="51"/>
      <c r="GW120" s="51"/>
      <c r="GX120" s="51"/>
      <c r="GY120" s="51"/>
      <c r="GZ120" s="51"/>
      <c r="HA120" s="51"/>
      <c r="HB120" s="51"/>
      <c r="HC120" s="51"/>
      <c r="HD120" s="51"/>
      <c r="HE120" s="51"/>
      <c r="HF120" s="51"/>
      <c r="HG120" s="51"/>
      <c r="HH120" s="51"/>
      <c r="HI120" s="51"/>
      <c r="HJ120" s="51"/>
      <c r="HK120" s="51"/>
      <c r="HL120" s="51"/>
      <c r="HM120" s="51"/>
      <c r="HN120" s="51"/>
      <c r="HO120" s="51"/>
      <c r="HP120" s="51"/>
    </row>
    <row r="121" spans="1:224" ht="47.4" thickBot="1" x14ac:dyDescent="0.35">
      <c r="A121" s="70"/>
      <c r="B121" s="71"/>
      <c r="C121" s="72"/>
      <c r="D121" s="72"/>
      <c r="E121" s="188" t="s">
        <v>190</v>
      </c>
      <c r="F121" s="189" t="s">
        <v>212</v>
      </c>
      <c r="G121" s="190" t="s">
        <v>190</v>
      </c>
      <c r="H121" s="191" t="s">
        <v>212</v>
      </c>
      <c r="I121" s="192" t="s">
        <v>190</v>
      </c>
      <c r="J121" s="193" t="s">
        <v>212</v>
      </c>
      <c r="K121" s="194" t="s">
        <v>190</v>
      </c>
      <c r="L121" s="195" t="s">
        <v>212</v>
      </c>
      <c r="M121" s="75" t="s">
        <v>190</v>
      </c>
      <c r="N121" s="76" t="s">
        <v>212</v>
      </c>
      <c r="O121" s="77" t="s">
        <v>190</v>
      </c>
      <c r="P121" s="78" t="s">
        <v>212</v>
      </c>
      <c r="Q121" s="77" t="s">
        <v>190</v>
      </c>
      <c r="R121" s="78" t="s">
        <v>212</v>
      </c>
      <c r="S121" s="77" t="s">
        <v>190</v>
      </c>
      <c r="T121" s="78" t="s">
        <v>212</v>
      </c>
      <c r="U121" s="534" t="s">
        <v>190</v>
      </c>
      <c r="V121" s="535" t="s">
        <v>212</v>
      </c>
      <c r="W121" s="534" t="s">
        <v>190</v>
      </c>
      <c r="X121" s="535" t="s">
        <v>212</v>
      </c>
      <c r="Y121" s="534" t="s">
        <v>190</v>
      </c>
      <c r="Z121" s="535" t="s">
        <v>212</v>
      </c>
      <c r="AA121" s="534" t="s">
        <v>190</v>
      </c>
      <c r="AB121" s="535" t="s">
        <v>212</v>
      </c>
      <c r="AC121" s="534" t="s">
        <v>190</v>
      </c>
      <c r="AD121" s="535" t="s">
        <v>212</v>
      </c>
      <c r="AE121" s="755" t="s">
        <v>190</v>
      </c>
      <c r="AF121" s="510" t="s">
        <v>212</v>
      </c>
    </row>
    <row r="122" spans="1:224" ht="41.25" customHeight="1" thickTop="1" x14ac:dyDescent="0.3">
      <c r="A122" s="1013" t="s">
        <v>272</v>
      </c>
      <c r="B122" s="1014"/>
      <c r="C122" s="1013" t="s">
        <v>272</v>
      </c>
      <c r="D122" s="1014"/>
      <c r="E122" s="1015" t="s">
        <v>272</v>
      </c>
      <c r="F122" s="1016"/>
      <c r="G122" s="1017" t="s">
        <v>272</v>
      </c>
      <c r="H122" s="1010"/>
      <c r="I122" s="1018" t="s">
        <v>272</v>
      </c>
      <c r="J122" s="1010"/>
      <c r="K122" s="1009" t="s">
        <v>272</v>
      </c>
      <c r="L122" s="1010"/>
      <c r="M122" s="1009" t="s">
        <v>272</v>
      </c>
      <c r="N122" s="1010"/>
      <c r="O122" s="1019" t="s">
        <v>272</v>
      </c>
      <c r="P122" s="1020"/>
      <c r="Q122" s="1019" t="s">
        <v>529</v>
      </c>
      <c r="R122" s="1020"/>
      <c r="S122" s="1019" t="s">
        <v>529</v>
      </c>
      <c r="T122" s="1020"/>
      <c r="U122" s="1007" t="s">
        <v>529</v>
      </c>
      <c r="V122" s="1008"/>
      <c r="W122" s="1007" t="s">
        <v>529</v>
      </c>
      <c r="X122" s="1008"/>
      <c r="Y122" s="1007" t="s">
        <v>529</v>
      </c>
      <c r="Z122" s="1008"/>
      <c r="AA122" s="1007" t="s">
        <v>529</v>
      </c>
      <c r="AB122" s="1008"/>
      <c r="AC122" s="1007" t="s">
        <v>529</v>
      </c>
      <c r="AD122" s="1008"/>
      <c r="AE122" s="1007" t="s">
        <v>529</v>
      </c>
      <c r="AF122" s="1008"/>
    </row>
    <row r="123" spans="1:224" ht="31.2" x14ac:dyDescent="0.3">
      <c r="A123" s="52" t="s">
        <v>187</v>
      </c>
      <c r="B123" s="53" t="s">
        <v>82</v>
      </c>
      <c r="C123" s="54" t="s">
        <v>187</v>
      </c>
      <c r="D123" s="54" t="s">
        <v>82</v>
      </c>
      <c r="E123" s="55" t="s">
        <v>187</v>
      </c>
      <c r="F123" s="56" t="s">
        <v>82</v>
      </c>
      <c r="G123" s="145" t="s">
        <v>187</v>
      </c>
      <c r="H123" s="146" t="s">
        <v>82</v>
      </c>
      <c r="I123" s="180" t="s">
        <v>187</v>
      </c>
      <c r="J123" s="181" t="s">
        <v>343</v>
      </c>
      <c r="K123" s="57" t="s">
        <v>187</v>
      </c>
      <c r="L123" s="58" t="s">
        <v>343</v>
      </c>
      <c r="M123" s="66" t="s">
        <v>187</v>
      </c>
      <c r="N123" s="67" t="s">
        <v>343</v>
      </c>
      <c r="O123" s="68" t="s">
        <v>187</v>
      </c>
      <c r="P123" s="69" t="s">
        <v>343</v>
      </c>
      <c r="Q123" s="103" t="s">
        <v>187</v>
      </c>
      <c r="R123" s="104" t="s">
        <v>343</v>
      </c>
      <c r="S123" s="103" t="s">
        <v>187</v>
      </c>
      <c r="T123" s="104" t="s">
        <v>343</v>
      </c>
      <c r="U123" s="507" t="s">
        <v>187</v>
      </c>
      <c r="V123" s="104" t="s">
        <v>343</v>
      </c>
      <c r="W123" s="516" t="s">
        <v>187</v>
      </c>
      <c r="X123" s="69" t="s">
        <v>343</v>
      </c>
      <c r="Y123" s="516" t="s">
        <v>187</v>
      </c>
      <c r="Z123" s="69" t="s">
        <v>343</v>
      </c>
      <c r="AA123" s="507" t="s">
        <v>187</v>
      </c>
      <c r="AB123" s="104" t="s">
        <v>343</v>
      </c>
      <c r="AC123" s="507" t="s">
        <v>187</v>
      </c>
      <c r="AD123" s="104" t="s">
        <v>343</v>
      </c>
      <c r="AE123" s="516" t="s">
        <v>187</v>
      </c>
      <c r="AF123" s="69" t="s">
        <v>343</v>
      </c>
    </row>
    <row r="124" spans="1:224" x14ac:dyDescent="0.3">
      <c r="A124" s="61" t="s">
        <v>188</v>
      </c>
      <c r="B124" s="62" t="s">
        <v>83</v>
      </c>
      <c r="C124" s="63" t="s">
        <v>188</v>
      </c>
      <c r="D124" s="63" t="s">
        <v>83</v>
      </c>
      <c r="E124" s="64" t="s">
        <v>188</v>
      </c>
      <c r="F124" s="65" t="s">
        <v>83</v>
      </c>
      <c r="G124" s="66" t="s">
        <v>188</v>
      </c>
      <c r="H124" s="67" t="s">
        <v>83</v>
      </c>
      <c r="I124" s="196" t="s">
        <v>188</v>
      </c>
      <c r="J124" s="197" t="s">
        <v>344</v>
      </c>
      <c r="K124" s="66" t="s">
        <v>188</v>
      </c>
      <c r="L124" s="67" t="s">
        <v>344</v>
      </c>
      <c r="M124" s="130" t="s">
        <v>188</v>
      </c>
      <c r="N124" s="121" t="s">
        <v>344</v>
      </c>
      <c r="O124" s="68" t="s">
        <v>188</v>
      </c>
      <c r="P124" s="69" t="s">
        <v>344</v>
      </c>
      <c r="Q124" s="68" t="s">
        <v>188</v>
      </c>
      <c r="R124" s="69" t="s">
        <v>344</v>
      </c>
      <c r="S124" s="68" t="s">
        <v>188</v>
      </c>
      <c r="T124" s="69" t="s">
        <v>344</v>
      </c>
      <c r="U124" s="507" t="s">
        <v>188</v>
      </c>
      <c r="V124" s="104" t="s">
        <v>344</v>
      </c>
      <c r="W124" s="516" t="s">
        <v>188</v>
      </c>
      <c r="X124" s="69" t="s">
        <v>344</v>
      </c>
      <c r="Y124" s="516" t="s">
        <v>188</v>
      </c>
      <c r="Z124" s="69" t="s">
        <v>344</v>
      </c>
      <c r="AA124" s="516" t="s">
        <v>188</v>
      </c>
      <c r="AB124" s="69" t="s">
        <v>344</v>
      </c>
      <c r="AC124" s="516" t="s">
        <v>188</v>
      </c>
      <c r="AD124" s="69" t="s">
        <v>344</v>
      </c>
      <c r="AE124" s="516" t="s">
        <v>188</v>
      </c>
      <c r="AF124" s="69" t="s">
        <v>344</v>
      </c>
    </row>
    <row r="125" spans="1:224" x14ac:dyDescent="0.3">
      <c r="A125" s="61" t="s">
        <v>189</v>
      </c>
      <c r="B125" s="62" t="s">
        <v>84</v>
      </c>
      <c r="C125" s="63" t="s">
        <v>189</v>
      </c>
      <c r="D125" s="63" t="s">
        <v>84</v>
      </c>
      <c r="E125" s="64" t="s">
        <v>189</v>
      </c>
      <c r="F125" s="65" t="s">
        <v>84</v>
      </c>
      <c r="G125" s="66" t="s">
        <v>189</v>
      </c>
      <c r="H125" s="67" t="s">
        <v>84</v>
      </c>
      <c r="I125" s="198"/>
      <c r="J125" s="199"/>
      <c r="K125" s="107"/>
      <c r="L125" s="108"/>
      <c r="M125" s="66"/>
      <c r="N125" s="67"/>
      <c r="O125" s="68"/>
      <c r="P125" s="69"/>
      <c r="Q125" s="68"/>
      <c r="R125" s="69"/>
      <c r="S125" s="68"/>
      <c r="T125" s="69"/>
      <c r="U125" s="511"/>
      <c r="V125" s="512"/>
      <c r="W125" s="536"/>
      <c r="X125" s="537"/>
      <c r="Y125" s="536"/>
      <c r="Z125" s="537"/>
      <c r="AA125" s="536"/>
      <c r="AB125" s="537"/>
      <c r="AC125" s="536"/>
      <c r="AD125" s="537"/>
      <c r="AE125" s="536"/>
      <c r="AF125" s="537"/>
    </row>
    <row r="126" spans="1:224" x14ac:dyDescent="0.3">
      <c r="A126" s="61" t="s">
        <v>190</v>
      </c>
      <c r="B126" s="62" t="s">
        <v>85</v>
      </c>
      <c r="C126" s="63" t="s">
        <v>190</v>
      </c>
      <c r="D126" s="63" t="s">
        <v>85</v>
      </c>
      <c r="E126" s="64" t="s">
        <v>190</v>
      </c>
      <c r="F126" s="65" t="s">
        <v>85</v>
      </c>
      <c r="G126" s="66" t="s">
        <v>190</v>
      </c>
      <c r="H126" s="67" t="s">
        <v>85</v>
      </c>
      <c r="I126" s="99" t="s">
        <v>190</v>
      </c>
      <c r="J126" s="100" t="s">
        <v>85</v>
      </c>
      <c r="K126" s="66" t="s">
        <v>190</v>
      </c>
      <c r="L126" s="67" t="s">
        <v>85</v>
      </c>
      <c r="M126" s="66" t="s">
        <v>190</v>
      </c>
      <c r="N126" s="67" t="s">
        <v>85</v>
      </c>
      <c r="O126" s="68" t="s">
        <v>190</v>
      </c>
      <c r="P126" s="69" t="s">
        <v>85</v>
      </c>
      <c r="Q126" s="68" t="s">
        <v>190</v>
      </c>
      <c r="R126" s="69" t="s">
        <v>85</v>
      </c>
      <c r="S126" s="68" t="s">
        <v>190</v>
      </c>
      <c r="T126" s="69" t="s">
        <v>85</v>
      </c>
      <c r="U126" s="507" t="s">
        <v>190</v>
      </c>
      <c r="V126" s="104" t="s">
        <v>85</v>
      </c>
      <c r="W126" s="516" t="s">
        <v>190</v>
      </c>
      <c r="X126" s="69" t="s">
        <v>85</v>
      </c>
      <c r="Y126" s="516" t="s">
        <v>190</v>
      </c>
      <c r="Z126" s="69" t="s">
        <v>85</v>
      </c>
      <c r="AA126" s="516" t="s">
        <v>190</v>
      </c>
      <c r="AB126" s="69" t="s">
        <v>85</v>
      </c>
      <c r="AC126" s="516" t="s">
        <v>190</v>
      </c>
      <c r="AD126" s="69" t="s">
        <v>85</v>
      </c>
      <c r="AE126" s="516" t="s">
        <v>190</v>
      </c>
      <c r="AF126" s="69" t="s">
        <v>85</v>
      </c>
    </row>
    <row r="127" spans="1:224" ht="36" customHeight="1" x14ac:dyDescent="0.3">
      <c r="A127" s="61" t="s">
        <v>191</v>
      </c>
      <c r="B127" s="62" t="s">
        <v>86</v>
      </c>
      <c r="C127" s="63" t="s">
        <v>191</v>
      </c>
      <c r="D127" s="63" t="s">
        <v>86</v>
      </c>
      <c r="E127" s="64" t="s">
        <v>191</v>
      </c>
      <c r="F127" s="65" t="s">
        <v>86</v>
      </c>
      <c r="G127" s="66" t="s">
        <v>191</v>
      </c>
      <c r="H127" s="67" t="s">
        <v>86</v>
      </c>
      <c r="I127" s="99" t="s">
        <v>191</v>
      </c>
      <c r="J127" s="100" t="s">
        <v>86</v>
      </c>
      <c r="K127" s="66" t="s">
        <v>191</v>
      </c>
      <c r="L127" s="67" t="s">
        <v>86</v>
      </c>
      <c r="M127" s="66" t="s">
        <v>191</v>
      </c>
      <c r="N127" s="67" t="s">
        <v>86</v>
      </c>
      <c r="O127" s="68" t="s">
        <v>191</v>
      </c>
      <c r="P127" s="69" t="s">
        <v>86</v>
      </c>
      <c r="Q127" s="151" t="s">
        <v>191</v>
      </c>
      <c r="R127" s="152" t="s">
        <v>462</v>
      </c>
      <c r="S127" s="68" t="s">
        <v>191</v>
      </c>
      <c r="T127" s="69" t="s">
        <v>462</v>
      </c>
      <c r="U127" s="507" t="s">
        <v>191</v>
      </c>
      <c r="V127" s="104" t="s">
        <v>462</v>
      </c>
      <c r="W127" s="516" t="s">
        <v>191</v>
      </c>
      <c r="X127" s="69" t="s">
        <v>462</v>
      </c>
      <c r="Y127" s="516" t="s">
        <v>191</v>
      </c>
      <c r="Z127" s="69" t="s">
        <v>462</v>
      </c>
      <c r="AA127" s="516" t="s">
        <v>191</v>
      </c>
      <c r="AB127" s="69" t="s">
        <v>462</v>
      </c>
      <c r="AC127" s="507" t="s">
        <v>191</v>
      </c>
      <c r="AD127" s="104" t="s">
        <v>462</v>
      </c>
      <c r="AE127" s="507" t="s">
        <v>191</v>
      </c>
      <c r="AF127" s="104" t="s">
        <v>462</v>
      </c>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c r="FG127" s="51"/>
      <c r="FH127" s="51"/>
      <c r="FI127" s="51"/>
      <c r="FJ127" s="51"/>
      <c r="FK127" s="51"/>
      <c r="FL127" s="51"/>
      <c r="FM127" s="51"/>
      <c r="FN127" s="51"/>
      <c r="FO127" s="51"/>
      <c r="FP127" s="51"/>
      <c r="FQ127" s="51"/>
      <c r="FR127" s="51"/>
      <c r="FS127" s="51"/>
      <c r="FT127" s="51"/>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1"/>
      <c r="GR127" s="51"/>
      <c r="GS127" s="51"/>
      <c r="GT127" s="51"/>
      <c r="GU127" s="51"/>
      <c r="GV127" s="51"/>
      <c r="GW127" s="51"/>
      <c r="GX127" s="51"/>
      <c r="GY127" s="51"/>
      <c r="GZ127" s="51"/>
      <c r="HA127" s="51"/>
      <c r="HB127" s="51"/>
      <c r="HC127" s="51"/>
      <c r="HD127" s="51"/>
      <c r="HE127" s="51"/>
      <c r="HF127" s="51"/>
      <c r="HG127" s="51"/>
      <c r="HH127" s="51"/>
      <c r="HI127" s="51"/>
      <c r="HJ127" s="51"/>
      <c r="HK127" s="51"/>
      <c r="HL127" s="51"/>
      <c r="HM127" s="51"/>
      <c r="HN127" s="51"/>
      <c r="HO127" s="51"/>
      <c r="HP127" s="51"/>
    </row>
    <row r="128" spans="1:224" ht="21.6" customHeight="1" x14ac:dyDescent="0.3">
      <c r="A128" s="61" t="s">
        <v>192</v>
      </c>
      <c r="B128" s="62" t="s">
        <v>87</v>
      </c>
      <c r="C128" s="63" t="s">
        <v>192</v>
      </c>
      <c r="D128" s="63" t="s">
        <v>87</v>
      </c>
      <c r="E128" s="64" t="s">
        <v>192</v>
      </c>
      <c r="F128" s="65" t="s">
        <v>87</v>
      </c>
      <c r="G128" s="66" t="s">
        <v>192</v>
      </c>
      <c r="H128" s="67" t="s">
        <v>87</v>
      </c>
      <c r="I128" s="196" t="s">
        <v>192</v>
      </c>
      <c r="J128" s="197" t="s">
        <v>345</v>
      </c>
      <c r="K128" s="66" t="s">
        <v>192</v>
      </c>
      <c r="L128" s="67" t="s">
        <v>345</v>
      </c>
      <c r="M128" s="130" t="s">
        <v>192</v>
      </c>
      <c r="N128" s="121" t="s">
        <v>345</v>
      </c>
      <c r="O128" s="68" t="s">
        <v>192</v>
      </c>
      <c r="P128" s="69" t="s">
        <v>345</v>
      </c>
      <c r="Q128" s="103" t="s">
        <v>192</v>
      </c>
      <c r="R128" s="104" t="s">
        <v>345</v>
      </c>
      <c r="S128" s="68" t="s">
        <v>192</v>
      </c>
      <c r="T128" s="69" t="s">
        <v>345</v>
      </c>
      <c r="U128" s="507" t="s">
        <v>192</v>
      </c>
      <c r="V128" s="104" t="s">
        <v>345</v>
      </c>
      <c r="W128" s="507" t="s">
        <v>192</v>
      </c>
      <c r="X128" s="104" t="s">
        <v>345</v>
      </c>
      <c r="Y128" s="516" t="s">
        <v>192</v>
      </c>
      <c r="Z128" s="104" t="s">
        <v>345</v>
      </c>
      <c r="AA128" s="516" t="s">
        <v>192</v>
      </c>
      <c r="AB128" s="69" t="s">
        <v>345</v>
      </c>
      <c r="AC128" s="516" t="s">
        <v>192</v>
      </c>
      <c r="AD128" s="69" t="s">
        <v>345</v>
      </c>
      <c r="AE128" s="507" t="s">
        <v>192</v>
      </c>
      <c r="AF128" s="104" t="s">
        <v>345</v>
      </c>
    </row>
    <row r="129" spans="1:224" ht="31.2" x14ac:dyDescent="0.3">
      <c r="A129" s="61" t="s">
        <v>193</v>
      </c>
      <c r="B129" s="62" t="s">
        <v>400</v>
      </c>
      <c r="C129" s="63" t="s">
        <v>193</v>
      </c>
      <c r="D129" s="62" t="s">
        <v>400</v>
      </c>
      <c r="E129" s="128"/>
      <c r="F129" s="129"/>
      <c r="G129" s="66"/>
      <c r="H129" s="67"/>
      <c r="I129" s="66"/>
      <c r="J129" s="67"/>
      <c r="K129" s="66"/>
      <c r="L129" s="67"/>
      <c r="M129" s="66"/>
      <c r="N129" s="67"/>
      <c r="O129" s="68"/>
      <c r="P129" s="69"/>
      <c r="Q129" s="68"/>
      <c r="R129" s="69"/>
      <c r="S129" s="68"/>
      <c r="T129" s="69"/>
      <c r="U129" s="536"/>
      <c r="V129" s="537"/>
      <c r="W129" s="536"/>
      <c r="X129" s="537"/>
      <c r="Y129" s="536"/>
      <c r="Z129" s="537"/>
      <c r="AA129" s="536"/>
      <c r="AB129" s="537"/>
      <c r="AC129" s="536"/>
      <c r="AD129" s="537"/>
      <c r="AE129" s="536"/>
      <c r="AF129" s="537"/>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0"/>
      <c r="DR129" s="200"/>
      <c r="DS129" s="200"/>
      <c r="DT129" s="200"/>
      <c r="DU129" s="200"/>
      <c r="DV129" s="200"/>
      <c r="DW129" s="200"/>
      <c r="DX129" s="200"/>
      <c r="DY129" s="200"/>
      <c r="DZ129" s="200"/>
      <c r="EA129" s="200"/>
      <c r="EB129" s="200"/>
      <c r="EC129" s="200"/>
      <c r="ED129" s="200"/>
      <c r="EE129" s="200"/>
      <c r="EF129" s="200"/>
      <c r="EG129" s="200"/>
      <c r="EH129" s="200"/>
      <c r="EI129" s="200"/>
      <c r="EJ129" s="200"/>
      <c r="EK129" s="200"/>
      <c r="EL129" s="200"/>
      <c r="EM129" s="200"/>
      <c r="EN129" s="200"/>
      <c r="EO129" s="200"/>
      <c r="EP129" s="200"/>
      <c r="EQ129" s="200"/>
      <c r="ER129" s="200"/>
      <c r="ES129" s="200"/>
      <c r="ET129" s="200"/>
      <c r="EU129" s="200"/>
      <c r="EV129" s="200"/>
      <c r="EW129" s="200"/>
      <c r="EX129" s="200"/>
      <c r="EY129" s="200"/>
      <c r="EZ129" s="200"/>
      <c r="FA129" s="200"/>
      <c r="FB129" s="200"/>
      <c r="FC129" s="200"/>
      <c r="FD129" s="200"/>
      <c r="FE129" s="200"/>
      <c r="FF129" s="200"/>
      <c r="FG129" s="200"/>
      <c r="FH129" s="200"/>
      <c r="FI129" s="200"/>
      <c r="FJ129" s="200"/>
      <c r="FK129" s="200"/>
      <c r="FL129" s="200"/>
      <c r="FM129" s="200"/>
      <c r="FN129" s="200"/>
      <c r="FO129" s="200"/>
      <c r="FP129" s="200"/>
      <c r="FQ129" s="200"/>
      <c r="FR129" s="200"/>
      <c r="FS129" s="200"/>
      <c r="FT129" s="200"/>
      <c r="FU129" s="200"/>
      <c r="FV129" s="200"/>
      <c r="FW129" s="200"/>
      <c r="FX129" s="200"/>
      <c r="FY129" s="200"/>
      <c r="FZ129" s="200"/>
      <c r="GA129" s="200"/>
      <c r="GB129" s="200"/>
      <c r="GC129" s="200"/>
      <c r="GD129" s="200"/>
      <c r="GE129" s="200"/>
      <c r="GF129" s="200"/>
      <c r="GG129" s="200"/>
      <c r="GH129" s="200"/>
      <c r="GI129" s="200"/>
      <c r="GJ129" s="200"/>
      <c r="GK129" s="200"/>
      <c r="GL129" s="200"/>
      <c r="GM129" s="200"/>
      <c r="GN129" s="200"/>
      <c r="GO129" s="200"/>
      <c r="GP129" s="200"/>
      <c r="GQ129" s="200"/>
      <c r="GR129" s="200"/>
      <c r="GS129" s="200"/>
      <c r="GT129" s="200"/>
      <c r="GU129" s="200"/>
      <c r="GV129" s="200"/>
      <c r="GW129" s="200"/>
      <c r="GX129" s="200"/>
      <c r="GY129" s="200"/>
      <c r="GZ129" s="200"/>
      <c r="HA129" s="200"/>
      <c r="HB129" s="200"/>
      <c r="HC129" s="200"/>
      <c r="HD129" s="200"/>
      <c r="HE129" s="200"/>
      <c r="HF129" s="200"/>
      <c r="HG129" s="200"/>
      <c r="HH129" s="200"/>
      <c r="HI129" s="200"/>
      <c r="HJ129" s="200"/>
      <c r="HK129" s="200"/>
      <c r="HL129" s="200"/>
      <c r="HM129" s="200"/>
      <c r="HN129" s="200"/>
      <c r="HO129" s="200"/>
      <c r="HP129" s="200"/>
    </row>
    <row r="130" spans="1:224" ht="29.25" customHeight="1" x14ac:dyDescent="0.3">
      <c r="A130" s="61" t="s">
        <v>194</v>
      </c>
      <c r="B130" s="62" t="s">
        <v>88</v>
      </c>
      <c r="C130" s="61" t="s">
        <v>194</v>
      </c>
      <c r="D130" s="62" t="s">
        <v>88</v>
      </c>
      <c r="E130" s="64" t="s">
        <v>194</v>
      </c>
      <c r="F130" s="65" t="s">
        <v>88</v>
      </c>
      <c r="G130" s="66" t="s">
        <v>194</v>
      </c>
      <c r="H130" s="158" t="s">
        <v>88</v>
      </c>
      <c r="I130" s="130" t="s">
        <v>194</v>
      </c>
      <c r="J130" s="201" t="s">
        <v>88</v>
      </c>
      <c r="K130" s="66" t="s">
        <v>194</v>
      </c>
      <c r="L130" s="158" t="s">
        <v>88</v>
      </c>
      <c r="M130" s="66" t="s">
        <v>194</v>
      </c>
      <c r="N130" s="67" t="s">
        <v>88</v>
      </c>
      <c r="O130" s="68" t="s">
        <v>194</v>
      </c>
      <c r="P130" s="69" t="s">
        <v>88</v>
      </c>
      <c r="Q130" s="68" t="s">
        <v>194</v>
      </c>
      <c r="R130" s="69" t="s">
        <v>88</v>
      </c>
      <c r="S130" s="103" t="s">
        <v>194</v>
      </c>
      <c r="T130" s="104" t="s">
        <v>88</v>
      </c>
      <c r="U130" s="507" t="s">
        <v>194</v>
      </c>
      <c r="V130" s="104" t="s">
        <v>88</v>
      </c>
      <c r="W130" s="516" t="s">
        <v>194</v>
      </c>
      <c r="X130" s="69" t="s">
        <v>88</v>
      </c>
      <c r="Y130" s="516" t="s">
        <v>194</v>
      </c>
      <c r="Z130" s="69" t="s">
        <v>88</v>
      </c>
      <c r="AA130" s="516" t="s">
        <v>194</v>
      </c>
      <c r="AB130" s="69" t="s">
        <v>88</v>
      </c>
      <c r="AC130" s="516" t="s">
        <v>194</v>
      </c>
      <c r="AD130" s="69" t="s">
        <v>88</v>
      </c>
      <c r="AE130" s="516" t="s">
        <v>194</v>
      </c>
      <c r="AF130" s="69" t="s">
        <v>88</v>
      </c>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0"/>
      <c r="DR130" s="200"/>
      <c r="DS130" s="200"/>
      <c r="DT130" s="200"/>
      <c r="DU130" s="200"/>
      <c r="DV130" s="200"/>
      <c r="DW130" s="200"/>
      <c r="DX130" s="200"/>
      <c r="DY130" s="200"/>
      <c r="DZ130" s="200"/>
      <c r="EA130" s="200"/>
      <c r="EB130" s="200"/>
      <c r="EC130" s="200"/>
      <c r="ED130" s="200"/>
      <c r="EE130" s="200"/>
      <c r="EF130" s="200"/>
      <c r="EG130" s="200"/>
      <c r="EH130" s="200"/>
      <c r="EI130" s="200"/>
      <c r="EJ130" s="200"/>
      <c r="EK130" s="200"/>
      <c r="EL130" s="200"/>
      <c r="EM130" s="200"/>
      <c r="EN130" s="200"/>
      <c r="EO130" s="200"/>
      <c r="EP130" s="200"/>
      <c r="EQ130" s="200"/>
      <c r="ER130" s="200"/>
      <c r="ES130" s="200"/>
      <c r="ET130" s="200"/>
      <c r="EU130" s="200"/>
      <c r="EV130" s="200"/>
      <c r="EW130" s="200"/>
      <c r="EX130" s="200"/>
      <c r="EY130" s="200"/>
      <c r="EZ130" s="200"/>
      <c r="FA130" s="200"/>
      <c r="FB130" s="200"/>
      <c r="FC130" s="200"/>
      <c r="FD130" s="200"/>
      <c r="FE130" s="200"/>
      <c r="FF130" s="200"/>
      <c r="FG130" s="200"/>
      <c r="FH130" s="200"/>
      <c r="FI130" s="200"/>
      <c r="FJ130" s="200"/>
      <c r="FK130" s="200"/>
      <c r="FL130" s="200"/>
      <c r="FM130" s="200"/>
      <c r="FN130" s="200"/>
      <c r="FO130" s="200"/>
      <c r="FP130" s="200"/>
      <c r="FQ130" s="200"/>
      <c r="FR130" s="200"/>
      <c r="FS130" s="200"/>
      <c r="FT130" s="200"/>
      <c r="FU130" s="200"/>
      <c r="FV130" s="200"/>
      <c r="FW130" s="200"/>
      <c r="FX130" s="200"/>
      <c r="FY130" s="200"/>
      <c r="FZ130" s="200"/>
      <c r="GA130" s="200"/>
      <c r="GB130" s="200"/>
      <c r="GC130" s="200"/>
      <c r="GD130" s="200"/>
      <c r="GE130" s="200"/>
      <c r="GF130" s="200"/>
      <c r="GG130" s="200"/>
      <c r="GH130" s="200"/>
      <c r="GI130" s="200"/>
      <c r="GJ130" s="200"/>
      <c r="GK130" s="200"/>
      <c r="GL130" s="200"/>
      <c r="GM130" s="200"/>
      <c r="GN130" s="200"/>
      <c r="GO130" s="200"/>
      <c r="GP130" s="200"/>
      <c r="GQ130" s="200"/>
      <c r="GR130" s="200"/>
      <c r="GS130" s="200"/>
      <c r="GT130" s="200"/>
      <c r="GU130" s="200"/>
      <c r="GV130" s="200"/>
      <c r="GW130" s="200"/>
      <c r="GX130" s="200"/>
      <c r="GY130" s="200"/>
      <c r="GZ130" s="200"/>
      <c r="HA130" s="200"/>
      <c r="HB130" s="200"/>
      <c r="HC130" s="200"/>
      <c r="HD130" s="200"/>
      <c r="HE130" s="200"/>
      <c r="HF130" s="200"/>
      <c r="HG130" s="200"/>
      <c r="HH130" s="200"/>
      <c r="HI130" s="200"/>
      <c r="HJ130" s="200"/>
      <c r="HK130" s="200"/>
      <c r="HL130" s="200"/>
      <c r="HM130" s="200"/>
      <c r="HN130" s="200"/>
      <c r="HO130" s="200"/>
      <c r="HP130" s="200"/>
    </row>
    <row r="131" spans="1:224" ht="41.25" customHeight="1" thickBot="1" x14ac:dyDescent="0.35">
      <c r="A131" s="70"/>
      <c r="B131" s="71"/>
      <c r="C131" s="72"/>
      <c r="D131" s="72"/>
      <c r="E131" s="162" t="s">
        <v>195</v>
      </c>
      <c r="F131" s="163" t="s">
        <v>213</v>
      </c>
      <c r="G131" s="137" t="s">
        <v>195</v>
      </c>
      <c r="H131" s="109" t="s">
        <v>213</v>
      </c>
      <c r="I131" s="202" t="s">
        <v>195</v>
      </c>
      <c r="J131" s="203" t="s">
        <v>213</v>
      </c>
      <c r="K131" s="174" t="s">
        <v>195</v>
      </c>
      <c r="L131" s="175" t="s">
        <v>213</v>
      </c>
      <c r="M131" s="172" t="s">
        <v>195</v>
      </c>
      <c r="N131" s="173" t="s">
        <v>213</v>
      </c>
      <c r="O131" s="77" t="s">
        <v>195</v>
      </c>
      <c r="P131" s="78" t="s">
        <v>213</v>
      </c>
      <c r="Q131" s="280" t="s">
        <v>195</v>
      </c>
      <c r="R131" s="281" t="s">
        <v>213</v>
      </c>
      <c r="S131" s="77" t="s">
        <v>195</v>
      </c>
      <c r="T131" s="78" t="s">
        <v>213</v>
      </c>
      <c r="U131" s="521" t="s">
        <v>195</v>
      </c>
      <c r="V131" s="522" t="s">
        <v>213</v>
      </c>
      <c r="W131" s="532" t="s">
        <v>195</v>
      </c>
      <c r="X131" s="533" t="s">
        <v>213</v>
      </c>
      <c r="Y131" s="532" t="s">
        <v>195</v>
      </c>
      <c r="Z131" s="533" t="s">
        <v>213</v>
      </c>
      <c r="AA131" s="521" t="s">
        <v>195</v>
      </c>
      <c r="AB131" s="522" t="s">
        <v>213</v>
      </c>
      <c r="AC131" s="521" t="s">
        <v>195</v>
      </c>
      <c r="AD131" s="522" t="s">
        <v>213</v>
      </c>
      <c r="AE131" s="532" t="s">
        <v>195</v>
      </c>
      <c r="AF131" s="533" t="s">
        <v>213</v>
      </c>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1"/>
      <c r="GR131" s="51"/>
      <c r="GS131" s="51"/>
      <c r="GT131" s="51"/>
      <c r="GU131" s="51"/>
      <c r="GV131" s="51"/>
      <c r="GW131" s="51"/>
      <c r="GX131" s="51"/>
      <c r="GY131" s="51"/>
      <c r="GZ131" s="51"/>
      <c r="HA131" s="51"/>
      <c r="HB131" s="51"/>
      <c r="HC131" s="51"/>
      <c r="HD131" s="51"/>
      <c r="HE131" s="51"/>
      <c r="HF131" s="51"/>
      <c r="HG131" s="51"/>
      <c r="HH131" s="51"/>
      <c r="HI131" s="51"/>
      <c r="HJ131" s="51"/>
      <c r="HK131" s="51"/>
      <c r="HL131" s="51"/>
      <c r="HM131" s="51"/>
      <c r="HN131" s="51"/>
      <c r="HO131" s="51"/>
      <c r="HP131" s="51"/>
    </row>
    <row r="132" spans="1:224" ht="23.25" customHeight="1" thickTop="1" x14ac:dyDescent="0.3">
      <c r="A132" s="1013" t="s">
        <v>273</v>
      </c>
      <c r="B132" s="1014"/>
      <c r="C132" s="1044" t="s">
        <v>273</v>
      </c>
      <c r="D132" s="1045"/>
      <c r="E132" s="1025" t="s">
        <v>273</v>
      </c>
      <c r="F132" s="1026"/>
      <c r="G132" s="1046" t="s">
        <v>273</v>
      </c>
      <c r="H132" s="1036"/>
      <c r="I132" s="1039" t="s">
        <v>273</v>
      </c>
      <c r="J132" s="1038"/>
      <c r="K132" s="1009" t="s">
        <v>273</v>
      </c>
      <c r="L132" s="1010"/>
      <c r="M132" s="1009" t="s">
        <v>273</v>
      </c>
      <c r="N132" s="1010"/>
      <c r="O132" s="1019" t="s">
        <v>273</v>
      </c>
      <c r="P132" s="1020"/>
      <c r="Q132" s="1019" t="s">
        <v>273</v>
      </c>
      <c r="R132" s="1020"/>
      <c r="S132" s="1019" t="s">
        <v>273</v>
      </c>
      <c r="T132" s="1020"/>
      <c r="U132" s="1007" t="s">
        <v>273</v>
      </c>
      <c r="V132" s="1008"/>
      <c r="W132" s="1007" t="s">
        <v>273</v>
      </c>
      <c r="X132" s="1008"/>
      <c r="Y132" s="1007" t="s">
        <v>273</v>
      </c>
      <c r="Z132" s="1008"/>
      <c r="AA132" s="1007" t="s">
        <v>273</v>
      </c>
      <c r="AB132" s="1008"/>
      <c r="AC132" s="1007" t="s">
        <v>273</v>
      </c>
      <c r="AD132" s="1008"/>
      <c r="AE132" s="1007" t="s">
        <v>273</v>
      </c>
      <c r="AF132" s="1008"/>
    </row>
    <row r="133" spans="1:224" x14ac:dyDescent="0.3">
      <c r="A133" s="52" t="s">
        <v>187</v>
      </c>
      <c r="B133" s="53" t="s">
        <v>401</v>
      </c>
      <c r="C133" s="63" t="s">
        <v>187</v>
      </c>
      <c r="D133" s="53" t="s">
        <v>401</v>
      </c>
      <c r="E133" s="128"/>
      <c r="F133" s="128"/>
      <c r="G133" s="672"/>
      <c r="H133" s="204"/>
      <c r="I133" s="66"/>
      <c r="J133" s="67"/>
      <c r="K133" s="66"/>
      <c r="L133" s="67"/>
      <c r="M133" s="66"/>
      <c r="N133" s="67"/>
      <c r="O133" s="68"/>
      <c r="P133" s="69"/>
      <c r="Q133" s="68"/>
      <c r="R133" s="69"/>
      <c r="S133" s="68"/>
      <c r="T133" s="69"/>
      <c r="U133" s="511"/>
      <c r="V133" s="512"/>
      <c r="W133" s="536"/>
      <c r="X133" s="537"/>
      <c r="Y133" s="536"/>
      <c r="Z133" s="537"/>
      <c r="AA133" s="536"/>
      <c r="AB133" s="537"/>
      <c r="AC133" s="536"/>
      <c r="AD133" s="537"/>
      <c r="AE133" s="536"/>
      <c r="AF133" s="537"/>
    </row>
    <row r="134" spans="1:224" x14ac:dyDescent="0.3">
      <c r="A134" s="61" t="s">
        <v>188</v>
      </c>
      <c r="B134" s="62" t="s">
        <v>402</v>
      </c>
      <c r="C134" s="63" t="s">
        <v>188</v>
      </c>
      <c r="D134" s="62" t="s">
        <v>402</v>
      </c>
      <c r="E134" s="128"/>
      <c r="F134" s="128"/>
      <c r="G134" s="673"/>
      <c r="H134" s="205"/>
      <c r="I134" s="66"/>
      <c r="J134" s="67"/>
      <c r="K134" s="66"/>
      <c r="L134" s="67"/>
      <c r="M134" s="66"/>
      <c r="N134" s="67"/>
      <c r="O134" s="68"/>
      <c r="P134" s="69"/>
      <c r="Q134" s="68"/>
      <c r="R134" s="69"/>
      <c r="S134" s="68"/>
      <c r="T134" s="69"/>
      <c r="U134" s="511"/>
      <c r="V134" s="512"/>
      <c r="W134" s="536"/>
      <c r="X134" s="537"/>
      <c r="Y134" s="536"/>
      <c r="Z134" s="537"/>
      <c r="AA134" s="536"/>
      <c r="AB134" s="537"/>
      <c r="AC134" s="536"/>
      <c r="AD134" s="537"/>
      <c r="AE134" s="536"/>
      <c r="AF134" s="537"/>
    </row>
    <row r="135" spans="1:224" x14ac:dyDescent="0.3">
      <c r="A135" s="61" t="s">
        <v>189</v>
      </c>
      <c r="B135" s="62" t="s">
        <v>89</v>
      </c>
      <c r="C135" s="63" t="s">
        <v>189</v>
      </c>
      <c r="D135" s="63" t="s">
        <v>89</v>
      </c>
      <c r="E135" s="64" t="s">
        <v>189</v>
      </c>
      <c r="F135" s="65" t="s">
        <v>89</v>
      </c>
      <c r="G135" s="66" t="s">
        <v>189</v>
      </c>
      <c r="H135" s="69" t="s">
        <v>89</v>
      </c>
      <c r="I135" s="206"/>
      <c r="J135" s="207"/>
      <c r="K135" s="208"/>
      <c r="L135" s="209"/>
      <c r="M135" s="66"/>
      <c r="N135" s="67"/>
      <c r="O135" s="68"/>
      <c r="P135" s="69"/>
      <c r="Q135" s="68"/>
      <c r="R135" s="69"/>
      <c r="S135" s="68"/>
      <c r="T135" s="69"/>
      <c r="U135" s="511"/>
      <c r="V135" s="512"/>
      <c r="W135" s="536"/>
      <c r="X135" s="537"/>
      <c r="Y135" s="536"/>
      <c r="Z135" s="537"/>
      <c r="AA135" s="536"/>
      <c r="AB135" s="537"/>
      <c r="AC135" s="536"/>
      <c r="AD135" s="537"/>
      <c r="AE135" s="536"/>
      <c r="AF135" s="537"/>
    </row>
    <row r="136" spans="1:224" x14ac:dyDescent="0.3">
      <c r="A136" s="61" t="s">
        <v>190</v>
      </c>
      <c r="B136" s="62" t="s">
        <v>90</v>
      </c>
      <c r="C136" s="63" t="s">
        <v>190</v>
      </c>
      <c r="D136" s="63" t="s">
        <v>90</v>
      </c>
      <c r="E136" s="64" t="s">
        <v>190</v>
      </c>
      <c r="F136" s="65" t="s">
        <v>90</v>
      </c>
      <c r="G136" s="119" t="s">
        <v>190</v>
      </c>
      <c r="H136" s="152" t="s">
        <v>214</v>
      </c>
      <c r="I136" s="198"/>
      <c r="J136" s="199"/>
      <c r="K136" s="107"/>
      <c r="L136" s="108"/>
      <c r="M136" s="66"/>
      <c r="N136" s="67"/>
      <c r="O136" s="68"/>
      <c r="P136" s="69"/>
      <c r="Q136" s="68"/>
      <c r="R136" s="69"/>
      <c r="S136" s="68"/>
      <c r="T136" s="69"/>
      <c r="U136" s="511"/>
      <c r="V136" s="512"/>
      <c r="W136" s="536"/>
      <c r="X136" s="537"/>
      <c r="Y136" s="536"/>
      <c r="Z136" s="537"/>
      <c r="AA136" s="536"/>
      <c r="AB136" s="537"/>
      <c r="AC136" s="536"/>
      <c r="AD136" s="537"/>
      <c r="AE136" s="536"/>
      <c r="AF136" s="537"/>
    </row>
    <row r="137" spans="1:224" x14ac:dyDescent="0.3">
      <c r="A137" s="61" t="s">
        <v>191</v>
      </c>
      <c r="B137" s="62" t="s">
        <v>91</v>
      </c>
      <c r="C137" s="63" t="s">
        <v>191</v>
      </c>
      <c r="D137" s="63" t="s">
        <v>91</v>
      </c>
      <c r="E137" s="210" t="s">
        <v>191</v>
      </c>
      <c r="F137" s="211" t="s">
        <v>91</v>
      </c>
      <c r="G137" s="674" t="s">
        <v>191</v>
      </c>
      <c r="H137" s="115" t="s">
        <v>91</v>
      </c>
      <c r="I137" s="66" t="s">
        <v>191</v>
      </c>
      <c r="J137" s="67" t="s">
        <v>91</v>
      </c>
      <c r="K137" s="66" t="s">
        <v>191</v>
      </c>
      <c r="L137" s="67" t="s">
        <v>91</v>
      </c>
      <c r="M137" s="66" t="s">
        <v>191</v>
      </c>
      <c r="N137" s="67" t="s">
        <v>91</v>
      </c>
      <c r="O137" s="68" t="s">
        <v>191</v>
      </c>
      <c r="P137" s="69" t="s">
        <v>91</v>
      </c>
      <c r="Q137" s="103" t="s">
        <v>191</v>
      </c>
      <c r="R137" s="104" t="s">
        <v>91</v>
      </c>
      <c r="S137" s="68" t="s">
        <v>191</v>
      </c>
      <c r="T137" s="69" t="s">
        <v>91</v>
      </c>
      <c r="U137" s="507" t="s">
        <v>191</v>
      </c>
      <c r="V137" s="104" t="s">
        <v>91</v>
      </c>
      <c r="W137" s="507" t="s">
        <v>191</v>
      </c>
      <c r="X137" s="104" t="s">
        <v>91</v>
      </c>
      <c r="Y137" s="516" t="s">
        <v>191</v>
      </c>
      <c r="Z137" s="69" t="s">
        <v>91</v>
      </c>
      <c r="AA137" s="516" t="s">
        <v>191</v>
      </c>
      <c r="AB137" s="69" t="s">
        <v>91</v>
      </c>
      <c r="AC137" s="516" t="s">
        <v>191</v>
      </c>
      <c r="AD137" s="69" t="s">
        <v>91</v>
      </c>
      <c r="AE137" s="516" t="s">
        <v>191</v>
      </c>
      <c r="AF137" s="69" t="s">
        <v>91</v>
      </c>
    </row>
    <row r="138" spans="1:224" x14ac:dyDescent="0.3">
      <c r="A138" s="61" t="s">
        <v>192</v>
      </c>
      <c r="B138" s="62" t="s">
        <v>404</v>
      </c>
      <c r="C138" s="85" t="s">
        <v>192</v>
      </c>
      <c r="D138" s="85" t="s">
        <v>404</v>
      </c>
      <c r="E138" s="212"/>
      <c r="F138" s="213"/>
      <c r="G138" s="672"/>
      <c r="H138" s="214"/>
      <c r="I138" s="66"/>
      <c r="J138" s="67"/>
      <c r="K138" s="66"/>
      <c r="L138" s="67"/>
      <c r="M138" s="66"/>
      <c r="N138" s="67"/>
      <c r="O138" s="68"/>
      <c r="P138" s="69"/>
      <c r="Q138" s="68"/>
      <c r="R138" s="69"/>
      <c r="S138" s="68"/>
      <c r="T138" s="69"/>
      <c r="U138" s="511"/>
      <c r="V138" s="512"/>
      <c r="W138" s="536"/>
      <c r="X138" s="537"/>
      <c r="Y138" s="536"/>
      <c r="Z138" s="537"/>
      <c r="AA138" s="536"/>
      <c r="AB138" s="537"/>
      <c r="AC138" s="536"/>
      <c r="AD138" s="537"/>
      <c r="AE138" s="536"/>
      <c r="AF138" s="537"/>
    </row>
    <row r="139" spans="1:224" x14ac:dyDescent="0.3">
      <c r="A139" s="61" t="s">
        <v>193</v>
      </c>
      <c r="B139" s="62" t="s">
        <v>403</v>
      </c>
      <c r="C139" s="63" t="s">
        <v>193</v>
      </c>
      <c r="D139" s="63" t="s">
        <v>403</v>
      </c>
      <c r="E139" s="215"/>
      <c r="F139" s="216"/>
      <c r="G139" s="673"/>
      <c r="H139" s="217"/>
      <c r="I139" s="66"/>
      <c r="J139" s="67"/>
      <c r="K139" s="66"/>
      <c r="L139" s="67"/>
      <c r="M139" s="66"/>
      <c r="N139" s="67"/>
      <c r="O139" s="68"/>
      <c r="P139" s="69"/>
      <c r="Q139" s="68"/>
      <c r="R139" s="69"/>
      <c r="S139" s="68"/>
      <c r="T139" s="69"/>
      <c r="U139" s="511"/>
      <c r="V139" s="512"/>
      <c r="W139" s="536"/>
      <c r="X139" s="537"/>
      <c r="Y139" s="536"/>
      <c r="Z139" s="537"/>
      <c r="AA139" s="536"/>
      <c r="AB139" s="537"/>
      <c r="AC139" s="536"/>
      <c r="AD139" s="537"/>
      <c r="AE139" s="536"/>
      <c r="AF139" s="537"/>
    </row>
    <row r="140" spans="1:224" x14ac:dyDescent="0.3">
      <c r="A140" s="61" t="s">
        <v>194</v>
      </c>
      <c r="B140" s="62" t="s">
        <v>92</v>
      </c>
      <c r="C140" s="63" t="s">
        <v>194</v>
      </c>
      <c r="D140" s="63" t="s">
        <v>92</v>
      </c>
      <c r="E140" s="64" t="s">
        <v>194</v>
      </c>
      <c r="F140" s="65" t="s">
        <v>92</v>
      </c>
      <c r="G140" s="66" t="s">
        <v>194</v>
      </c>
      <c r="H140" s="67" t="s">
        <v>92</v>
      </c>
      <c r="I140" s="99" t="s">
        <v>194</v>
      </c>
      <c r="J140" s="100" t="s">
        <v>92</v>
      </c>
      <c r="K140" s="66" t="s">
        <v>194</v>
      </c>
      <c r="L140" s="67" t="s">
        <v>92</v>
      </c>
      <c r="M140" s="66" t="s">
        <v>194</v>
      </c>
      <c r="N140" s="67" t="s">
        <v>92</v>
      </c>
      <c r="O140" s="68" t="s">
        <v>194</v>
      </c>
      <c r="P140" s="69" t="s">
        <v>92</v>
      </c>
      <c r="Q140" s="68" t="s">
        <v>194</v>
      </c>
      <c r="R140" s="69" t="s">
        <v>92</v>
      </c>
      <c r="S140" s="68" t="s">
        <v>194</v>
      </c>
      <c r="T140" s="69" t="s">
        <v>92</v>
      </c>
      <c r="U140" s="516" t="s">
        <v>194</v>
      </c>
      <c r="V140" s="69" t="s">
        <v>92</v>
      </c>
      <c r="W140" s="516" t="s">
        <v>194</v>
      </c>
      <c r="X140" s="69" t="s">
        <v>92</v>
      </c>
      <c r="Y140" s="516" t="s">
        <v>194</v>
      </c>
      <c r="Z140" s="69" t="s">
        <v>92</v>
      </c>
      <c r="AA140" s="516" t="s">
        <v>194</v>
      </c>
      <c r="AB140" s="69" t="s">
        <v>92</v>
      </c>
      <c r="AC140" s="516" t="s">
        <v>194</v>
      </c>
      <c r="AD140" s="69" t="s">
        <v>92</v>
      </c>
      <c r="AE140" s="516" t="s">
        <v>194</v>
      </c>
      <c r="AF140" s="69" t="s">
        <v>92</v>
      </c>
    </row>
    <row r="141" spans="1:224" ht="38.25" customHeight="1" x14ac:dyDescent="0.3">
      <c r="A141" s="83" t="s">
        <v>195</v>
      </c>
      <c r="B141" s="84" t="s">
        <v>93</v>
      </c>
      <c r="C141" s="85" t="s">
        <v>195</v>
      </c>
      <c r="D141" s="85" t="s">
        <v>93</v>
      </c>
      <c r="E141" s="64" t="s">
        <v>195</v>
      </c>
      <c r="F141" s="65" t="s">
        <v>93</v>
      </c>
      <c r="G141" s="99" t="s">
        <v>195</v>
      </c>
      <c r="H141" s="218" t="s">
        <v>93</v>
      </c>
      <c r="I141" s="119" t="s">
        <v>195</v>
      </c>
      <c r="J141" s="219" t="s">
        <v>346</v>
      </c>
      <c r="K141" s="66" t="s">
        <v>195</v>
      </c>
      <c r="L141" s="67" t="s">
        <v>346</v>
      </c>
      <c r="M141" s="66" t="s">
        <v>195</v>
      </c>
      <c r="N141" s="67" t="s">
        <v>346</v>
      </c>
      <c r="O141" s="68" t="s">
        <v>195</v>
      </c>
      <c r="P141" s="69" t="s">
        <v>346</v>
      </c>
      <c r="Q141" s="103" t="s">
        <v>195</v>
      </c>
      <c r="R141" s="104" t="s">
        <v>346</v>
      </c>
      <c r="S141" s="103" t="s">
        <v>195</v>
      </c>
      <c r="T141" s="104" t="s">
        <v>346</v>
      </c>
      <c r="U141" s="507" t="s">
        <v>195</v>
      </c>
      <c r="V141" s="104" t="s">
        <v>346</v>
      </c>
      <c r="W141" s="516" t="s">
        <v>195</v>
      </c>
      <c r="X141" s="69" t="s">
        <v>346</v>
      </c>
      <c r="Y141" s="516" t="s">
        <v>195</v>
      </c>
      <c r="Z141" s="69" t="s">
        <v>346</v>
      </c>
      <c r="AA141" s="516" t="s">
        <v>195</v>
      </c>
      <c r="AB141" s="69" t="s">
        <v>346</v>
      </c>
      <c r="AC141" s="516" t="s">
        <v>195</v>
      </c>
      <c r="AD141" s="69" t="s">
        <v>346</v>
      </c>
      <c r="AE141" s="516" t="s">
        <v>195</v>
      </c>
      <c r="AF141" s="69" t="s">
        <v>346</v>
      </c>
    </row>
    <row r="142" spans="1:224" ht="38.25" customHeight="1" x14ac:dyDescent="0.3">
      <c r="A142" s="61"/>
      <c r="B142" s="62"/>
      <c r="C142" s="63"/>
      <c r="D142" s="63"/>
      <c r="E142" s="162" t="s">
        <v>196</v>
      </c>
      <c r="F142" s="163" t="s">
        <v>215</v>
      </c>
      <c r="G142" s="153" t="s">
        <v>196</v>
      </c>
      <c r="H142" s="154" t="s">
        <v>215</v>
      </c>
      <c r="I142" s="220" t="s">
        <v>196</v>
      </c>
      <c r="J142" s="221" t="s">
        <v>347</v>
      </c>
      <c r="K142" s="66" t="s">
        <v>196</v>
      </c>
      <c r="L142" s="67" t="s">
        <v>347</v>
      </c>
      <c r="M142" s="66" t="s">
        <v>196</v>
      </c>
      <c r="N142" s="67" t="s">
        <v>347</v>
      </c>
      <c r="O142" s="68" t="s">
        <v>196</v>
      </c>
      <c r="P142" s="69" t="s">
        <v>347</v>
      </c>
      <c r="Q142" s="103" t="s">
        <v>196</v>
      </c>
      <c r="R142" s="104" t="s">
        <v>347</v>
      </c>
      <c r="S142" s="103" t="s">
        <v>196</v>
      </c>
      <c r="T142" s="104" t="s">
        <v>347</v>
      </c>
      <c r="U142" s="507" t="s">
        <v>196</v>
      </c>
      <c r="V142" s="104" t="s">
        <v>347</v>
      </c>
      <c r="W142" s="507" t="s">
        <v>196</v>
      </c>
      <c r="X142" s="104" t="s">
        <v>347</v>
      </c>
      <c r="Y142" s="516" t="s">
        <v>196</v>
      </c>
      <c r="Z142" s="69" t="s">
        <v>347</v>
      </c>
      <c r="AA142" s="507" t="s">
        <v>196</v>
      </c>
      <c r="AB142" s="104" t="s">
        <v>347</v>
      </c>
      <c r="AC142" s="515" t="s">
        <v>196</v>
      </c>
      <c r="AD142" s="152" t="s">
        <v>1760</v>
      </c>
      <c r="AE142" s="507" t="s">
        <v>196</v>
      </c>
      <c r="AF142" s="104" t="s">
        <v>1760</v>
      </c>
    </row>
    <row r="143" spans="1:224" ht="37.5" customHeight="1" x14ac:dyDescent="0.3">
      <c r="A143" s="61"/>
      <c r="B143" s="62"/>
      <c r="C143" s="61"/>
      <c r="D143" s="62"/>
      <c r="E143" s="222" t="s">
        <v>197</v>
      </c>
      <c r="F143" s="223" t="s">
        <v>216</v>
      </c>
      <c r="G143" s="224" t="s">
        <v>197</v>
      </c>
      <c r="H143" s="115" t="s">
        <v>216</v>
      </c>
      <c r="I143" s="116" t="s">
        <v>197</v>
      </c>
      <c r="J143" s="118" t="s">
        <v>348</v>
      </c>
      <c r="K143" s="66" t="s">
        <v>197</v>
      </c>
      <c r="L143" s="67" t="s">
        <v>348</v>
      </c>
      <c r="M143" s="66" t="s">
        <v>197</v>
      </c>
      <c r="N143" s="67" t="s">
        <v>348</v>
      </c>
      <c r="O143" s="68" t="s">
        <v>197</v>
      </c>
      <c r="P143" s="69" t="s">
        <v>348</v>
      </c>
      <c r="Q143" s="151" t="s">
        <v>197</v>
      </c>
      <c r="R143" s="152" t="s">
        <v>463</v>
      </c>
      <c r="S143" s="103" t="s">
        <v>197</v>
      </c>
      <c r="T143" s="104" t="s">
        <v>463</v>
      </c>
      <c r="U143" s="507" t="s">
        <v>197</v>
      </c>
      <c r="V143" s="104" t="s">
        <v>463</v>
      </c>
      <c r="W143" s="507" t="s">
        <v>197</v>
      </c>
      <c r="X143" s="104" t="s">
        <v>463</v>
      </c>
      <c r="Y143" s="507" t="s">
        <v>197</v>
      </c>
      <c r="Z143" s="104" t="s">
        <v>463</v>
      </c>
      <c r="AA143" s="507" t="s">
        <v>197</v>
      </c>
      <c r="AB143" s="104" t="s">
        <v>463</v>
      </c>
      <c r="AC143" s="515" t="s">
        <v>197</v>
      </c>
      <c r="AD143" s="152" t="s">
        <v>1761</v>
      </c>
      <c r="AE143" s="507" t="s">
        <v>197</v>
      </c>
      <c r="AF143" s="104" t="s">
        <v>1761</v>
      </c>
    </row>
    <row r="144" spans="1:224" ht="27" customHeight="1" thickBot="1" x14ac:dyDescent="0.35">
      <c r="A144" s="70"/>
      <c r="B144" s="71"/>
      <c r="C144" s="72"/>
      <c r="D144" s="72"/>
      <c r="E144" s="147" t="s">
        <v>198</v>
      </c>
      <c r="F144" s="148" t="s">
        <v>217</v>
      </c>
      <c r="G144" s="66" t="s">
        <v>198</v>
      </c>
      <c r="H144" s="69" t="s">
        <v>217</v>
      </c>
      <c r="I144" s="128"/>
      <c r="J144" s="129"/>
      <c r="K144" s="68"/>
      <c r="L144" s="69"/>
      <c r="M144" s="75"/>
      <c r="N144" s="76"/>
      <c r="O144" s="77"/>
      <c r="P144" s="78"/>
      <c r="Q144" s="77"/>
      <c r="R144" s="78"/>
      <c r="S144" s="77"/>
      <c r="T144" s="78"/>
      <c r="U144" s="77"/>
      <c r="V144" s="78"/>
      <c r="W144" s="77"/>
      <c r="X144" s="78"/>
      <c r="Y144" s="77"/>
      <c r="Z144" s="78"/>
      <c r="AA144" s="77"/>
      <c r="AB144" s="78"/>
      <c r="AC144" s="77"/>
      <c r="AD144" s="78"/>
      <c r="AE144" s="77"/>
      <c r="AF144" s="78"/>
    </row>
    <row r="145" spans="1:224" ht="32.25" customHeight="1" thickTop="1" x14ac:dyDescent="0.3">
      <c r="A145" s="1013" t="s">
        <v>274</v>
      </c>
      <c r="B145" s="1014"/>
      <c r="C145" s="1013" t="s">
        <v>274</v>
      </c>
      <c r="D145" s="1014"/>
      <c r="E145" s="1042" t="s">
        <v>274</v>
      </c>
      <c r="F145" s="1043"/>
      <c r="G145" s="1029" t="s">
        <v>274</v>
      </c>
      <c r="H145" s="1030"/>
      <c r="I145" s="1031" t="s">
        <v>274</v>
      </c>
      <c r="J145" s="1030"/>
      <c r="K145" s="1032" t="s">
        <v>274</v>
      </c>
      <c r="L145" s="1030"/>
      <c r="M145" s="1032" t="s">
        <v>274</v>
      </c>
      <c r="N145" s="1030"/>
      <c r="O145" s="1027" t="s">
        <v>274</v>
      </c>
      <c r="P145" s="1028"/>
      <c r="Q145" s="1027" t="s">
        <v>274</v>
      </c>
      <c r="R145" s="1028"/>
      <c r="S145" s="1027" t="s">
        <v>274</v>
      </c>
      <c r="T145" s="1028"/>
      <c r="U145" s="1040" t="s">
        <v>274</v>
      </c>
      <c r="V145" s="1041"/>
      <c r="W145" s="1040" t="s">
        <v>274</v>
      </c>
      <c r="X145" s="1041"/>
      <c r="Y145" s="1040" t="s">
        <v>274</v>
      </c>
      <c r="Z145" s="1041"/>
      <c r="AA145" s="1040" t="s">
        <v>274</v>
      </c>
      <c r="AB145" s="1041"/>
      <c r="AC145" s="1040" t="s">
        <v>274</v>
      </c>
      <c r="AD145" s="1041"/>
      <c r="AE145" s="1040" t="s">
        <v>274</v>
      </c>
      <c r="AF145" s="1041"/>
    </row>
    <row r="146" spans="1:224" x14ac:dyDescent="0.3">
      <c r="A146" s="52" t="s">
        <v>187</v>
      </c>
      <c r="B146" s="53" t="s">
        <v>405</v>
      </c>
      <c r="C146" s="54" t="s">
        <v>187</v>
      </c>
      <c r="D146" s="225" t="s">
        <v>405</v>
      </c>
      <c r="E146" s="212"/>
      <c r="F146" s="213"/>
      <c r="G146" s="139"/>
      <c r="H146" s="140"/>
      <c r="I146" s="139"/>
      <c r="J146" s="140"/>
      <c r="K146" s="139"/>
      <c r="L146" s="140"/>
      <c r="M146" s="139"/>
      <c r="N146" s="140"/>
      <c r="O146" s="139"/>
      <c r="P146" s="140"/>
      <c r="Q146" s="139"/>
      <c r="R146" s="140"/>
      <c r="S146" s="139"/>
      <c r="T146" s="140"/>
      <c r="U146" s="511"/>
      <c r="V146" s="512"/>
      <c r="W146" s="536"/>
      <c r="X146" s="537"/>
      <c r="Y146" s="536"/>
      <c r="Z146" s="537"/>
      <c r="AA146" s="536"/>
      <c r="AB146" s="537"/>
      <c r="AC146" s="536"/>
      <c r="AD146" s="537"/>
      <c r="AE146" s="536"/>
      <c r="AF146" s="537"/>
    </row>
    <row r="147" spans="1:224" ht="31.2" x14ac:dyDescent="0.3">
      <c r="A147" s="61" t="s">
        <v>188</v>
      </c>
      <c r="B147" s="62" t="s">
        <v>406</v>
      </c>
      <c r="C147" s="63" t="s">
        <v>188</v>
      </c>
      <c r="D147" s="226" t="s">
        <v>406</v>
      </c>
      <c r="E147" s="215"/>
      <c r="F147" s="216"/>
      <c r="G147" s="139"/>
      <c r="H147" s="140"/>
      <c r="I147" s="139"/>
      <c r="J147" s="140"/>
      <c r="K147" s="139"/>
      <c r="L147" s="140"/>
      <c r="M147" s="139"/>
      <c r="N147" s="140"/>
      <c r="O147" s="139"/>
      <c r="P147" s="140"/>
      <c r="Q147" s="139"/>
      <c r="R147" s="140"/>
      <c r="S147" s="139"/>
      <c r="T147" s="140"/>
      <c r="U147" s="523"/>
      <c r="V147" s="524"/>
      <c r="W147" s="612"/>
      <c r="X147" s="613"/>
      <c r="Y147" s="612"/>
      <c r="Z147" s="613"/>
      <c r="AA147" s="612"/>
      <c r="AB147" s="613"/>
      <c r="AC147" s="612"/>
      <c r="AD147" s="613"/>
      <c r="AE147" s="612"/>
      <c r="AF147" s="613"/>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51"/>
      <c r="FL147" s="51"/>
      <c r="FM147" s="51"/>
      <c r="FN147" s="51"/>
      <c r="FO147" s="51"/>
      <c r="FP147" s="51"/>
      <c r="FQ147" s="51"/>
      <c r="FR147" s="51"/>
      <c r="FS147" s="51"/>
      <c r="FT147" s="51"/>
      <c r="FU147" s="51"/>
      <c r="FV147" s="51"/>
      <c r="FW147" s="51"/>
      <c r="FX147" s="51"/>
      <c r="FY147" s="51"/>
      <c r="FZ147" s="51"/>
      <c r="GA147" s="51"/>
      <c r="GB147" s="51"/>
      <c r="GC147" s="51"/>
      <c r="GD147" s="51"/>
      <c r="GE147" s="51"/>
      <c r="GF147" s="51"/>
      <c r="GG147" s="51"/>
      <c r="GH147" s="51"/>
      <c r="GI147" s="51"/>
      <c r="GJ147" s="51"/>
      <c r="GK147" s="51"/>
      <c r="GL147" s="51"/>
      <c r="GM147" s="51"/>
      <c r="GN147" s="51"/>
      <c r="GO147" s="51"/>
      <c r="GP147" s="51"/>
      <c r="GQ147" s="51"/>
      <c r="GR147" s="51"/>
      <c r="GS147" s="51"/>
      <c r="GT147" s="51"/>
      <c r="GU147" s="51"/>
      <c r="GV147" s="51"/>
      <c r="GW147" s="51"/>
      <c r="GX147" s="51"/>
      <c r="GY147" s="51"/>
      <c r="GZ147" s="51"/>
      <c r="HA147" s="51"/>
      <c r="HB147" s="51"/>
      <c r="HC147" s="51"/>
      <c r="HD147" s="51"/>
      <c r="HE147" s="51"/>
      <c r="HF147" s="51"/>
      <c r="HG147" s="51"/>
      <c r="HH147" s="51"/>
      <c r="HI147" s="51"/>
      <c r="HJ147" s="51"/>
      <c r="HK147" s="51"/>
      <c r="HL147" s="51"/>
      <c r="HM147" s="51"/>
      <c r="HN147" s="51"/>
      <c r="HO147" s="51"/>
      <c r="HP147" s="51"/>
    </row>
    <row r="148" spans="1:224" ht="18.75" customHeight="1" x14ac:dyDescent="0.3">
      <c r="A148" s="61" t="s">
        <v>189</v>
      </c>
      <c r="B148" s="62" t="s">
        <v>94</v>
      </c>
      <c r="C148" s="63" t="s">
        <v>189</v>
      </c>
      <c r="D148" s="226" t="s">
        <v>94</v>
      </c>
      <c r="E148" s="139" t="s">
        <v>189</v>
      </c>
      <c r="F148" s="140" t="s">
        <v>94</v>
      </c>
      <c r="G148" s="137" t="s">
        <v>189</v>
      </c>
      <c r="H148" s="109" t="s">
        <v>94</v>
      </c>
      <c r="I148" s="137" t="s">
        <v>189</v>
      </c>
      <c r="J148" s="109" t="s">
        <v>94</v>
      </c>
      <c r="K148" s="137" t="s">
        <v>189</v>
      </c>
      <c r="L148" s="109" t="s">
        <v>94</v>
      </c>
      <c r="M148" s="137" t="s">
        <v>189</v>
      </c>
      <c r="N148" s="109" t="s">
        <v>94</v>
      </c>
      <c r="O148" s="138" t="s">
        <v>189</v>
      </c>
      <c r="P148" s="108" t="s">
        <v>94</v>
      </c>
      <c r="Q148" s="138" t="s">
        <v>189</v>
      </c>
      <c r="R148" s="108" t="s">
        <v>94</v>
      </c>
      <c r="S148" s="138" t="s">
        <v>189</v>
      </c>
      <c r="T148" s="108" t="s">
        <v>94</v>
      </c>
      <c r="U148" s="538" t="s">
        <v>189</v>
      </c>
      <c r="V148" s="102" t="s">
        <v>569</v>
      </c>
      <c r="W148" s="516" t="s">
        <v>189</v>
      </c>
      <c r="X148" s="69" t="s">
        <v>569</v>
      </c>
      <c r="Y148" s="516" t="s">
        <v>189</v>
      </c>
      <c r="Z148" s="69" t="s">
        <v>569</v>
      </c>
      <c r="AA148" s="516" t="s">
        <v>189</v>
      </c>
      <c r="AB148" s="69" t="s">
        <v>569</v>
      </c>
      <c r="AC148" s="516" t="s">
        <v>189</v>
      </c>
      <c r="AD148" s="69" t="s">
        <v>569</v>
      </c>
      <c r="AE148" s="516" t="s">
        <v>189</v>
      </c>
      <c r="AF148" s="69" t="s">
        <v>569</v>
      </c>
    </row>
    <row r="149" spans="1:224" ht="19.5" customHeight="1" x14ac:dyDescent="0.3">
      <c r="A149" s="61" t="s">
        <v>190</v>
      </c>
      <c r="B149" s="62" t="s">
        <v>95</v>
      </c>
      <c r="C149" s="63" t="s">
        <v>190</v>
      </c>
      <c r="D149" s="226" t="s">
        <v>95</v>
      </c>
      <c r="E149" s="64" t="s">
        <v>190</v>
      </c>
      <c r="F149" s="65" t="s">
        <v>95</v>
      </c>
      <c r="G149" s="66" t="s">
        <v>190</v>
      </c>
      <c r="H149" s="67" t="s">
        <v>95</v>
      </c>
      <c r="I149" s="66" t="s">
        <v>190</v>
      </c>
      <c r="J149" s="67" t="s">
        <v>95</v>
      </c>
      <c r="K149" s="137" t="s">
        <v>190</v>
      </c>
      <c r="L149" s="109" t="s">
        <v>95</v>
      </c>
      <c r="M149" s="66" t="s">
        <v>190</v>
      </c>
      <c r="N149" s="67" t="s">
        <v>95</v>
      </c>
      <c r="O149" s="68" t="s">
        <v>190</v>
      </c>
      <c r="P149" s="69" t="s">
        <v>95</v>
      </c>
      <c r="Q149" s="68" t="s">
        <v>190</v>
      </c>
      <c r="R149" s="69" t="s">
        <v>95</v>
      </c>
      <c r="S149" s="68" t="s">
        <v>190</v>
      </c>
      <c r="T149" s="69" t="s">
        <v>95</v>
      </c>
      <c r="U149" s="516" t="s">
        <v>190</v>
      </c>
      <c r="V149" s="69" t="s">
        <v>95</v>
      </c>
      <c r="W149" s="516" t="s">
        <v>190</v>
      </c>
      <c r="X149" s="69" t="s">
        <v>95</v>
      </c>
      <c r="Y149" s="538" t="s">
        <v>190</v>
      </c>
      <c r="Z149" s="102" t="s">
        <v>624</v>
      </c>
      <c r="AA149" s="516" t="s">
        <v>190</v>
      </c>
      <c r="AB149" s="69" t="s">
        <v>624</v>
      </c>
      <c r="AC149" s="516" t="s">
        <v>190</v>
      </c>
      <c r="AD149" s="69" t="s">
        <v>624</v>
      </c>
      <c r="AE149" s="516" t="s">
        <v>190</v>
      </c>
      <c r="AF149" s="69" t="s">
        <v>624</v>
      </c>
    </row>
    <row r="150" spans="1:224" ht="72" customHeight="1" x14ac:dyDescent="0.3">
      <c r="A150" s="61"/>
      <c r="B150" s="62"/>
      <c r="C150" s="63"/>
      <c r="D150" s="237"/>
      <c r="E150" s="147" t="s">
        <v>191</v>
      </c>
      <c r="F150" s="148" t="s">
        <v>218</v>
      </c>
      <c r="G150" s="99" t="s">
        <v>191</v>
      </c>
      <c r="H150" s="100" t="s">
        <v>218</v>
      </c>
      <c r="I150" s="116" t="s">
        <v>191</v>
      </c>
      <c r="J150" s="118" t="s">
        <v>218</v>
      </c>
      <c r="K150" s="137" t="s">
        <v>191</v>
      </c>
      <c r="L150" s="109" t="s">
        <v>218</v>
      </c>
      <c r="M150" s="66" t="s">
        <v>191</v>
      </c>
      <c r="N150" s="67" t="s">
        <v>218</v>
      </c>
      <c r="O150" s="68" t="s">
        <v>191</v>
      </c>
      <c r="P150" s="69" t="s">
        <v>218</v>
      </c>
      <c r="Q150" s="151" t="s">
        <v>191</v>
      </c>
      <c r="R150" s="152" t="s">
        <v>464</v>
      </c>
      <c r="S150" s="68" t="s">
        <v>191</v>
      </c>
      <c r="T150" s="69" t="s">
        <v>464</v>
      </c>
      <c r="U150" s="516" t="s">
        <v>191</v>
      </c>
      <c r="V150" s="69" t="s">
        <v>464</v>
      </c>
      <c r="W150" s="516" t="s">
        <v>191</v>
      </c>
      <c r="X150" s="69" t="s">
        <v>464</v>
      </c>
      <c r="Y150" s="516" t="s">
        <v>191</v>
      </c>
      <c r="Z150" s="69" t="s">
        <v>464</v>
      </c>
      <c r="AA150" s="538" t="s">
        <v>191</v>
      </c>
      <c r="AB150" s="102" t="s">
        <v>1659</v>
      </c>
      <c r="AC150" s="516" t="s">
        <v>191</v>
      </c>
      <c r="AD150" s="69" t="s">
        <v>1659</v>
      </c>
      <c r="AE150" s="516" t="s">
        <v>191</v>
      </c>
      <c r="AF150" s="69" t="s">
        <v>1659</v>
      </c>
    </row>
    <row r="151" spans="1:224" ht="39" customHeight="1" x14ac:dyDescent="0.3">
      <c r="A151" s="61"/>
      <c r="B151" s="62"/>
      <c r="C151" s="63"/>
      <c r="D151" s="237"/>
      <c r="E151" s="147" t="s">
        <v>192</v>
      </c>
      <c r="F151" s="148" t="s">
        <v>219</v>
      </c>
      <c r="G151" s="66" t="s">
        <v>192</v>
      </c>
      <c r="H151" s="67" t="s">
        <v>219</v>
      </c>
      <c r="I151" s="198"/>
      <c r="J151" s="199"/>
      <c r="K151" s="107"/>
      <c r="L151" s="108"/>
      <c r="M151" s="66"/>
      <c r="N151" s="67"/>
      <c r="O151" s="68"/>
      <c r="P151" s="69"/>
      <c r="Q151" s="68"/>
      <c r="R151" s="69"/>
      <c r="S151" s="68"/>
      <c r="T151" s="69"/>
      <c r="U151" s="511"/>
      <c r="V151" s="512"/>
      <c r="W151" s="536"/>
      <c r="X151" s="537"/>
      <c r="Y151" s="536"/>
      <c r="Z151" s="537"/>
      <c r="AA151" s="536"/>
      <c r="AB151" s="537"/>
      <c r="AC151" s="536"/>
      <c r="AD151" s="537"/>
      <c r="AE151" s="536"/>
      <c r="AF151" s="537"/>
    </row>
    <row r="152" spans="1:224" ht="36" customHeight="1" x14ac:dyDescent="0.3">
      <c r="A152" s="61"/>
      <c r="B152" s="62"/>
      <c r="C152" s="63"/>
      <c r="D152" s="237"/>
      <c r="E152" s="147" t="s">
        <v>193</v>
      </c>
      <c r="F152" s="148" t="s">
        <v>220</v>
      </c>
      <c r="G152" s="66" t="s">
        <v>193</v>
      </c>
      <c r="H152" s="67" t="s">
        <v>220</v>
      </c>
      <c r="I152" s="66" t="s">
        <v>193</v>
      </c>
      <c r="J152" s="67" t="s">
        <v>220</v>
      </c>
      <c r="K152" s="66" t="s">
        <v>193</v>
      </c>
      <c r="L152" s="67" t="s">
        <v>220</v>
      </c>
      <c r="M152" s="66" t="s">
        <v>193</v>
      </c>
      <c r="N152" s="67" t="s">
        <v>220</v>
      </c>
      <c r="O152" s="68" t="s">
        <v>193</v>
      </c>
      <c r="P152" s="69" t="s">
        <v>220</v>
      </c>
      <c r="Q152" s="128"/>
      <c r="R152" s="129"/>
      <c r="S152" s="68"/>
      <c r="T152" s="69"/>
      <c r="U152" s="511"/>
      <c r="V152" s="512"/>
      <c r="W152" s="536"/>
      <c r="X152" s="537"/>
      <c r="Y152" s="536"/>
      <c r="Z152" s="537"/>
      <c r="AA152" s="536"/>
      <c r="AB152" s="537"/>
      <c r="AC152" s="536"/>
      <c r="AD152" s="537"/>
      <c r="AE152" s="536"/>
      <c r="AF152" s="537"/>
    </row>
    <row r="153" spans="1:224" ht="42.75" customHeight="1" x14ac:dyDescent="0.3">
      <c r="A153" s="61"/>
      <c r="B153" s="62"/>
      <c r="C153" s="63"/>
      <c r="D153" s="237"/>
      <c r="E153" s="143" t="s">
        <v>194</v>
      </c>
      <c r="F153" s="144" t="s">
        <v>221</v>
      </c>
      <c r="G153" s="145" t="s">
        <v>194</v>
      </c>
      <c r="H153" s="146" t="s">
        <v>221</v>
      </c>
      <c r="I153" s="57" t="s">
        <v>194</v>
      </c>
      <c r="J153" s="58" t="s">
        <v>221</v>
      </c>
      <c r="K153" s="57" t="s">
        <v>194</v>
      </c>
      <c r="L153" s="58" t="s">
        <v>221</v>
      </c>
      <c r="M153" s="57" t="s">
        <v>194</v>
      </c>
      <c r="N153" s="58" t="s">
        <v>221</v>
      </c>
      <c r="O153" s="59" t="s">
        <v>194</v>
      </c>
      <c r="P153" s="60" t="s">
        <v>221</v>
      </c>
      <c r="Q153" s="434" t="s">
        <v>194</v>
      </c>
      <c r="R153" s="435" t="s">
        <v>530</v>
      </c>
      <c r="S153" s="59" t="s">
        <v>194</v>
      </c>
      <c r="T153" s="60" t="s">
        <v>530</v>
      </c>
      <c r="U153" s="516" t="s">
        <v>194</v>
      </c>
      <c r="V153" s="69" t="s">
        <v>530</v>
      </c>
      <c r="W153" s="516" t="s">
        <v>194</v>
      </c>
      <c r="X153" s="69" t="s">
        <v>530</v>
      </c>
      <c r="Y153" s="507" t="s">
        <v>194</v>
      </c>
      <c r="Z153" s="104" t="s">
        <v>530</v>
      </c>
      <c r="AA153" s="516" t="s">
        <v>194</v>
      </c>
      <c r="AB153" s="69" t="s">
        <v>530</v>
      </c>
      <c r="AC153" s="516" t="s">
        <v>194</v>
      </c>
      <c r="AD153" s="69" t="s">
        <v>530</v>
      </c>
      <c r="AE153" s="516" t="s">
        <v>194</v>
      </c>
      <c r="AF153" s="69" t="s">
        <v>530</v>
      </c>
    </row>
    <row r="154" spans="1:224" ht="70.5" customHeight="1" thickBot="1" x14ac:dyDescent="0.35">
      <c r="A154" s="61"/>
      <c r="B154" s="62"/>
      <c r="C154" s="61"/>
      <c r="D154" s="62"/>
      <c r="E154" s="64"/>
      <c r="F154" s="65"/>
      <c r="G154" s="157"/>
      <c r="H154" s="158"/>
      <c r="I154" s="153"/>
      <c r="J154" s="154"/>
      <c r="K154" s="66"/>
      <c r="L154" s="67"/>
      <c r="M154" s="66"/>
      <c r="N154" s="67"/>
      <c r="O154" s="68"/>
      <c r="P154" s="69"/>
      <c r="Q154" s="126" t="s">
        <v>195</v>
      </c>
      <c r="R154" s="127" t="s">
        <v>465</v>
      </c>
      <c r="S154" s="68" t="s">
        <v>195</v>
      </c>
      <c r="T154" s="69" t="s">
        <v>465</v>
      </c>
      <c r="U154" s="68" t="s">
        <v>195</v>
      </c>
      <c r="V154" s="69" t="s">
        <v>465</v>
      </c>
      <c r="W154" s="68" t="s">
        <v>195</v>
      </c>
      <c r="X154" s="69" t="s">
        <v>465</v>
      </c>
      <c r="Y154" s="68" t="s">
        <v>195</v>
      </c>
      <c r="Z154" s="69" t="s">
        <v>465</v>
      </c>
      <c r="AA154" s="68" t="s">
        <v>195</v>
      </c>
      <c r="AB154" s="69" t="s">
        <v>465</v>
      </c>
      <c r="AC154" s="68" t="s">
        <v>195</v>
      </c>
      <c r="AD154" s="69" t="s">
        <v>465</v>
      </c>
      <c r="AE154" s="68" t="s">
        <v>195</v>
      </c>
      <c r="AF154" s="69" t="s">
        <v>465</v>
      </c>
    </row>
    <row r="155" spans="1:224" ht="33" customHeight="1" thickTop="1" x14ac:dyDescent="0.3">
      <c r="A155" s="1013" t="s">
        <v>275</v>
      </c>
      <c r="B155" s="1014"/>
      <c r="C155" s="1013" t="s">
        <v>275</v>
      </c>
      <c r="D155" s="1014"/>
      <c r="E155" s="1025" t="s">
        <v>275</v>
      </c>
      <c r="F155" s="1026"/>
      <c r="G155" s="1037" t="s">
        <v>275</v>
      </c>
      <c r="H155" s="1038"/>
      <c r="I155" s="1039" t="s">
        <v>275</v>
      </c>
      <c r="J155" s="1038"/>
      <c r="K155" s="1009" t="s">
        <v>275</v>
      </c>
      <c r="L155" s="1010"/>
      <c r="M155" s="1035" t="s">
        <v>275</v>
      </c>
      <c r="N155" s="1036"/>
      <c r="O155" s="1033" t="s">
        <v>275</v>
      </c>
      <c r="P155" s="1034"/>
      <c r="Q155" s="1033" t="s">
        <v>275</v>
      </c>
      <c r="R155" s="1034"/>
      <c r="S155" s="1033" t="s">
        <v>275</v>
      </c>
      <c r="T155" s="1034"/>
      <c r="U155" s="1033" t="s">
        <v>275</v>
      </c>
      <c r="V155" s="1034"/>
      <c r="W155" s="1033" t="s">
        <v>275</v>
      </c>
      <c r="X155" s="1034"/>
      <c r="Y155" s="1033" t="s">
        <v>275</v>
      </c>
      <c r="Z155" s="1034"/>
      <c r="AA155" s="1033" t="s">
        <v>275</v>
      </c>
      <c r="AB155" s="1034"/>
      <c r="AC155" s="1033" t="s">
        <v>275</v>
      </c>
      <c r="AD155" s="1034"/>
      <c r="AE155" s="1033" t="s">
        <v>275</v>
      </c>
      <c r="AF155" s="1034"/>
    </row>
    <row r="156" spans="1:224" x14ac:dyDescent="0.3">
      <c r="A156" s="52" t="s">
        <v>187</v>
      </c>
      <c r="B156" s="53" t="s">
        <v>407</v>
      </c>
      <c r="C156" s="54" t="s">
        <v>187</v>
      </c>
      <c r="D156" s="54" t="s">
        <v>407</v>
      </c>
      <c r="E156" s="229"/>
      <c r="F156" s="230"/>
      <c r="G156" s="675"/>
      <c r="H156" s="231"/>
      <c r="I156" s="232"/>
      <c r="J156" s="233"/>
      <c r="K156" s="184"/>
      <c r="L156" s="234"/>
      <c r="M156" s="232"/>
      <c r="N156" s="233"/>
      <c r="O156" s="235"/>
      <c r="P156" s="233"/>
      <c r="Q156" s="235"/>
      <c r="R156" s="233"/>
      <c r="S156" s="492"/>
      <c r="T156" s="493"/>
      <c r="U156" s="511"/>
      <c r="V156" s="512"/>
      <c r="W156" s="536"/>
      <c r="X156" s="537"/>
      <c r="Y156" s="536"/>
      <c r="Z156" s="537"/>
      <c r="AA156" s="536"/>
      <c r="AB156" s="537"/>
      <c r="AC156" s="536"/>
      <c r="AD156" s="537"/>
      <c r="AE156" s="536"/>
      <c r="AF156" s="537"/>
    </row>
    <row r="157" spans="1:224" ht="20.25" customHeight="1" x14ac:dyDescent="0.3">
      <c r="A157" s="236" t="s">
        <v>188</v>
      </c>
      <c r="B157" s="237" t="s">
        <v>408</v>
      </c>
      <c r="C157" s="226" t="s">
        <v>188</v>
      </c>
      <c r="D157" s="226" t="s">
        <v>408</v>
      </c>
      <c r="E157" s="229"/>
      <c r="F157" s="238"/>
      <c r="G157" s="184"/>
      <c r="H157" s="234"/>
      <c r="I157" s="184"/>
      <c r="J157" s="234"/>
      <c r="K157" s="184"/>
      <c r="L157" s="234"/>
      <c r="M157" s="184"/>
      <c r="N157" s="234"/>
      <c r="O157" s="186"/>
      <c r="P157" s="234"/>
      <c r="Q157" s="186"/>
      <c r="R157" s="234"/>
      <c r="S157" s="494"/>
      <c r="T157" s="495"/>
      <c r="U157" s="523"/>
      <c r="V157" s="524"/>
      <c r="W157" s="612"/>
      <c r="X157" s="613"/>
      <c r="Y157" s="612"/>
      <c r="Z157" s="613"/>
      <c r="AA157" s="612"/>
      <c r="AB157" s="613"/>
      <c r="AC157" s="612"/>
      <c r="AD157" s="613"/>
      <c r="AE157" s="612"/>
      <c r="AF157" s="613"/>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c r="EV157" s="51"/>
      <c r="EW157" s="51"/>
      <c r="EX157" s="51"/>
      <c r="EY157" s="51"/>
      <c r="EZ157" s="51"/>
      <c r="FA157" s="51"/>
      <c r="FB157" s="51"/>
      <c r="FC157" s="51"/>
      <c r="FD157" s="51"/>
      <c r="FE157" s="51"/>
      <c r="FF157" s="51"/>
      <c r="FG157" s="51"/>
      <c r="FH157" s="51"/>
      <c r="FI157" s="51"/>
      <c r="FJ157" s="51"/>
      <c r="FK157" s="51"/>
      <c r="FL157" s="51"/>
      <c r="FM157" s="51"/>
      <c r="FN157" s="51"/>
      <c r="FO157" s="51"/>
      <c r="FP157" s="51"/>
      <c r="FQ157" s="51"/>
      <c r="FR157" s="51"/>
      <c r="FS157" s="51"/>
      <c r="FT157" s="51"/>
      <c r="FU157" s="51"/>
      <c r="FV157" s="51"/>
      <c r="FW157" s="51"/>
      <c r="FX157" s="51"/>
      <c r="FY157" s="51"/>
      <c r="FZ157" s="51"/>
      <c r="GA157" s="51"/>
      <c r="GB157" s="51"/>
      <c r="GC157" s="51"/>
      <c r="GD157" s="51"/>
      <c r="GE157" s="51"/>
      <c r="GF157" s="51"/>
      <c r="GG157" s="51"/>
      <c r="GH157" s="51"/>
      <c r="GI157" s="51"/>
      <c r="GJ157" s="51"/>
      <c r="GK157" s="51"/>
      <c r="GL157" s="51"/>
      <c r="GM157" s="51"/>
      <c r="GN157" s="51"/>
      <c r="GO157" s="51"/>
      <c r="GP157" s="51"/>
      <c r="GQ157" s="51"/>
      <c r="GR157" s="51"/>
      <c r="GS157" s="51"/>
      <c r="GT157" s="51"/>
      <c r="GU157" s="51"/>
      <c r="GV157" s="51"/>
      <c r="GW157" s="51"/>
      <c r="GX157" s="51"/>
      <c r="GY157" s="51"/>
      <c r="GZ157" s="51"/>
      <c r="HA157" s="51"/>
      <c r="HB157" s="51"/>
      <c r="HC157" s="51"/>
      <c r="HD157" s="51"/>
      <c r="HE157" s="51"/>
      <c r="HF157" s="51"/>
      <c r="HG157" s="51"/>
      <c r="HH157" s="51"/>
      <c r="HI157" s="51"/>
      <c r="HJ157" s="51"/>
      <c r="HK157" s="51"/>
      <c r="HL157" s="51"/>
      <c r="HM157" s="51"/>
      <c r="HN157" s="51"/>
      <c r="HO157" s="51"/>
      <c r="HP157" s="51"/>
    </row>
    <row r="158" spans="1:224" ht="36" customHeight="1" x14ac:dyDescent="0.3">
      <c r="A158" s="236" t="s">
        <v>189</v>
      </c>
      <c r="B158" s="237" t="s">
        <v>409</v>
      </c>
      <c r="C158" s="226" t="s">
        <v>189</v>
      </c>
      <c r="D158" s="239" t="s">
        <v>409</v>
      </c>
      <c r="E158" s="230"/>
      <c r="F158" s="238"/>
      <c r="G158" s="57"/>
      <c r="H158" s="58"/>
      <c r="I158" s="57"/>
      <c r="J158" s="58"/>
      <c r="K158" s="57"/>
      <c r="L158" s="58"/>
      <c r="M158" s="57"/>
      <c r="N158" s="58"/>
      <c r="O158" s="59"/>
      <c r="P158" s="60"/>
      <c r="Q158" s="59"/>
      <c r="R158" s="60"/>
      <c r="S158" s="59"/>
      <c r="T158" s="60"/>
      <c r="U158" s="511"/>
      <c r="V158" s="512"/>
      <c r="W158" s="536"/>
      <c r="X158" s="537"/>
      <c r="Y158" s="536"/>
      <c r="Z158" s="537"/>
      <c r="AA158" s="536"/>
      <c r="AB158" s="537"/>
      <c r="AC158" s="536"/>
      <c r="AD158" s="537"/>
      <c r="AE158" s="536"/>
      <c r="AF158" s="537"/>
    </row>
    <row r="159" spans="1:224" ht="37.5" customHeight="1" x14ac:dyDescent="0.3">
      <c r="A159" s="240"/>
      <c r="B159" s="241"/>
      <c r="C159" s="227"/>
      <c r="D159" s="227"/>
      <c r="E159" s="147" t="s">
        <v>190</v>
      </c>
      <c r="F159" s="148" t="s">
        <v>258</v>
      </c>
      <c r="G159" s="64" t="s">
        <v>190</v>
      </c>
      <c r="H159" s="242" t="s">
        <v>258</v>
      </c>
      <c r="I159" s="243" t="s">
        <v>190</v>
      </c>
      <c r="J159" s="242" t="s">
        <v>258</v>
      </c>
      <c r="K159" s="244" t="s">
        <v>190</v>
      </c>
      <c r="L159" s="245" t="s">
        <v>258</v>
      </c>
      <c r="M159" s="243" t="s">
        <v>190</v>
      </c>
      <c r="N159" s="242" t="s">
        <v>258</v>
      </c>
      <c r="O159" s="243" t="s">
        <v>190</v>
      </c>
      <c r="P159" s="242" t="s">
        <v>258</v>
      </c>
      <c r="Q159" s="436" t="s">
        <v>190</v>
      </c>
      <c r="R159" s="250" t="s">
        <v>258</v>
      </c>
      <c r="S159" s="243" t="s">
        <v>190</v>
      </c>
      <c r="T159" s="242" t="s">
        <v>258</v>
      </c>
      <c r="U159" s="516" t="s">
        <v>190</v>
      </c>
      <c r="V159" s="69" t="s">
        <v>466</v>
      </c>
      <c r="W159" s="516" t="s">
        <v>190</v>
      </c>
      <c r="X159" s="69" t="s">
        <v>466</v>
      </c>
      <c r="Y159" s="516" t="s">
        <v>190</v>
      </c>
      <c r="Z159" s="69" t="s">
        <v>466</v>
      </c>
      <c r="AA159" s="508"/>
      <c r="AB159" s="129"/>
      <c r="AC159" s="536"/>
      <c r="AD159" s="537"/>
      <c r="AE159" s="536"/>
      <c r="AF159" s="537"/>
    </row>
    <row r="160" spans="1:224" ht="53.25" customHeight="1" thickBot="1" x14ac:dyDescent="0.35">
      <c r="A160" s="246"/>
      <c r="B160" s="247"/>
      <c r="C160" s="228"/>
      <c r="D160" s="228"/>
      <c r="E160" s="248" t="s">
        <v>191</v>
      </c>
      <c r="F160" s="249" t="s">
        <v>222</v>
      </c>
      <c r="G160" s="73" t="s">
        <v>191</v>
      </c>
      <c r="H160" s="78" t="s">
        <v>222</v>
      </c>
      <c r="I160" s="91" t="s">
        <v>191</v>
      </c>
      <c r="J160" s="78" t="s">
        <v>222</v>
      </c>
      <c r="K160" s="91" t="s">
        <v>191</v>
      </c>
      <c r="L160" s="78" t="s">
        <v>222</v>
      </c>
      <c r="M160" s="91" t="s">
        <v>191</v>
      </c>
      <c r="N160" s="78" t="s">
        <v>222</v>
      </c>
      <c r="O160" s="91" t="s">
        <v>191</v>
      </c>
      <c r="P160" s="78" t="s">
        <v>222</v>
      </c>
      <c r="Q160" s="91" t="s">
        <v>191</v>
      </c>
      <c r="R160" s="78" t="s">
        <v>222</v>
      </c>
      <c r="S160" s="91" t="s">
        <v>191</v>
      </c>
      <c r="T160" s="78" t="s">
        <v>222</v>
      </c>
      <c r="U160" s="114" t="s">
        <v>191</v>
      </c>
      <c r="V160" s="115" t="s">
        <v>222</v>
      </c>
      <c r="W160" s="114" t="s">
        <v>191</v>
      </c>
      <c r="X160" s="115" t="s">
        <v>222</v>
      </c>
      <c r="Y160" s="114" t="s">
        <v>191</v>
      </c>
      <c r="Z160" s="115" t="s">
        <v>222</v>
      </c>
      <c r="AA160" s="676" t="s">
        <v>191</v>
      </c>
      <c r="AB160" s="677" t="s">
        <v>222</v>
      </c>
      <c r="AC160" s="676" t="s">
        <v>191</v>
      </c>
      <c r="AD160" s="677" t="s">
        <v>222</v>
      </c>
      <c r="AE160" s="114" t="s">
        <v>191</v>
      </c>
      <c r="AF160" s="115" t="s">
        <v>222</v>
      </c>
    </row>
    <row r="161" spans="1:224" ht="21.75" customHeight="1" thickTop="1" x14ac:dyDescent="0.3">
      <c r="A161" s="1013" t="s">
        <v>276</v>
      </c>
      <c r="B161" s="1014"/>
      <c r="C161" s="1013" t="s">
        <v>276</v>
      </c>
      <c r="D161" s="1014"/>
      <c r="E161" s="1025" t="s">
        <v>276</v>
      </c>
      <c r="F161" s="1026"/>
      <c r="G161" s="1017" t="s">
        <v>276</v>
      </c>
      <c r="H161" s="1010"/>
      <c r="I161" s="1018" t="s">
        <v>276</v>
      </c>
      <c r="J161" s="1010"/>
      <c r="K161" s="1009" t="s">
        <v>276</v>
      </c>
      <c r="L161" s="1010"/>
      <c r="M161" s="1009" t="s">
        <v>276</v>
      </c>
      <c r="N161" s="1010"/>
      <c r="O161" s="1019" t="s">
        <v>276</v>
      </c>
      <c r="P161" s="1020"/>
      <c r="Q161" s="1019" t="s">
        <v>276</v>
      </c>
      <c r="R161" s="1020"/>
      <c r="S161" s="1019" t="s">
        <v>276</v>
      </c>
      <c r="T161" s="1020"/>
      <c r="U161" s="1019" t="s">
        <v>276</v>
      </c>
      <c r="V161" s="1020"/>
      <c r="W161" s="1019" t="s">
        <v>276</v>
      </c>
      <c r="X161" s="1020"/>
      <c r="Y161" s="1019" t="s">
        <v>276</v>
      </c>
      <c r="Z161" s="1020"/>
      <c r="AA161" s="1019" t="s">
        <v>276</v>
      </c>
      <c r="AB161" s="1020"/>
      <c r="AC161" s="1019" t="s">
        <v>276</v>
      </c>
      <c r="AD161" s="1020"/>
      <c r="AE161" s="1019" t="s">
        <v>276</v>
      </c>
      <c r="AF161" s="1020"/>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c r="EA161" s="51"/>
      <c r="EB161" s="51"/>
      <c r="EC161" s="51"/>
      <c r="ED161" s="51"/>
      <c r="EE161" s="51"/>
      <c r="EF161" s="51"/>
      <c r="EG161" s="51"/>
      <c r="EH161" s="51"/>
      <c r="EI161" s="51"/>
      <c r="EJ161" s="51"/>
      <c r="EK161" s="51"/>
      <c r="EL161" s="51"/>
      <c r="EM161" s="51"/>
      <c r="EN161" s="51"/>
      <c r="EO161" s="51"/>
      <c r="EP161" s="51"/>
      <c r="EQ161" s="51"/>
      <c r="ER161" s="51"/>
      <c r="ES161" s="51"/>
      <c r="ET161" s="51"/>
      <c r="EU161" s="51"/>
      <c r="EV161" s="51"/>
      <c r="EW161" s="51"/>
      <c r="EX161" s="51"/>
      <c r="EY161" s="51"/>
      <c r="EZ161" s="51"/>
      <c r="FA161" s="51"/>
      <c r="FB161" s="51"/>
      <c r="FC161" s="51"/>
      <c r="FD161" s="51"/>
      <c r="FE161" s="51"/>
      <c r="FF161" s="51"/>
      <c r="FG161" s="51"/>
      <c r="FH161" s="51"/>
      <c r="FI161" s="51"/>
      <c r="FJ161" s="51"/>
      <c r="FK161" s="51"/>
      <c r="FL161" s="51"/>
      <c r="FM161" s="51"/>
      <c r="FN161" s="51"/>
      <c r="FO161" s="51"/>
      <c r="FP161" s="51"/>
      <c r="FQ161" s="51"/>
      <c r="FR161" s="51"/>
      <c r="FS161" s="51"/>
      <c r="FT161" s="51"/>
      <c r="FU161" s="51"/>
      <c r="FV161" s="51"/>
      <c r="FW161" s="51"/>
      <c r="FX161" s="51"/>
      <c r="FY161" s="51"/>
      <c r="FZ161" s="51"/>
      <c r="GA161" s="51"/>
      <c r="GB161" s="51"/>
      <c r="GC161" s="51"/>
      <c r="GD161" s="51"/>
      <c r="GE161" s="51"/>
      <c r="GF161" s="51"/>
      <c r="GG161" s="51"/>
      <c r="GH161" s="51"/>
      <c r="GI161" s="51"/>
      <c r="GJ161" s="51"/>
      <c r="GK161" s="51"/>
      <c r="GL161" s="51"/>
      <c r="GM161" s="51"/>
      <c r="GN161" s="51"/>
      <c r="GO161" s="51"/>
      <c r="GP161" s="51"/>
      <c r="GQ161" s="51"/>
      <c r="GR161" s="51"/>
      <c r="GS161" s="51"/>
      <c r="GT161" s="51"/>
      <c r="GU161" s="51"/>
      <c r="GV161" s="51"/>
      <c r="GW161" s="51"/>
      <c r="GX161" s="51"/>
      <c r="GY161" s="51"/>
      <c r="GZ161" s="51"/>
      <c r="HA161" s="51"/>
      <c r="HB161" s="51"/>
      <c r="HC161" s="51"/>
      <c r="HD161" s="51"/>
      <c r="HE161" s="51"/>
      <c r="HF161" s="51"/>
      <c r="HG161" s="51"/>
      <c r="HH161" s="51"/>
      <c r="HI161" s="51"/>
      <c r="HJ161" s="51"/>
      <c r="HK161" s="51"/>
      <c r="HL161" s="51"/>
      <c r="HM161" s="51"/>
      <c r="HN161" s="51"/>
      <c r="HO161" s="51"/>
      <c r="HP161" s="51"/>
    </row>
    <row r="162" spans="1:224" ht="31.2" x14ac:dyDescent="0.3">
      <c r="A162" s="52" t="s">
        <v>187</v>
      </c>
      <c r="B162" s="53" t="s">
        <v>410</v>
      </c>
      <c r="C162" s="54" t="s">
        <v>187</v>
      </c>
      <c r="D162" s="54" t="s">
        <v>410</v>
      </c>
      <c r="E162" s="229"/>
      <c r="F162" s="238"/>
      <c r="G162" s="184"/>
      <c r="H162" s="185"/>
      <c r="I162" s="184"/>
      <c r="J162" s="185"/>
      <c r="K162" s="184"/>
      <c r="L162" s="185"/>
      <c r="M162" s="184"/>
      <c r="N162" s="185"/>
      <c r="O162" s="186"/>
      <c r="P162" s="187"/>
      <c r="Q162" s="186"/>
      <c r="R162" s="187"/>
      <c r="S162" s="186"/>
      <c r="T162" s="187"/>
      <c r="U162" s="511"/>
      <c r="V162" s="512"/>
      <c r="W162" s="536"/>
      <c r="X162" s="537"/>
      <c r="Y162" s="536"/>
      <c r="Z162" s="537"/>
      <c r="AA162" s="536"/>
      <c r="AB162" s="537"/>
      <c r="AC162" s="536"/>
      <c r="AD162" s="537"/>
      <c r="AE162" s="536"/>
      <c r="AF162" s="537"/>
    </row>
    <row r="163" spans="1:224" x14ac:dyDescent="0.3">
      <c r="A163" s="61" t="s">
        <v>189</v>
      </c>
      <c r="B163" s="62" t="s">
        <v>96</v>
      </c>
      <c r="C163" s="63" t="s">
        <v>189</v>
      </c>
      <c r="D163" s="63" t="s">
        <v>96</v>
      </c>
      <c r="E163" s="64" t="s">
        <v>189</v>
      </c>
      <c r="F163" s="65" t="s">
        <v>96</v>
      </c>
      <c r="G163" s="99" t="s">
        <v>189</v>
      </c>
      <c r="H163" s="218" t="s">
        <v>96</v>
      </c>
      <c r="I163" s="66" t="s">
        <v>189</v>
      </c>
      <c r="J163" s="242" t="s">
        <v>96</v>
      </c>
      <c r="K163" s="130" t="s">
        <v>189</v>
      </c>
      <c r="L163" s="250" t="s">
        <v>96</v>
      </c>
      <c r="M163" s="66" t="s">
        <v>189</v>
      </c>
      <c r="N163" s="242" t="s">
        <v>96</v>
      </c>
      <c r="O163" s="103" t="s">
        <v>189</v>
      </c>
      <c r="P163" s="250" t="s">
        <v>96</v>
      </c>
      <c r="Q163" s="103" t="s">
        <v>189</v>
      </c>
      <c r="R163" s="250" t="s">
        <v>96</v>
      </c>
      <c r="S163" s="68" t="s">
        <v>189</v>
      </c>
      <c r="T163" s="242" t="s">
        <v>96</v>
      </c>
      <c r="U163" s="516" t="s">
        <v>189</v>
      </c>
      <c r="V163" s="69" t="s">
        <v>96</v>
      </c>
      <c r="W163" s="516" t="s">
        <v>189</v>
      </c>
      <c r="X163" s="69" t="s">
        <v>96</v>
      </c>
      <c r="Y163" s="516" t="s">
        <v>189</v>
      </c>
      <c r="Z163" s="69" t="s">
        <v>96</v>
      </c>
      <c r="AA163" s="508"/>
      <c r="AB163" s="129"/>
      <c r="AC163" s="536"/>
      <c r="AD163" s="537"/>
      <c r="AE163" s="536"/>
      <c r="AF163" s="537"/>
    </row>
    <row r="164" spans="1:224" ht="37.5" customHeight="1" x14ac:dyDescent="0.3">
      <c r="A164" s="61" t="s">
        <v>190</v>
      </c>
      <c r="B164" s="62" t="s">
        <v>97</v>
      </c>
      <c r="C164" s="63" t="s">
        <v>190</v>
      </c>
      <c r="D164" s="63" t="s">
        <v>97</v>
      </c>
      <c r="E164" s="64" t="s">
        <v>190</v>
      </c>
      <c r="F164" s="65" t="s">
        <v>97</v>
      </c>
      <c r="G164" s="99" t="s">
        <v>190</v>
      </c>
      <c r="H164" s="218" t="s">
        <v>97</v>
      </c>
      <c r="I164" s="66" t="s">
        <v>190</v>
      </c>
      <c r="J164" s="242" t="s">
        <v>97</v>
      </c>
      <c r="K164" s="66" t="s">
        <v>190</v>
      </c>
      <c r="L164" s="242" t="s">
        <v>97</v>
      </c>
      <c r="M164" s="66" t="s">
        <v>190</v>
      </c>
      <c r="N164" s="242" t="s">
        <v>97</v>
      </c>
      <c r="O164" s="68" t="s">
        <v>190</v>
      </c>
      <c r="P164" s="242" t="s">
        <v>97</v>
      </c>
      <c r="Q164" s="151" t="s">
        <v>190</v>
      </c>
      <c r="R164" s="284" t="s">
        <v>467</v>
      </c>
      <c r="S164" s="103" t="s">
        <v>190</v>
      </c>
      <c r="T164" s="250" t="s">
        <v>467</v>
      </c>
      <c r="U164" s="507" t="s">
        <v>190</v>
      </c>
      <c r="V164" s="104" t="s">
        <v>467</v>
      </c>
      <c r="W164" s="516" t="s">
        <v>190</v>
      </c>
      <c r="X164" s="69" t="s">
        <v>467</v>
      </c>
      <c r="Y164" s="507" t="s">
        <v>190</v>
      </c>
      <c r="Z164" s="104" t="s">
        <v>467</v>
      </c>
      <c r="AA164" s="507" t="s">
        <v>190</v>
      </c>
      <c r="AB164" s="104" t="s">
        <v>467</v>
      </c>
      <c r="AC164" s="516" t="s">
        <v>190</v>
      </c>
      <c r="AD164" s="69" t="s">
        <v>467</v>
      </c>
      <c r="AE164" s="516" t="s">
        <v>190</v>
      </c>
      <c r="AF164" s="69" t="s">
        <v>467</v>
      </c>
    </row>
    <row r="165" spans="1:224" x14ac:dyDescent="0.3">
      <c r="A165" s="61" t="s">
        <v>192</v>
      </c>
      <c r="B165" s="62" t="s">
        <v>98</v>
      </c>
      <c r="C165" s="63" t="s">
        <v>192</v>
      </c>
      <c r="D165" s="63" t="s">
        <v>98</v>
      </c>
      <c r="E165" s="64" t="s">
        <v>192</v>
      </c>
      <c r="F165" s="65" t="s">
        <v>98</v>
      </c>
      <c r="G165" s="66" t="s">
        <v>192</v>
      </c>
      <c r="H165" s="158" t="s">
        <v>98</v>
      </c>
      <c r="I165" s="66" t="s">
        <v>192</v>
      </c>
      <c r="J165" s="242" t="s">
        <v>98</v>
      </c>
      <c r="K165" s="66" t="s">
        <v>192</v>
      </c>
      <c r="L165" s="242" t="s">
        <v>98</v>
      </c>
      <c r="M165" s="66" t="s">
        <v>192</v>
      </c>
      <c r="N165" s="242" t="s">
        <v>98</v>
      </c>
      <c r="O165" s="68" t="s">
        <v>192</v>
      </c>
      <c r="P165" s="242" t="s">
        <v>98</v>
      </c>
      <c r="Q165" s="68" t="s">
        <v>192</v>
      </c>
      <c r="R165" s="242" t="s">
        <v>98</v>
      </c>
      <c r="S165" s="68" t="s">
        <v>192</v>
      </c>
      <c r="T165" s="242" t="s">
        <v>98</v>
      </c>
      <c r="U165" s="508"/>
      <c r="V165" s="129"/>
      <c r="W165" s="516"/>
      <c r="X165" s="69"/>
      <c r="Y165" s="516"/>
      <c r="Z165" s="69"/>
      <c r="AA165" s="516"/>
      <c r="AB165" s="69"/>
      <c r="AC165" s="516"/>
      <c r="AD165" s="69"/>
      <c r="AE165" s="516"/>
      <c r="AF165" s="69"/>
    </row>
    <row r="166" spans="1:224" x14ac:dyDescent="0.3">
      <c r="A166" s="61" t="s">
        <v>193</v>
      </c>
      <c r="B166" s="62" t="s">
        <v>99</v>
      </c>
      <c r="C166" s="63" t="s">
        <v>193</v>
      </c>
      <c r="D166" s="63" t="s">
        <v>99</v>
      </c>
      <c r="E166" s="229"/>
      <c r="F166" s="238"/>
      <c r="G166" s="66"/>
      <c r="H166" s="158"/>
      <c r="I166" s="66"/>
      <c r="J166" s="242"/>
      <c r="K166" s="66"/>
      <c r="L166" s="242"/>
      <c r="M166" s="66"/>
      <c r="N166" s="242"/>
      <c r="O166" s="68"/>
      <c r="P166" s="242"/>
      <c r="Q166" s="68"/>
      <c r="R166" s="242"/>
      <c r="S166" s="68"/>
      <c r="T166" s="242"/>
      <c r="U166" s="511"/>
      <c r="V166" s="512"/>
      <c r="W166" s="536"/>
      <c r="X166" s="537"/>
      <c r="Y166" s="536"/>
      <c r="Z166" s="537"/>
      <c r="AA166" s="536"/>
      <c r="AB166" s="537"/>
      <c r="AC166" s="536"/>
      <c r="AD166" s="537"/>
      <c r="AE166" s="536"/>
      <c r="AF166" s="537"/>
    </row>
    <row r="167" spans="1:224" x14ac:dyDescent="0.3">
      <c r="A167" s="61" t="s">
        <v>194</v>
      </c>
      <c r="B167" s="62" t="s">
        <v>100</v>
      </c>
      <c r="C167" s="63" t="s">
        <v>194</v>
      </c>
      <c r="D167" s="63" t="s">
        <v>100</v>
      </c>
      <c r="E167" s="229"/>
      <c r="F167" s="238"/>
      <c r="G167" s="66"/>
      <c r="H167" s="158"/>
      <c r="I167" s="66"/>
      <c r="J167" s="242"/>
      <c r="K167" s="66"/>
      <c r="L167" s="242"/>
      <c r="M167" s="66"/>
      <c r="N167" s="242"/>
      <c r="O167" s="68"/>
      <c r="P167" s="242"/>
      <c r="Q167" s="68"/>
      <c r="R167" s="242"/>
      <c r="S167" s="68"/>
      <c r="T167" s="242"/>
      <c r="U167" s="523"/>
      <c r="V167" s="524"/>
      <c r="W167" s="612"/>
      <c r="X167" s="613"/>
      <c r="Y167" s="612"/>
      <c r="Z167" s="613"/>
      <c r="AA167" s="612"/>
      <c r="AB167" s="613"/>
      <c r="AC167" s="612"/>
      <c r="AD167" s="613"/>
      <c r="AE167" s="612"/>
      <c r="AF167" s="613"/>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c r="ES167" s="51"/>
      <c r="ET167" s="51"/>
      <c r="EU167" s="51"/>
      <c r="EV167" s="51"/>
      <c r="EW167" s="51"/>
      <c r="EX167" s="51"/>
      <c r="EY167" s="51"/>
      <c r="EZ167" s="51"/>
      <c r="FA167" s="51"/>
      <c r="FB167" s="51"/>
      <c r="FC167" s="51"/>
      <c r="FD167" s="51"/>
      <c r="FE167" s="51"/>
      <c r="FF167" s="51"/>
      <c r="FG167" s="51"/>
      <c r="FH167" s="51"/>
      <c r="FI167" s="51"/>
      <c r="FJ167" s="51"/>
      <c r="FK167" s="51"/>
      <c r="FL167" s="51"/>
      <c r="FM167" s="51"/>
      <c r="FN167" s="51"/>
      <c r="FO167" s="51"/>
      <c r="FP167" s="51"/>
      <c r="FQ167" s="51"/>
      <c r="FR167" s="51"/>
      <c r="FS167" s="51"/>
      <c r="FT167" s="51"/>
      <c r="FU167" s="51"/>
      <c r="FV167" s="51"/>
      <c r="FW167" s="51"/>
      <c r="FX167" s="51"/>
      <c r="FY167" s="51"/>
      <c r="FZ167" s="51"/>
      <c r="GA167" s="51"/>
      <c r="GB167" s="51"/>
      <c r="GC167" s="51"/>
      <c r="GD167" s="51"/>
      <c r="GE167" s="51"/>
      <c r="GF167" s="51"/>
      <c r="GG167" s="51"/>
      <c r="GH167" s="51"/>
      <c r="GI167" s="51"/>
      <c r="GJ167" s="51"/>
      <c r="GK167" s="51"/>
      <c r="GL167" s="51"/>
      <c r="GM167" s="51"/>
      <c r="GN167" s="51"/>
      <c r="GO167" s="51"/>
      <c r="GP167" s="51"/>
      <c r="GQ167" s="51"/>
      <c r="GR167" s="51"/>
      <c r="GS167" s="51"/>
      <c r="GT167" s="51"/>
      <c r="GU167" s="51"/>
      <c r="GV167" s="51"/>
      <c r="GW167" s="51"/>
      <c r="GX167" s="51"/>
      <c r="GY167" s="51"/>
      <c r="GZ167" s="51"/>
      <c r="HA167" s="51"/>
      <c r="HB167" s="51"/>
      <c r="HC167" s="51"/>
      <c r="HD167" s="51"/>
      <c r="HE167" s="51"/>
      <c r="HF167" s="51"/>
      <c r="HG167" s="51"/>
      <c r="HH167" s="51"/>
      <c r="HI167" s="51"/>
      <c r="HJ167" s="51"/>
      <c r="HK167" s="51"/>
      <c r="HL167" s="51"/>
      <c r="HM167" s="51"/>
      <c r="HN167" s="51"/>
      <c r="HO167" s="51"/>
      <c r="HP167" s="51"/>
    </row>
    <row r="168" spans="1:224" x14ac:dyDescent="0.3">
      <c r="A168" s="61" t="s">
        <v>195</v>
      </c>
      <c r="B168" s="62" t="s">
        <v>101</v>
      </c>
      <c r="C168" s="63" t="s">
        <v>195</v>
      </c>
      <c r="D168" s="63" t="s">
        <v>101</v>
      </c>
      <c r="E168" s="64" t="s">
        <v>195</v>
      </c>
      <c r="F168" s="65" t="s">
        <v>101</v>
      </c>
      <c r="G168" s="66" t="s">
        <v>195</v>
      </c>
      <c r="H168" s="158" t="s">
        <v>101</v>
      </c>
      <c r="I168" s="99" t="s">
        <v>195</v>
      </c>
      <c r="J168" s="251" t="s">
        <v>101</v>
      </c>
      <c r="K168" s="66" t="s">
        <v>195</v>
      </c>
      <c r="L168" s="242" t="s">
        <v>101</v>
      </c>
      <c r="M168" s="66" t="s">
        <v>195</v>
      </c>
      <c r="N168" s="242" t="s">
        <v>101</v>
      </c>
      <c r="O168" s="68" t="s">
        <v>195</v>
      </c>
      <c r="P168" s="242" t="s">
        <v>101</v>
      </c>
      <c r="Q168" s="128"/>
      <c r="R168" s="254"/>
      <c r="S168" s="128"/>
      <c r="T168" s="254"/>
      <c r="U168" s="511"/>
      <c r="V168" s="512"/>
      <c r="W168" s="536"/>
      <c r="X168" s="537"/>
      <c r="Y168" s="536"/>
      <c r="Z168" s="537"/>
      <c r="AA168" s="536"/>
      <c r="AB168" s="537"/>
      <c r="AC168" s="536"/>
      <c r="AD168" s="537"/>
      <c r="AE168" s="536"/>
      <c r="AF168" s="537"/>
    </row>
    <row r="169" spans="1:224" x14ac:dyDescent="0.3">
      <c r="A169" s="61" t="s">
        <v>196</v>
      </c>
      <c r="B169" s="62" t="s">
        <v>102</v>
      </c>
      <c r="C169" s="63" t="s">
        <v>196</v>
      </c>
      <c r="D169" s="63" t="s">
        <v>102</v>
      </c>
      <c r="E169" s="64" t="s">
        <v>196</v>
      </c>
      <c r="F169" s="65" t="s">
        <v>102</v>
      </c>
      <c r="G169" s="66" t="s">
        <v>196</v>
      </c>
      <c r="H169" s="158" t="s">
        <v>102</v>
      </c>
      <c r="I169" s="99" t="s">
        <v>196</v>
      </c>
      <c r="J169" s="251" t="s">
        <v>102</v>
      </c>
      <c r="K169" s="66" t="s">
        <v>196</v>
      </c>
      <c r="L169" s="242" t="s">
        <v>102</v>
      </c>
      <c r="M169" s="130" t="s">
        <v>196</v>
      </c>
      <c r="N169" s="250" t="s">
        <v>102</v>
      </c>
      <c r="O169" s="68" t="s">
        <v>196</v>
      </c>
      <c r="P169" s="242" t="s">
        <v>102</v>
      </c>
      <c r="Q169" s="128"/>
      <c r="R169" s="254"/>
      <c r="S169" s="128"/>
      <c r="T169" s="254"/>
      <c r="U169" s="511"/>
      <c r="V169" s="512"/>
      <c r="W169" s="536"/>
      <c r="X169" s="537"/>
      <c r="Y169" s="536"/>
      <c r="Z169" s="537"/>
      <c r="AA169" s="536"/>
      <c r="AB169" s="537"/>
      <c r="AC169" s="536"/>
      <c r="AD169" s="537"/>
      <c r="AE169" s="536"/>
      <c r="AF169" s="537"/>
    </row>
    <row r="170" spans="1:224" ht="18" customHeight="1" x14ac:dyDescent="0.3">
      <c r="A170" s="61" t="s">
        <v>197</v>
      </c>
      <c r="B170" s="62" t="s">
        <v>103</v>
      </c>
      <c r="C170" s="63" t="s">
        <v>197</v>
      </c>
      <c r="D170" s="63" t="s">
        <v>103</v>
      </c>
      <c r="E170" s="64" t="s">
        <v>197</v>
      </c>
      <c r="F170" s="65" t="s">
        <v>103</v>
      </c>
      <c r="G170" s="66" t="s">
        <v>197</v>
      </c>
      <c r="H170" s="158" t="s">
        <v>103</v>
      </c>
      <c r="I170" s="66" t="s">
        <v>197</v>
      </c>
      <c r="J170" s="242" t="s">
        <v>103</v>
      </c>
      <c r="K170" s="66" t="s">
        <v>197</v>
      </c>
      <c r="L170" s="242" t="s">
        <v>103</v>
      </c>
      <c r="M170" s="66" t="s">
        <v>197</v>
      </c>
      <c r="N170" s="242" t="s">
        <v>103</v>
      </c>
      <c r="O170" s="68" t="s">
        <v>197</v>
      </c>
      <c r="P170" s="242" t="s">
        <v>103</v>
      </c>
      <c r="Q170" s="68" t="s">
        <v>197</v>
      </c>
      <c r="R170" s="242" t="s">
        <v>103</v>
      </c>
      <c r="S170" s="68" t="s">
        <v>197</v>
      </c>
      <c r="T170" s="242" t="s">
        <v>103</v>
      </c>
      <c r="U170" s="508"/>
      <c r="V170" s="129"/>
      <c r="W170" s="516"/>
      <c r="X170" s="69"/>
      <c r="Y170" s="516"/>
      <c r="Z170" s="69"/>
      <c r="AA170" s="516"/>
      <c r="AB170" s="69"/>
      <c r="AC170" s="516"/>
      <c r="AD170" s="69"/>
      <c r="AE170" s="516"/>
      <c r="AF170" s="69"/>
    </row>
    <row r="171" spans="1:224" ht="31.2" x14ac:dyDescent="0.3">
      <c r="A171" s="61" t="s">
        <v>198</v>
      </c>
      <c r="B171" s="62" t="s">
        <v>411</v>
      </c>
      <c r="C171" s="63" t="s">
        <v>198</v>
      </c>
      <c r="D171" s="63" t="s">
        <v>411</v>
      </c>
      <c r="E171" s="229"/>
      <c r="F171" s="238"/>
      <c r="G171" s="66"/>
      <c r="H171" s="158"/>
      <c r="I171" s="66"/>
      <c r="J171" s="242"/>
      <c r="K171" s="66"/>
      <c r="L171" s="242"/>
      <c r="M171" s="66"/>
      <c r="N171" s="242"/>
      <c r="O171" s="68"/>
      <c r="P171" s="242"/>
      <c r="Q171" s="68"/>
      <c r="R171" s="242"/>
      <c r="S171" s="68"/>
      <c r="T171" s="242"/>
      <c r="U171" s="511"/>
      <c r="V171" s="512"/>
      <c r="W171" s="536"/>
      <c r="X171" s="537"/>
      <c r="Y171" s="536"/>
      <c r="Z171" s="537"/>
      <c r="AA171" s="536"/>
      <c r="AB171" s="537"/>
      <c r="AC171" s="536"/>
      <c r="AD171" s="537"/>
      <c r="AE171" s="536"/>
      <c r="AF171" s="537"/>
    </row>
    <row r="172" spans="1:224" x14ac:dyDescent="0.3">
      <c r="A172" s="61" t="s">
        <v>199</v>
      </c>
      <c r="B172" s="62" t="s">
        <v>412</v>
      </c>
      <c r="C172" s="63" t="s">
        <v>199</v>
      </c>
      <c r="D172" s="63" t="s">
        <v>412</v>
      </c>
      <c r="E172" s="229"/>
      <c r="F172" s="238"/>
      <c r="G172" s="66"/>
      <c r="H172" s="158"/>
      <c r="I172" s="66"/>
      <c r="J172" s="242"/>
      <c r="K172" s="66"/>
      <c r="L172" s="242"/>
      <c r="M172" s="66"/>
      <c r="N172" s="242"/>
      <c r="O172" s="68"/>
      <c r="P172" s="242"/>
      <c r="Q172" s="68"/>
      <c r="R172" s="242"/>
      <c r="S172" s="68"/>
      <c r="T172" s="242"/>
      <c r="U172" s="511"/>
      <c r="V172" s="512"/>
      <c r="W172" s="536"/>
      <c r="X172" s="537"/>
      <c r="Y172" s="536"/>
      <c r="Z172" s="537"/>
      <c r="AA172" s="536"/>
      <c r="AB172" s="537"/>
      <c r="AC172" s="536"/>
      <c r="AD172" s="537"/>
      <c r="AE172" s="536"/>
      <c r="AF172" s="537"/>
    </row>
    <row r="173" spans="1:224" ht="36.75" customHeight="1" x14ac:dyDescent="0.3">
      <c r="A173" s="61" t="s">
        <v>200</v>
      </c>
      <c r="B173" s="62" t="s">
        <v>104</v>
      </c>
      <c r="C173" s="63" t="s">
        <v>200</v>
      </c>
      <c r="D173" s="63" t="s">
        <v>104</v>
      </c>
      <c r="E173" s="64" t="s">
        <v>200</v>
      </c>
      <c r="F173" s="65" t="s">
        <v>104</v>
      </c>
      <c r="G173" s="66" t="s">
        <v>200</v>
      </c>
      <c r="H173" s="158" t="s">
        <v>104</v>
      </c>
      <c r="I173" s="66" t="s">
        <v>200</v>
      </c>
      <c r="J173" s="242" t="s">
        <v>104</v>
      </c>
      <c r="K173" s="66" t="s">
        <v>200</v>
      </c>
      <c r="L173" s="242" t="s">
        <v>104</v>
      </c>
      <c r="M173" s="130" t="s">
        <v>200</v>
      </c>
      <c r="N173" s="250" t="s">
        <v>104</v>
      </c>
      <c r="O173" s="68" t="s">
        <v>200</v>
      </c>
      <c r="P173" s="242" t="s">
        <v>104</v>
      </c>
      <c r="Q173" s="128"/>
      <c r="R173" s="254"/>
      <c r="S173" s="128"/>
      <c r="T173" s="254"/>
      <c r="U173" s="511"/>
      <c r="V173" s="512"/>
      <c r="W173" s="536"/>
      <c r="X173" s="537"/>
      <c r="Y173" s="536"/>
      <c r="Z173" s="537"/>
      <c r="AA173" s="536"/>
      <c r="AB173" s="537"/>
      <c r="AC173" s="536"/>
      <c r="AD173" s="537"/>
      <c r="AE173" s="536"/>
      <c r="AF173" s="537"/>
    </row>
    <row r="174" spans="1:224" x14ac:dyDescent="0.3">
      <c r="A174" s="61" t="s">
        <v>201</v>
      </c>
      <c r="B174" s="62" t="s">
        <v>105</v>
      </c>
      <c r="C174" s="63" t="s">
        <v>201</v>
      </c>
      <c r="D174" s="63" t="s">
        <v>105</v>
      </c>
      <c r="E174" s="64" t="s">
        <v>201</v>
      </c>
      <c r="F174" s="65" t="s">
        <v>105</v>
      </c>
      <c r="G174" s="66" t="s">
        <v>201</v>
      </c>
      <c r="H174" s="158" t="s">
        <v>105</v>
      </c>
      <c r="I174" s="99" t="s">
        <v>201</v>
      </c>
      <c r="J174" s="251" t="s">
        <v>105</v>
      </c>
      <c r="K174" s="66" t="s">
        <v>201</v>
      </c>
      <c r="L174" s="242" t="s">
        <v>105</v>
      </c>
      <c r="M174" s="66" t="s">
        <v>201</v>
      </c>
      <c r="N174" s="242" t="s">
        <v>105</v>
      </c>
      <c r="O174" s="68" t="s">
        <v>201</v>
      </c>
      <c r="P174" s="242" t="s">
        <v>105</v>
      </c>
      <c r="Q174" s="68" t="s">
        <v>201</v>
      </c>
      <c r="R174" s="242" t="s">
        <v>105</v>
      </c>
      <c r="S174" s="68" t="s">
        <v>201</v>
      </c>
      <c r="T174" s="242" t="s">
        <v>105</v>
      </c>
      <c r="U174" s="507" t="s">
        <v>201</v>
      </c>
      <c r="V174" s="104" t="s">
        <v>105</v>
      </c>
      <c r="W174" s="516" t="s">
        <v>201</v>
      </c>
      <c r="X174" s="69" t="s">
        <v>105</v>
      </c>
      <c r="Y174" s="516" t="s">
        <v>201</v>
      </c>
      <c r="Z174" s="69" t="s">
        <v>105</v>
      </c>
      <c r="AA174" s="516" t="s">
        <v>201</v>
      </c>
      <c r="AB174" s="69" t="s">
        <v>105</v>
      </c>
      <c r="AC174" s="516" t="s">
        <v>201</v>
      </c>
      <c r="AD174" s="69" t="s">
        <v>105</v>
      </c>
      <c r="AE174" s="516" t="s">
        <v>201</v>
      </c>
      <c r="AF174" s="69" t="s">
        <v>105</v>
      </c>
    </row>
    <row r="175" spans="1:224" ht="38.25" customHeight="1" x14ac:dyDescent="0.3">
      <c r="A175" s="61" t="s">
        <v>202</v>
      </c>
      <c r="B175" s="62" t="s">
        <v>106</v>
      </c>
      <c r="C175" s="63" t="s">
        <v>202</v>
      </c>
      <c r="D175" s="63" t="s">
        <v>106</v>
      </c>
      <c r="E175" s="64" t="s">
        <v>202</v>
      </c>
      <c r="F175" s="65" t="s">
        <v>106</v>
      </c>
      <c r="G175" s="66" t="s">
        <v>202</v>
      </c>
      <c r="H175" s="158" t="s">
        <v>106</v>
      </c>
      <c r="I175" s="66" t="s">
        <v>202</v>
      </c>
      <c r="J175" s="242" t="s">
        <v>106</v>
      </c>
      <c r="K175" s="66" t="s">
        <v>202</v>
      </c>
      <c r="L175" s="242" t="s">
        <v>106</v>
      </c>
      <c r="M175" s="130" t="s">
        <v>202</v>
      </c>
      <c r="N175" s="250" t="s">
        <v>106</v>
      </c>
      <c r="O175" s="68" t="s">
        <v>202</v>
      </c>
      <c r="P175" s="242" t="s">
        <v>106</v>
      </c>
      <c r="Q175" s="128"/>
      <c r="R175" s="254"/>
      <c r="S175" s="128"/>
      <c r="T175" s="254"/>
      <c r="U175" s="511"/>
      <c r="V175" s="512"/>
      <c r="W175" s="536"/>
      <c r="X175" s="537"/>
      <c r="Y175" s="536"/>
      <c r="Z175" s="537"/>
      <c r="AA175" s="536"/>
      <c r="AB175" s="537"/>
      <c r="AC175" s="536"/>
      <c r="AD175" s="537"/>
      <c r="AE175" s="536"/>
      <c r="AF175" s="537"/>
    </row>
    <row r="176" spans="1:224" ht="36" customHeight="1" x14ac:dyDescent="0.3">
      <c r="A176" s="83"/>
      <c r="B176" s="84"/>
      <c r="C176" s="85"/>
      <c r="D176" s="85"/>
      <c r="E176" s="131" t="s">
        <v>223</v>
      </c>
      <c r="F176" s="86" t="s">
        <v>224</v>
      </c>
      <c r="G176" s="252" t="s">
        <v>223</v>
      </c>
      <c r="H176" s="253" t="s">
        <v>224</v>
      </c>
      <c r="I176" s="128"/>
      <c r="J176" s="254"/>
      <c r="K176" s="68"/>
      <c r="L176" s="242"/>
      <c r="M176" s="66"/>
      <c r="N176" s="242"/>
      <c r="O176" s="68"/>
      <c r="P176" s="242"/>
      <c r="Q176" s="68"/>
      <c r="R176" s="242"/>
      <c r="S176" s="68"/>
      <c r="T176" s="242"/>
      <c r="U176" s="511"/>
      <c r="V176" s="512"/>
      <c r="W176" s="536"/>
      <c r="X176" s="537"/>
      <c r="Y176" s="536"/>
      <c r="Z176" s="537"/>
      <c r="AA176" s="536"/>
      <c r="AB176" s="537"/>
      <c r="AC176" s="536"/>
      <c r="AD176" s="537"/>
      <c r="AE176" s="536"/>
      <c r="AF176" s="537"/>
    </row>
    <row r="177" spans="1:224" ht="46.8" x14ac:dyDescent="0.3">
      <c r="A177" s="83"/>
      <c r="B177" s="84"/>
      <c r="C177" s="85"/>
      <c r="D177" s="85"/>
      <c r="E177" s="55" t="s">
        <v>225</v>
      </c>
      <c r="F177" s="56" t="s">
        <v>226</v>
      </c>
      <c r="G177" s="57" t="s">
        <v>225</v>
      </c>
      <c r="H177" s="255" t="s">
        <v>226</v>
      </c>
      <c r="I177" s="57" t="s">
        <v>225</v>
      </c>
      <c r="J177" s="256" t="s">
        <v>226</v>
      </c>
      <c r="K177" s="57" t="s">
        <v>225</v>
      </c>
      <c r="L177" s="256" t="s">
        <v>226</v>
      </c>
      <c r="M177" s="57" t="s">
        <v>225</v>
      </c>
      <c r="N177" s="256" t="s">
        <v>226</v>
      </c>
      <c r="O177" s="59" t="s">
        <v>225</v>
      </c>
      <c r="P177" s="256" t="s">
        <v>226</v>
      </c>
      <c r="Q177" s="434" t="s">
        <v>225</v>
      </c>
      <c r="R177" s="437" t="s">
        <v>468</v>
      </c>
      <c r="S177" s="59" t="s">
        <v>225</v>
      </c>
      <c r="T177" s="256" t="s">
        <v>468</v>
      </c>
      <c r="U177" s="516" t="s">
        <v>225</v>
      </c>
      <c r="V177" s="69" t="s">
        <v>468</v>
      </c>
      <c r="W177" s="516" t="s">
        <v>225</v>
      </c>
      <c r="X177" s="69" t="s">
        <v>468</v>
      </c>
      <c r="Y177" s="516" t="s">
        <v>225</v>
      </c>
      <c r="Z177" s="69" t="s">
        <v>468</v>
      </c>
      <c r="AA177" s="516" t="s">
        <v>225</v>
      </c>
      <c r="AB177" s="69" t="s">
        <v>468</v>
      </c>
      <c r="AC177" s="516" t="s">
        <v>225</v>
      </c>
      <c r="AD177" s="69" t="s">
        <v>468</v>
      </c>
      <c r="AE177" s="516" t="s">
        <v>225</v>
      </c>
      <c r="AF177" s="69" t="s">
        <v>468</v>
      </c>
    </row>
    <row r="178" spans="1:224" ht="35.25" customHeight="1" x14ac:dyDescent="0.3">
      <c r="A178" s="83"/>
      <c r="B178" s="84"/>
      <c r="C178" s="85"/>
      <c r="D178" s="85"/>
      <c r="E178" s="64" t="s">
        <v>227</v>
      </c>
      <c r="F178" s="65" t="s">
        <v>228</v>
      </c>
      <c r="G178" s="229"/>
      <c r="H178" s="238"/>
      <c r="I178" s="257"/>
      <c r="J178" s="245"/>
      <c r="K178" s="257"/>
      <c r="L178" s="245"/>
      <c r="M178" s="257"/>
      <c r="N178" s="245"/>
      <c r="O178" s="244"/>
      <c r="P178" s="245"/>
      <c r="Q178" s="244"/>
      <c r="R178" s="245"/>
      <c r="S178" s="244"/>
      <c r="T178" s="245"/>
      <c r="U178" s="523"/>
      <c r="V178" s="524"/>
      <c r="W178" s="612"/>
      <c r="X178" s="613"/>
      <c r="Y178" s="612"/>
      <c r="Z178" s="613"/>
      <c r="AA178" s="612"/>
      <c r="AB178" s="613"/>
      <c r="AC178" s="612"/>
      <c r="AD178" s="613"/>
      <c r="AE178" s="612"/>
      <c r="AF178" s="613"/>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51"/>
      <c r="DD178" s="51"/>
      <c r="DE178" s="51"/>
      <c r="DF178" s="51"/>
      <c r="DG178" s="51"/>
      <c r="DH178" s="51"/>
      <c r="DI178" s="51"/>
      <c r="DJ178" s="51"/>
      <c r="DK178" s="51"/>
      <c r="DL178" s="51"/>
      <c r="DM178" s="51"/>
      <c r="DN178" s="51"/>
      <c r="DO178" s="51"/>
      <c r="DP178" s="51"/>
      <c r="DQ178" s="51"/>
      <c r="DR178" s="51"/>
      <c r="DS178" s="51"/>
      <c r="DT178" s="51"/>
      <c r="DU178" s="51"/>
      <c r="DV178" s="51"/>
      <c r="DW178" s="51"/>
      <c r="DX178" s="51"/>
      <c r="DY178" s="51"/>
      <c r="DZ178" s="51"/>
      <c r="EA178" s="51"/>
      <c r="EB178" s="51"/>
      <c r="EC178" s="51"/>
      <c r="ED178" s="51"/>
      <c r="EE178" s="51"/>
      <c r="EF178" s="51"/>
      <c r="EG178" s="51"/>
      <c r="EH178" s="51"/>
      <c r="EI178" s="51"/>
      <c r="EJ178" s="51"/>
      <c r="EK178" s="51"/>
      <c r="EL178" s="51"/>
      <c r="EM178" s="51"/>
      <c r="EN178" s="51"/>
      <c r="EO178" s="51"/>
      <c r="EP178" s="51"/>
      <c r="EQ178" s="51"/>
      <c r="ER178" s="51"/>
      <c r="ES178" s="51"/>
      <c r="ET178" s="51"/>
      <c r="EU178" s="51"/>
      <c r="EV178" s="51"/>
      <c r="EW178" s="51"/>
      <c r="EX178" s="51"/>
      <c r="EY178" s="51"/>
      <c r="EZ178" s="51"/>
      <c r="FA178" s="51"/>
      <c r="FB178" s="51"/>
      <c r="FC178" s="51"/>
      <c r="FD178" s="51"/>
      <c r="FE178" s="51"/>
      <c r="FF178" s="51"/>
      <c r="FG178" s="51"/>
      <c r="FH178" s="51"/>
      <c r="FI178" s="51"/>
      <c r="FJ178" s="51"/>
      <c r="FK178" s="51"/>
      <c r="FL178" s="51"/>
      <c r="FM178" s="51"/>
      <c r="FN178" s="51"/>
      <c r="FO178" s="51"/>
      <c r="FP178" s="51"/>
      <c r="FQ178" s="51"/>
      <c r="FR178" s="51"/>
      <c r="FS178" s="51"/>
      <c r="FT178" s="51"/>
      <c r="FU178" s="51"/>
      <c r="FV178" s="51"/>
      <c r="FW178" s="51"/>
      <c r="FX178" s="51"/>
      <c r="FY178" s="51"/>
      <c r="FZ178" s="51"/>
      <c r="GA178" s="51"/>
      <c r="GB178" s="51"/>
      <c r="GC178" s="51"/>
      <c r="GD178" s="51"/>
      <c r="GE178" s="51"/>
      <c r="GF178" s="51"/>
      <c r="GG178" s="51"/>
      <c r="GH178" s="51"/>
      <c r="GI178" s="51"/>
      <c r="GJ178" s="51"/>
      <c r="GK178" s="51"/>
      <c r="GL178" s="51"/>
      <c r="GM178" s="51"/>
      <c r="GN178" s="51"/>
      <c r="GO178" s="51"/>
      <c r="GP178" s="51"/>
      <c r="GQ178" s="51"/>
      <c r="GR178" s="51"/>
      <c r="GS178" s="51"/>
      <c r="GT178" s="51"/>
      <c r="GU178" s="51"/>
      <c r="GV178" s="51"/>
      <c r="GW178" s="51"/>
      <c r="GX178" s="51"/>
      <c r="GY178" s="51"/>
      <c r="GZ178" s="51"/>
      <c r="HA178" s="51"/>
      <c r="HB178" s="51"/>
      <c r="HC178" s="51"/>
      <c r="HD178" s="51"/>
      <c r="HE178" s="51"/>
      <c r="HF178" s="51"/>
      <c r="HG178" s="51"/>
      <c r="HH178" s="51"/>
      <c r="HI178" s="51"/>
      <c r="HJ178" s="51"/>
      <c r="HK178" s="51"/>
      <c r="HL178" s="51"/>
      <c r="HM178" s="51"/>
      <c r="HN178" s="51"/>
      <c r="HO178" s="51"/>
      <c r="HP178" s="51"/>
    </row>
    <row r="179" spans="1:224" ht="36" customHeight="1" x14ac:dyDescent="0.3">
      <c r="A179" s="83"/>
      <c r="B179" s="84"/>
      <c r="C179" s="85"/>
      <c r="D179" s="85"/>
      <c r="E179" s="55" t="s">
        <v>229</v>
      </c>
      <c r="F179" s="56" t="s">
        <v>230</v>
      </c>
      <c r="G179" s="99" t="s">
        <v>229</v>
      </c>
      <c r="H179" s="251" t="s">
        <v>230</v>
      </c>
      <c r="I179" s="258" t="s">
        <v>229</v>
      </c>
      <c r="J179" s="259" t="s">
        <v>99</v>
      </c>
      <c r="K179" s="57" t="s">
        <v>229</v>
      </c>
      <c r="L179" s="256" t="s">
        <v>99</v>
      </c>
      <c r="M179" s="66" t="s">
        <v>229</v>
      </c>
      <c r="N179" s="242" t="s">
        <v>99</v>
      </c>
      <c r="O179" s="68" t="s">
        <v>229</v>
      </c>
      <c r="P179" s="242" t="s">
        <v>99</v>
      </c>
      <c r="Q179" s="103" t="s">
        <v>229</v>
      </c>
      <c r="R179" s="250" t="s">
        <v>99</v>
      </c>
      <c r="S179" s="68" t="s">
        <v>229</v>
      </c>
      <c r="T179" s="242" t="s">
        <v>99</v>
      </c>
      <c r="U179" s="507" t="s">
        <v>229</v>
      </c>
      <c r="V179" s="104" t="s">
        <v>99</v>
      </c>
      <c r="W179" s="516" t="s">
        <v>229</v>
      </c>
      <c r="X179" s="69" t="s">
        <v>99</v>
      </c>
      <c r="Y179" s="516" t="s">
        <v>229</v>
      </c>
      <c r="Z179" s="69" t="s">
        <v>99</v>
      </c>
      <c r="AA179" s="516" t="s">
        <v>229</v>
      </c>
      <c r="AB179" s="69" t="s">
        <v>99</v>
      </c>
      <c r="AC179" s="516" t="s">
        <v>229</v>
      </c>
      <c r="AD179" s="69" t="s">
        <v>99</v>
      </c>
      <c r="AE179" s="516" t="s">
        <v>229</v>
      </c>
      <c r="AF179" s="69" t="s">
        <v>99</v>
      </c>
    </row>
    <row r="180" spans="1:224" ht="42.75" customHeight="1" x14ac:dyDescent="0.3">
      <c r="A180" s="83"/>
      <c r="B180" s="84"/>
      <c r="C180" s="85"/>
      <c r="D180" s="85"/>
      <c r="E180" s="139"/>
      <c r="F180" s="140"/>
      <c r="G180" s="671"/>
      <c r="H180" s="260"/>
      <c r="I180" s="261" t="s">
        <v>349</v>
      </c>
      <c r="J180" s="262" t="s">
        <v>100</v>
      </c>
      <c r="K180" s="57" t="s">
        <v>349</v>
      </c>
      <c r="L180" s="256" t="s">
        <v>100</v>
      </c>
      <c r="M180" s="66" t="s">
        <v>349</v>
      </c>
      <c r="N180" s="242" t="s">
        <v>100</v>
      </c>
      <c r="O180" s="68" t="s">
        <v>349</v>
      </c>
      <c r="P180" s="242" t="s">
        <v>100</v>
      </c>
      <c r="Q180" s="68" t="s">
        <v>349</v>
      </c>
      <c r="R180" s="242" t="s">
        <v>100</v>
      </c>
      <c r="S180" s="68" t="s">
        <v>349</v>
      </c>
      <c r="T180" s="242" t="s">
        <v>100</v>
      </c>
      <c r="U180" s="507" t="s">
        <v>349</v>
      </c>
      <c r="V180" s="104" t="s">
        <v>100</v>
      </c>
      <c r="W180" s="516" t="s">
        <v>349</v>
      </c>
      <c r="X180" s="69" t="s">
        <v>100</v>
      </c>
      <c r="Y180" s="516" t="s">
        <v>349</v>
      </c>
      <c r="Z180" s="69" t="s">
        <v>100</v>
      </c>
      <c r="AA180" s="516" t="s">
        <v>349</v>
      </c>
      <c r="AB180" s="69" t="s">
        <v>100</v>
      </c>
      <c r="AC180" s="516" t="s">
        <v>349</v>
      </c>
      <c r="AD180" s="69" t="s">
        <v>100</v>
      </c>
      <c r="AE180" s="516" t="s">
        <v>349</v>
      </c>
      <c r="AF180" s="69" t="s">
        <v>100</v>
      </c>
    </row>
    <row r="181" spans="1:224" ht="42.75" customHeight="1" thickBot="1" x14ac:dyDescent="0.35">
      <c r="A181" s="61"/>
      <c r="B181" s="62"/>
      <c r="C181" s="61"/>
      <c r="D181" s="62"/>
      <c r="E181" s="64"/>
      <c r="F181" s="65"/>
      <c r="G181" s="157"/>
      <c r="H181" s="158"/>
      <c r="I181" s="153"/>
      <c r="J181" s="154"/>
      <c r="K181" s="66"/>
      <c r="L181" s="67"/>
      <c r="M181" s="66"/>
      <c r="N181" s="67"/>
      <c r="O181" s="68"/>
      <c r="P181" s="69"/>
      <c r="Q181" s="438" t="s">
        <v>531</v>
      </c>
      <c r="R181" s="127" t="s">
        <v>469</v>
      </c>
      <c r="S181" s="496" t="s">
        <v>531</v>
      </c>
      <c r="T181" s="69" t="s">
        <v>469</v>
      </c>
      <c r="U181" s="539" t="s">
        <v>531</v>
      </c>
      <c r="V181" s="522" t="s">
        <v>469</v>
      </c>
      <c r="W181" s="609" t="s">
        <v>531</v>
      </c>
      <c r="X181" s="533" t="s">
        <v>469</v>
      </c>
      <c r="Y181" s="609" t="s">
        <v>531</v>
      </c>
      <c r="Z181" s="533" t="s">
        <v>469</v>
      </c>
      <c r="AA181" s="609" t="s">
        <v>531</v>
      </c>
      <c r="AB181" s="533" t="s">
        <v>469</v>
      </c>
      <c r="AC181" s="539" t="s">
        <v>531</v>
      </c>
      <c r="AD181" s="522" t="s">
        <v>469</v>
      </c>
      <c r="AE181" s="539" t="s">
        <v>531</v>
      </c>
      <c r="AF181" s="522" t="s">
        <v>469</v>
      </c>
    </row>
    <row r="182" spans="1:224" ht="36" customHeight="1" thickTop="1" x14ac:dyDescent="0.3">
      <c r="A182" s="1013" t="s">
        <v>277</v>
      </c>
      <c r="B182" s="1014"/>
      <c r="C182" s="1013" t="s">
        <v>277</v>
      </c>
      <c r="D182" s="1014"/>
      <c r="E182" s="1015" t="s">
        <v>277</v>
      </c>
      <c r="F182" s="1016"/>
      <c r="G182" s="1017" t="s">
        <v>277</v>
      </c>
      <c r="H182" s="1010"/>
      <c r="I182" s="1018" t="s">
        <v>277</v>
      </c>
      <c r="J182" s="1010"/>
      <c r="K182" s="1009" t="s">
        <v>277</v>
      </c>
      <c r="L182" s="1010"/>
      <c r="M182" s="1009" t="s">
        <v>277</v>
      </c>
      <c r="N182" s="1010"/>
      <c r="O182" s="1019" t="s">
        <v>277</v>
      </c>
      <c r="P182" s="1020"/>
      <c r="Q182" s="1019" t="s">
        <v>277</v>
      </c>
      <c r="R182" s="1020"/>
      <c r="S182" s="1019" t="s">
        <v>277</v>
      </c>
      <c r="T182" s="1020"/>
      <c r="U182" s="1007" t="s">
        <v>277</v>
      </c>
      <c r="V182" s="1008"/>
      <c r="W182" s="1007" t="s">
        <v>277</v>
      </c>
      <c r="X182" s="1008"/>
      <c r="Y182" s="1007" t="s">
        <v>277</v>
      </c>
      <c r="Z182" s="1008"/>
      <c r="AA182" s="1007" t="s">
        <v>277</v>
      </c>
      <c r="AB182" s="1008"/>
      <c r="AC182" s="1007" t="s">
        <v>277</v>
      </c>
      <c r="AD182" s="1008"/>
      <c r="AE182" s="1007" t="s">
        <v>277</v>
      </c>
      <c r="AF182" s="1008"/>
    </row>
    <row r="183" spans="1:224" ht="39" customHeight="1" x14ac:dyDescent="0.3">
      <c r="A183" s="52" t="s">
        <v>187</v>
      </c>
      <c r="B183" s="53" t="s">
        <v>107</v>
      </c>
      <c r="C183" s="54" t="s">
        <v>187</v>
      </c>
      <c r="D183" s="54" t="s">
        <v>107</v>
      </c>
      <c r="E183" s="55" t="s">
        <v>187</v>
      </c>
      <c r="F183" s="56" t="s">
        <v>107</v>
      </c>
      <c r="G183" s="263"/>
      <c r="H183" s="264"/>
      <c r="I183" s="192"/>
      <c r="J183" s="265"/>
      <c r="K183" s="192"/>
      <c r="L183" s="265"/>
      <c r="M183" s="192"/>
      <c r="N183" s="265"/>
      <c r="O183" s="266"/>
      <c r="P183" s="265"/>
      <c r="Q183" s="439"/>
      <c r="R183" s="440"/>
      <c r="S183" s="439"/>
      <c r="T183" s="440"/>
      <c r="U183" s="511"/>
      <c r="V183" s="512"/>
      <c r="W183" s="536"/>
      <c r="X183" s="537"/>
      <c r="Y183" s="536"/>
      <c r="Z183" s="537"/>
      <c r="AA183" s="536"/>
      <c r="AB183" s="537"/>
      <c r="AC183" s="536"/>
      <c r="AD183" s="537"/>
      <c r="AE183" s="536"/>
      <c r="AF183" s="537"/>
    </row>
    <row r="184" spans="1:224" ht="36.75" customHeight="1" x14ac:dyDescent="0.3">
      <c r="A184" s="61" t="s">
        <v>189</v>
      </c>
      <c r="B184" s="62" t="s">
        <v>108</v>
      </c>
      <c r="C184" s="63" t="s">
        <v>189</v>
      </c>
      <c r="D184" s="63" t="s">
        <v>108</v>
      </c>
      <c r="E184" s="64" t="s">
        <v>189</v>
      </c>
      <c r="F184" s="65" t="s">
        <v>108</v>
      </c>
      <c r="G184" s="99" t="s">
        <v>189</v>
      </c>
      <c r="H184" s="218" t="s">
        <v>108</v>
      </c>
      <c r="I184" s="66" t="s">
        <v>189</v>
      </c>
      <c r="J184" s="242" t="s">
        <v>108</v>
      </c>
      <c r="K184" s="130" t="s">
        <v>189</v>
      </c>
      <c r="L184" s="250" t="s">
        <v>108</v>
      </c>
      <c r="M184" s="66" t="s">
        <v>189</v>
      </c>
      <c r="N184" s="242" t="s">
        <v>108</v>
      </c>
      <c r="O184" s="103" t="s">
        <v>189</v>
      </c>
      <c r="P184" s="250" t="s">
        <v>108</v>
      </c>
      <c r="Q184" s="151" t="s">
        <v>189</v>
      </c>
      <c r="R184" s="284" t="s">
        <v>470</v>
      </c>
      <c r="S184" s="68" t="s">
        <v>189</v>
      </c>
      <c r="T184" s="242" t="s">
        <v>470</v>
      </c>
      <c r="U184" s="516" t="s">
        <v>189</v>
      </c>
      <c r="V184" s="69" t="s">
        <v>470</v>
      </c>
      <c r="W184" s="516" t="s">
        <v>189</v>
      </c>
      <c r="X184" s="69" t="s">
        <v>470</v>
      </c>
      <c r="Y184" s="516" t="s">
        <v>189</v>
      </c>
      <c r="Z184" s="69" t="s">
        <v>470</v>
      </c>
      <c r="AA184" s="508"/>
      <c r="AB184" s="129"/>
      <c r="AC184" s="516"/>
      <c r="AD184" s="69"/>
      <c r="AE184" s="516"/>
      <c r="AF184" s="69"/>
    </row>
    <row r="185" spans="1:224" ht="51.75" customHeight="1" x14ac:dyDescent="0.3">
      <c r="A185" s="61" t="s">
        <v>191</v>
      </c>
      <c r="B185" s="62" t="s">
        <v>109</v>
      </c>
      <c r="C185" s="63" t="s">
        <v>191</v>
      </c>
      <c r="D185" s="63" t="s">
        <v>109</v>
      </c>
      <c r="E185" s="210" t="s">
        <v>191</v>
      </c>
      <c r="F185" s="245" t="s">
        <v>109</v>
      </c>
      <c r="G185" s="678" t="s">
        <v>191</v>
      </c>
      <c r="H185" s="267" t="s">
        <v>109</v>
      </c>
      <c r="I185" s="99" t="s">
        <v>191</v>
      </c>
      <c r="J185" s="251" t="s">
        <v>109</v>
      </c>
      <c r="K185" s="130" t="s">
        <v>191</v>
      </c>
      <c r="L185" s="250" t="s">
        <v>109</v>
      </c>
      <c r="M185" s="66" t="s">
        <v>191</v>
      </c>
      <c r="N185" s="242" t="s">
        <v>109</v>
      </c>
      <c r="O185" s="103" t="s">
        <v>191</v>
      </c>
      <c r="P185" s="250" t="s">
        <v>109</v>
      </c>
      <c r="Q185" s="151" t="s">
        <v>191</v>
      </c>
      <c r="R185" s="284" t="s">
        <v>471</v>
      </c>
      <c r="S185" s="68" t="s">
        <v>191</v>
      </c>
      <c r="T185" s="242" t="s">
        <v>471</v>
      </c>
      <c r="U185" s="516" t="s">
        <v>191</v>
      </c>
      <c r="V185" s="69" t="s">
        <v>471</v>
      </c>
      <c r="W185" s="538" t="s">
        <v>191</v>
      </c>
      <c r="X185" s="102" t="s">
        <v>613</v>
      </c>
      <c r="Y185" s="516" t="s">
        <v>191</v>
      </c>
      <c r="Z185" s="69" t="s">
        <v>613</v>
      </c>
      <c r="AA185" s="515" t="s">
        <v>191</v>
      </c>
      <c r="AB185" s="152" t="s">
        <v>1660</v>
      </c>
      <c r="AC185" s="516" t="s">
        <v>191</v>
      </c>
      <c r="AD185" s="69" t="s">
        <v>1660</v>
      </c>
      <c r="AE185" s="756"/>
      <c r="AF185" s="757"/>
    </row>
    <row r="186" spans="1:224" ht="36" customHeight="1" x14ac:dyDescent="0.3">
      <c r="A186" s="61" t="s">
        <v>192</v>
      </c>
      <c r="B186" s="62" t="s">
        <v>413</v>
      </c>
      <c r="C186" s="63" t="s">
        <v>192</v>
      </c>
      <c r="D186" s="63" t="s">
        <v>413</v>
      </c>
      <c r="E186" s="263"/>
      <c r="F186" s="264"/>
      <c r="G186" s="678"/>
      <c r="H186" s="267"/>
      <c r="I186" s="99"/>
      <c r="J186" s="251"/>
      <c r="K186" s="99"/>
      <c r="L186" s="251"/>
      <c r="M186" s="66"/>
      <c r="N186" s="242"/>
      <c r="O186" s="68"/>
      <c r="P186" s="242"/>
      <c r="Q186" s="68"/>
      <c r="R186" s="242"/>
      <c r="S186" s="68"/>
      <c r="T186" s="242"/>
      <c r="U186" s="511"/>
      <c r="V186" s="512"/>
      <c r="W186" s="536"/>
      <c r="X186" s="537"/>
      <c r="Y186" s="536"/>
      <c r="Z186" s="537"/>
      <c r="AA186" s="536"/>
      <c r="AB186" s="537"/>
      <c r="AC186" s="536"/>
      <c r="AD186" s="537"/>
      <c r="AE186" s="536"/>
      <c r="AF186" s="537"/>
    </row>
    <row r="187" spans="1:224" ht="37.5" customHeight="1" x14ac:dyDescent="0.3">
      <c r="A187" s="61" t="s">
        <v>193</v>
      </c>
      <c r="B187" s="62" t="s">
        <v>110</v>
      </c>
      <c r="C187" s="63" t="s">
        <v>193</v>
      </c>
      <c r="D187" s="63" t="s">
        <v>110</v>
      </c>
      <c r="E187" s="210" t="s">
        <v>193</v>
      </c>
      <c r="F187" s="245" t="s">
        <v>110</v>
      </c>
      <c r="G187" s="678" t="s">
        <v>193</v>
      </c>
      <c r="H187" s="267" t="s">
        <v>110</v>
      </c>
      <c r="I187" s="99" t="s">
        <v>193</v>
      </c>
      <c r="J187" s="251" t="s">
        <v>110</v>
      </c>
      <c r="K187" s="66" t="s">
        <v>193</v>
      </c>
      <c r="L187" s="242" t="s">
        <v>110</v>
      </c>
      <c r="M187" s="66" t="s">
        <v>193</v>
      </c>
      <c r="N187" s="242" t="s">
        <v>110</v>
      </c>
      <c r="O187" s="68" t="s">
        <v>193</v>
      </c>
      <c r="P187" s="242" t="s">
        <v>110</v>
      </c>
      <c r="Q187" s="68" t="s">
        <v>193</v>
      </c>
      <c r="R187" s="242" t="s">
        <v>110</v>
      </c>
      <c r="S187" s="68" t="s">
        <v>193</v>
      </c>
      <c r="T187" s="242" t="s">
        <v>110</v>
      </c>
      <c r="U187" s="508"/>
      <c r="V187" s="129"/>
      <c r="W187" s="516"/>
      <c r="X187" s="69"/>
      <c r="Y187" s="516"/>
      <c r="Z187" s="69"/>
      <c r="AA187" s="516"/>
      <c r="AB187" s="69"/>
      <c r="AC187" s="516"/>
      <c r="AD187" s="69"/>
      <c r="AE187" s="516"/>
      <c r="AF187" s="69"/>
    </row>
    <row r="188" spans="1:224" ht="31.2" x14ac:dyDescent="0.3">
      <c r="A188" s="61" t="s">
        <v>194</v>
      </c>
      <c r="B188" s="62" t="s">
        <v>111</v>
      </c>
      <c r="C188" s="63" t="s">
        <v>194</v>
      </c>
      <c r="D188" s="63" t="s">
        <v>111</v>
      </c>
      <c r="E188" s="64" t="s">
        <v>194</v>
      </c>
      <c r="F188" s="65" t="s">
        <v>111</v>
      </c>
      <c r="G188" s="99" t="s">
        <v>194</v>
      </c>
      <c r="H188" s="218" t="s">
        <v>111</v>
      </c>
      <c r="I188" s="66" t="s">
        <v>194</v>
      </c>
      <c r="J188" s="242" t="s">
        <v>111</v>
      </c>
      <c r="K188" s="66" t="s">
        <v>194</v>
      </c>
      <c r="L188" s="242" t="s">
        <v>111</v>
      </c>
      <c r="M188" s="66" t="s">
        <v>194</v>
      </c>
      <c r="N188" s="242" t="s">
        <v>111</v>
      </c>
      <c r="O188" s="68" t="s">
        <v>194</v>
      </c>
      <c r="P188" s="242" t="s">
        <v>111</v>
      </c>
      <c r="Q188" s="68" t="s">
        <v>194</v>
      </c>
      <c r="R188" s="242" t="s">
        <v>111</v>
      </c>
      <c r="S188" s="68" t="s">
        <v>194</v>
      </c>
      <c r="T188" s="242" t="s">
        <v>111</v>
      </c>
      <c r="U188" s="516" t="s">
        <v>194</v>
      </c>
      <c r="V188" s="69" t="s">
        <v>111</v>
      </c>
      <c r="W188" s="516" t="s">
        <v>194</v>
      </c>
      <c r="X188" s="69" t="s">
        <v>111</v>
      </c>
      <c r="Y188" s="516" t="s">
        <v>194</v>
      </c>
      <c r="Z188" s="69" t="s">
        <v>111</v>
      </c>
      <c r="AA188" s="516" t="s">
        <v>194</v>
      </c>
      <c r="AB188" s="69" t="s">
        <v>111</v>
      </c>
      <c r="AC188" s="516" t="s">
        <v>194</v>
      </c>
      <c r="AD188" s="69" t="s">
        <v>111</v>
      </c>
      <c r="AE188" s="516" t="s">
        <v>194</v>
      </c>
      <c r="AF188" s="69" t="s">
        <v>111</v>
      </c>
    </row>
    <row r="189" spans="1:224" ht="46.8" x14ac:dyDescent="0.3">
      <c r="A189" s="61"/>
      <c r="B189" s="62"/>
      <c r="C189" s="63"/>
      <c r="D189" s="63"/>
      <c r="E189" s="147" t="s">
        <v>195</v>
      </c>
      <c r="F189" s="148" t="s">
        <v>259</v>
      </c>
      <c r="G189" s="268"/>
      <c r="H189" s="269"/>
      <c r="I189" s="270"/>
      <c r="J189" s="271"/>
      <c r="K189" s="270"/>
      <c r="L189" s="271"/>
      <c r="M189" s="66"/>
      <c r="N189" s="242"/>
      <c r="O189" s="68"/>
      <c r="P189" s="242"/>
      <c r="Q189" s="68"/>
      <c r="R189" s="242"/>
      <c r="S189" s="68"/>
      <c r="T189" s="242"/>
      <c r="U189" s="511"/>
      <c r="V189" s="512"/>
      <c r="W189" s="536"/>
      <c r="X189" s="537"/>
      <c r="Y189" s="536"/>
      <c r="Z189" s="537"/>
      <c r="AA189" s="536"/>
      <c r="AB189" s="537"/>
      <c r="AC189" s="536"/>
      <c r="AD189" s="537"/>
      <c r="AE189" s="536"/>
      <c r="AF189" s="537"/>
    </row>
    <row r="190" spans="1:224" ht="54.75" customHeight="1" x14ac:dyDescent="0.3">
      <c r="A190" s="61"/>
      <c r="B190" s="62"/>
      <c r="C190" s="63"/>
      <c r="D190" s="63"/>
      <c r="E190" s="147" t="s">
        <v>196</v>
      </c>
      <c r="F190" s="148" t="s">
        <v>231</v>
      </c>
      <c r="G190" s="66" t="s">
        <v>196</v>
      </c>
      <c r="H190" s="158" t="s">
        <v>231</v>
      </c>
      <c r="I190" s="66" t="s">
        <v>196</v>
      </c>
      <c r="J190" s="242" t="s">
        <v>231</v>
      </c>
      <c r="K190" s="66" t="s">
        <v>196</v>
      </c>
      <c r="L190" s="242" t="s">
        <v>231</v>
      </c>
      <c r="M190" s="66" t="s">
        <v>196</v>
      </c>
      <c r="N190" s="242" t="s">
        <v>231</v>
      </c>
      <c r="O190" s="68" t="s">
        <v>196</v>
      </c>
      <c r="P190" s="242" t="s">
        <v>231</v>
      </c>
      <c r="Q190" s="128"/>
      <c r="R190" s="254"/>
      <c r="S190" s="68"/>
      <c r="T190" s="242"/>
      <c r="U190" s="511"/>
      <c r="V190" s="512"/>
      <c r="W190" s="536"/>
      <c r="X190" s="537"/>
      <c r="Y190" s="536"/>
      <c r="Z190" s="537"/>
      <c r="AA190" s="536"/>
      <c r="AB190" s="537"/>
      <c r="AC190" s="536"/>
      <c r="AD190" s="537"/>
      <c r="AE190" s="536"/>
      <c r="AF190" s="537"/>
    </row>
    <row r="191" spans="1:224" ht="57" customHeight="1" x14ac:dyDescent="0.3">
      <c r="A191" s="61"/>
      <c r="B191" s="62"/>
      <c r="C191" s="63"/>
      <c r="D191" s="63"/>
      <c r="E191" s="64"/>
      <c r="F191" s="65"/>
      <c r="G191" s="124" t="s">
        <v>197</v>
      </c>
      <c r="H191" s="272" t="s">
        <v>232</v>
      </c>
      <c r="I191" s="66" t="s">
        <v>197</v>
      </c>
      <c r="J191" s="242" t="s">
        <v>232</v>
      </c>
      <c r="K191" s="270" t="s">
        <v>197</v>
      </c>
      <c r="L191" s="271" t="s">
        <v>232</v>
      </c>
      <c r="M191" s="66" t="s">
        <v>197</v>
      </c>
      <c r="N191" s="242" t="s">
        <v>232</v>
      </c>
      <c r="O191" s="68" t="s">
        <v>197</v>
      </c>
      <c r="P191" s="242" t="s">
        <v>232</v>
      </c>
      <c r="Q191" s="151" t="s">
        <v>197</v>
      </c>
      <c r="R191" s="284" t="s">
        <v>472</v>
      </c>
      <c r="S191" s="68" t="s">
        <v>197</v>
      </c>
      <c r="T191" s="242" t="s">
        <v>472</v>
      </c>
      <c r="U191" s="507" t="s">
        <v>197</v>
      </c>
      <c r="V191" s="104" t="s">
        <v>472</v>
      </c>
      <c r="W191" s="516" t="s">
        <v>197</v>
      </c>
      <c r="X191" s="69" t="s">
        <v>472</v>
      </c>
      <c r="Y191" s="516" t="s">
        <v>197</v>
      </c>
      <c r="Z191" s="69" t="s">
        <v>472</v>
      </c>
      <c r="AA191" s="508"/>
      <c r="AB191" s="129"/>
      <c r="AC191" s="516"/>
      <c r="AD191" s="69"/>
      <c r="AE191" s="516"/>
      <c r="AF191" s="69"/>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1"/>
      <c r="GR191" s="51"/>
      <c r="GS191" s="51"/>
      <c r="GT191" s="51"/>
      <c r="GU191" s="51"/>
      <c r="GV191" s="51"/>
      <c r="GW191" s="51"/>
      <c r="GX191" s="51"/>
      <c r="GY191" s="51"/>
      <c r="GZ191" s="51"/>
      <c r="HA191" s="51"/>
      <c r="HB191" s="51"/>
      <c r="HC191" s="51"/>
      <c r="HD191" s="51"/>
      <c r="HE191" s="51"/>
      <c r="HF191" s="51"/>
      <c r="HG191" s="51"/>
      <c r="HH191" s="51"/>
      <c r="HI191" s="51"/>
      <c r="HJ191" s="51"/>
      <c r="HK191" s="51"/>
      <c r="HL191" s="51"/>
      <c r="HM191" s="51"/>
      <c r="HN191" s="51"/>
      <c r="HO191" s="51"/>
      <c r="HP191" s="51"/>
    </row>
    <row r="192" spans="1:224" ht="54" customHeight="1" x14ac:dyDescent="0.3">
      <c r="A192" s="61"/>
      <c r="B192" s="62"/>
      <c r="C192" s="63"/>
      <c r="D192" s="63"/>
      <c r="E192" s="273"/>
      <c r="F192" s="260"/>
      <c r="G192" s="124" t="s">
        <v>198</v>
      </c>
      <c r="H192" s="272" t="s">
        <v>233</v>
      </c>
      <c r="I192" s="252" t="s">
        <v>198</v>
      </c>
      <c r="J192" s="253" t="s">
        <v>233</v>
      </c>
      <c r="K192" s="270" t="s">
        <v>198</v>
      </c>
      <c r="L192" s="271" t="s">
        <v>233</v>
      </c>
      <c r="M192" s="66" t="s">
        <v>198</v>
      </c>
      <c r="N192" s="242" t="s">
        <v>233</v>
      </c>
      <c r="O192" s="103" t="s">
        <v>198</v>
      </c>
      <c r="P192" s="250" t="s">
        <v>233</v>
      </c>
      <c r="Q192" s="151" t="s">
        <v>198</v>
      </c>
      <c r="R192" s="284" t="s">
        <v>473</v>
      </c>
      <c r="S192" s="68" t="s">
        <v>198</v>
      </c>
      <c r="T192" s="242" t="s">
        <v>473</v>
      </c>
      <c r="U192" s="516" t="s">
        <v>198</v>
      </c>
      <c r="V192" s="69" t="s">
        <v>473</v>
      </c>
      <c r="W192" s="516" t="s">
        <v>198</v>
      </c>
      <c r="X192" s="69" t="s">
        <v>473</v>
      </c>
      <c r="Y192" s="507" t="s">
        <v>198</v>
      </c>
      <c r="Z192" s="104" t="s">
        <v>473</v>
      </c>
      <c r="AA192" s="679" t="s">
        <v>198</v>
      </c>
      <c r="AB192" s="152" t="s">
        <v>1661</v>
      </c>
      <c r="AC192" s="516" t="s">
        <v>198</v>
      </c>
      <c r="AD192" s="69" t="s">
        <v>1661</v>
      </c>
      <c r="AE192" s="516" t="s">
        <v>198</v>
      </c>
      <c r="AF192" s="69" t="s">
        <v>1661</v>
      </c>
    </row>
    <row r="193" spans="1:224" ht="62.25" customHeight="1" x14ac:dyDescent="0.3">
      <c r="A193" s="83"/>
      <c r="B193" s="84"/>
      <c r="C193" s="85"/>
      <c r="D193" s="85"/>
      <c r="E193" s="273"/>
      <c r="F193" s="260"/>
      <c r="G193" s="273"/>
      <c r="H193" s="260"/>
      <c r="I193" s="124" t="s">
        <v>199</v>
      </c>
      <c r="J193" s="161" t="s">
        <v>350</v>
      </c>
      <c r="K193" s="252" t="s">
        <v>199</v>
      </c>
      <c r="L193" s="253" t="s">
        <v>350</v>
      </c>
      <c r="M193" s="66" t="s">
        <v>199</v>
      </c>
      <c r="N193" s="242" t="s">
        <v>350</v>
      </c>
      <c r="O193" s="68" t="s">
        <v>199</v>
      </c>
      <c r="P193" s="242" t="s">
        <v>350</v>
      </c>
      <c r="Q193" s="103" t="s">
        <v>199</v>
      </c>
      <c r="R193" s="250" t="s">
        <v>350</v>
      </c>
      <c r="S193" s="68" t="s">
        <v>199</v>
      </c>
      <c r="T193" s="242" t="s">
        <v>350</v>
      </c>
      <c r="U193" s="516" t="s">
        <v>199</v>
      </c>
      <c r="V193" s="69" t="s">
        <v>350</v>
      </c>
      <c r="W193" s="516" t="s">
        <v>199</v>
      </c>
      <c r="X193" s="69" t="s">
        <v>350</v>
      </c>
      <c r="Y193" s="516" t="s">
        <v>199</v>
      </c>
      <c r="Z193" s="69" t="s">
        <v>350</v>
      </c>
      <c r="AA193" s="679" t="s">
        <v>199</v>
      </c>
      <c r="AB193" s="152" t="s">
        <v>1662</v>
      </c>
      <c r="AC193" s="516" t="s">
        <v>199</v>
      </c>
      <c r="AD193" s="69" t="s">
        <v>1662</v>
      </c>
      <c r="AE193" s="507" t="s">
        <v>199</v>
      </c>
      <c r="AF193" s="104" t="s">
        <v>1662</v>
      </c>
    </row>
    <row r="194" spans="1:224" ht="32.25" customHeight="1" x14ac:dyDescent="0.3">
      <c r="A194" s="61"/>
      <c r="B194" s="62"/>
      <c r="C194" s="63"/>
      <c r="D194" s="63"/>
      <c r="E194" s="139"/>
      <c r="F194" s="274"/>
      <c r="G194" s="273"/>
      <c r="H194" s="260"/>
      <c r="I194" s="124" t="s">
        <v>200</v>
      </c>
      <c r="J194" s="161" t="s">
        <v>351</v>
      </c>
      <c r="K194" s="66" t="s">
        <v>200</v>
      </c>
      <c r="L194" s="242" t="s">
        <v>351</v>
      </c>
      <c r="M194" s="243" t="s">
        <v>200</v>
      </c>
      <c r="N194" s="242" t="s">
        <v>351</v>
      </c>
      <c r="O194" s="243" t="s">
        <v>200</v>
      </c>
      <c r="P194" s="242" t="s">
        <v>351</v>
      </c>
      <c r="Q194" s="243" t="s">
        <v>200</v>
      </c>
      <c r="R194" s="242" t="s">
        <v>351</v>
      </c>
      <c r="S194" s="68" t="s">
        <v>200</v>
      </c>
      <c r="T194" s="242" t="s">
        <v>351</v>
      </c>
      <c r="U194" s="103" t="s">
        <v>200</v>
      </c>
      <c r="V194" s="104" t="s">
        <v>351</v>
      </c>
      <c r="W194" s="516" t="s">
        <v>200</v>
      </c>
      <c r="X194" s="69" t="s">
        <v>351</v>
      </c>
      <c r="Y194" s="516" t="s">
        <v>200</v>
      </c>
      <c r="Z194" s="69" t="s">
        <v>351</v>
      </c>
      <c r="AA194" s="516" t="s">
        <v>200</v>
      </c>
      <c r="AB194" s="69" t="s">
        <v>351</v>
      </c>
      <c r="AC194" s="516" t="s">
        <v>200</v>
      </c>
      <c r="AD194" s="69" t="s">
        <v>351</v>
      </c>
      <c r="AE194" s="516" t="s">
        <v>200</v>
      </c>
      <c r="AF194" s="69" t="s">
        <v>351</v>
      </c>
    </row>
    <row r="195" spans="1:224" ht="49.5" customHeight="1" x14ac:dyDescent="0.3">
      <c r="A195" s="314"/>
      <c r="B195" s="315"/>
      <c r="C195" s="314"/>
      <c r="D195" s="315"/>
      <c r="E195" s="139"/>
      <c r="F195" s="140"/>
      <c r="G195" s="671"/>
      <c r="H195" s="260"/>
      <c r="I195" s="153"/>
      <c r="J195" s="154"/>
      <c r="K195" s="137"/>
      <c r="L195" s="109"/>
      <c r="M195" s="137"/>
      <c r="N195" s="109"/>
      <c r="O195" s="138"/>
      <c r="P195" s="108"/>
      <c r="Q195" s="178" t="s">
        <v>201</v>
      </c>
      <c r="R195" s="179" t="s">
        <v>474</v>
      </c>
      <c r="S195" s="138" t="s">
        <v>201</v>
      </c>
      <c r="T195" s="108" t="s">
        <v>474</v>
      </c>
      <c r="U195" s="516" t="s">
        <v>201</v>
      </c>
      <c r="V195" s="69" t="s">
        <v>474</v>
      </c>
      <c r="W195" s="516" t="s">
        <v>201</v>
      </c>
      <c r="X195" s="69" t="s">
        <v>474</v>
      </c>
      <c r="Y195" s="507" t="s">
        <v>201</v>
      </c>
      <c r="Z195" s="104" t="s">
        <v>474</v>
      </c>
      <c r="AA195" s="679">
        <v>15</v>
      </c>
      <c r="AB195" s="152" t="s">
        <v>1663</v>
      </c>
      <c r="AC195" s="526" t="s">
        <v>201</v>
      </c>
      <c r="AD195" s="69" t="s">
        <v>1663</v>
      </c>
      <c r="AE195" s="758" t="s">
        <v>201</v>
      </c>
      <c r="AF195" s="152" t="s">
        <v>1846</v>
      </c>
    </row>
    <row r="196" spans="1:224" ht="57" customHeight="1" x14ac:dyDescent="0.3">
      <c r="A196" s="61"/>
      <c r="B196" s="62"/>
      <c r="C196" s="61"/>
      <c r="D196" s="62"/>
      <c r="E196" s="64"/>
      <c r="F196" s="65"/>
      <c r="G196" s="157"/>
      <c r="H196" s="158"/>
      <c r="I196" s="153"/>
      <c r="J196" s="154"/>
      <c r="K196" s="66"/>
      <c r="L196" s="67"/>
      <c r="M196" s="66"/>
      <c r="N196" s="67"/>
      <c r="O196" s="68"/>
      <c r="P196" s="69"/>
      <c r="Q196" s="126" t="s">
        <v>202</v>
      </c>
      <c r="R196" s="127" t="s">
        <v>475</v>
      </c>
      <c r="S196" s="68" t="s">
        <v>202</v>
      </c>
      <c r="T196" s="69" t="s">
        <v>475</v>
      </c>
      <c r="U196" s="516" t="s">
        <v>202</v>
      </c>
      <c r="V196" s="69" t="s">
        <v>475</v>
      </c>
      <c r="W196" s="516" t="s">
        <v>202</v>
      </c>
      <c r="X196" s="69" t="s">
        <v>475</v>
      </c>
      <c r="Y196" s="516" t="s">
        <v>202</v>
      </c>
      <c r="Z196" s="69" t="s">
        <v>475</v>
      </c>
      <c r="AA196" s="679" t="s">
        <v>202</v>
      </c>
      <c r="AB196" s="152" t="s">
        <v>1664</v>
      </c>
      <c r="AC196" s="516" t="s">
        <v>202</v>
      </c>
      <c r="AD196" s="69" t="s">
        <v>1664</v>
      </c>
      <c r="AE196" s="756"/>
      <c r="AF196" s="757"/>
    </row>
    <row r="197" spans="1:224" ht="57" customHeight="1" x14ac:dyDescent="0.3">
      <c r="A197" s="680"/>
      <c r="B197" s="681"/>
      <c r="C197" s="680"/>
      <c r="D197" s="681"/>
      <c r="E197" s="516"/>
      <c r="F197" s="65"/>
      <c r="G197" s="66"/>
      <c r="H197" s="67"/>
      <c r="I197" s="682"/>
      <c r="J197" s="100"/>
      <c r="K197" s="422"/>
      <c r="L197" s="67"/>
      <c r="M197" s="422"/>
      <c r="N197" s="67"/>
      <c r="O197" s="516"/>
      <c r="P197" s="69"/>
      <c r="Q197" s="518"/>
      <c r="R197" s="127"/>
      <c r="S197" s="516"/>
      <c r="T197" s="69"/>
      <c r="U197" s="554" t="s">
        <v>223</v>
      </c>
      <c r="V197" s="546" t="s">
        <v>570</v>
      </c>
      <c r="W197" s="516" t="s">
        <v>223</v>
      </c>
      <c r="X197" s="69" t="s">
        <v>570</v>
      </c>
      <c r="Y197" s="516" t="s">
        <v>223</v>
      </c>
      <c r="Z197" s="69" t="s">
        <v>570</v>
      </c>
      <c r="AA197" s="516" t="s">
        <v>223</v>
      </c>
      <c r="AB197" s="69" t="s">
        <v>570</v>
      </c>
      <c r="AC197" s="516" t="s">
        <v>223</v>
      </c>
      <c r="AD197" s="69" t="s">
        <v>570</v>
      </c>
      <c r="AE197" s="516" t="s">
        <v>223</v>
      </c>
      <c r="AF197" s="69" t="s">
        <v>570</v>
      </c>
    </row>
    <row r="198" spans="1:224" ht="57" customHeight="1" x14ac:dyDescent="0.3">
      <c r="A198" s="61"/>
      <c r="B198" s="62"/>
      <c r="C198" s="61"/>
      <c r="D198" s="62"/>
      <c r="E198" s="64"/>
      <c r="F198" s="65"/>
      <c r="G198" s="157"/>
      <c r="H198" s="158"/>
      <c r="I198" s="99"/>
      <c r="J198" s="100"/>
      <c r="K198" s="66"/>
      <c r="L198" s="67"/>
      <c r="M198" s="66"/>
      <c r="N198" s="67"/>
      <c r="O198" s="68"/>
      <c r="P198" s="69"/>
      <c r="Q198" s="126"/>
      <c r="R198" s="127"/>
      <c r="S198" s="68"/>
      <c r="T198" s="68"/>
      <c r="U198" s="554"/>
      <c r="V198" s="546"/>
      <c r="W198" s="516"/>
      <c r="X198" s="69"/>
      <c r="Y198" s="516"/>
      <c r="Z198" s="69"/>
      <c r="AA198" s="716">
        <v>18</v>
      </c>
      <c r="AB198" s="546" t="s">
        <v>1740</v>
      </c>
      <c r="AC198" s="526" t="s">
        <v>225</v>
      </c>
      <c r="AD198" s="69" t="s">
        <v>1740</v>
      </c>
      <c r="AE198" s="526" t="s">
        <v>225</v>
      </c>
      <c r="AF198" s="69" t="s">
        <v>1740</v>
      </c>
    </row>
    <row r="199" spans="1:224" ht="57" customHeight="1" x14ac:dyDescent="0.3">
      <c r="A199" s="61"/>
      <c r="B199" s="62"/>
      <c r="C199" s="61"/>
      <c r="D199" s="62"/>
      <c r="E199" s="64"/>
      <c r="F199" s="65"/>
      <c r="G199" s="157"/>
      <c r="H199" s="158"/>
      <c r="I199" s="99"/>
      <c r="J199" s="100"/>
      <c r="K199" s="66"/>
      <c r="L199" s="67"/>
      <c r="M199" s="66"/>
      <c r="N199" s="67"/>
      <c r="O199" s="68"/>
      <c r="P199" s="69"/>
      <c r="Q199" s="126"/>
      <c r="R199" s="127"/>
      <c r="S199" s="68"/>
      <c r="T199" s="68"/>
      <c r="U199" s="554"/>
      <c r="V199" s="546"/>
      <c r="W199" s="516"/>
      <c r="X199" s="69"/>
      <c r="Y199" s="516"/>
      <c r="Z199" s="69"/>
      <c r="AA199" s="716">
        <v>19</v>
      </c>
      <c r="AB199" s="546" t="s">
        <v>1665</v>
      </c>
      <c r="AC199" s="759">
        <v>19</v>
      </c>
      <c r="AD199" s="69" t="s">
        <v>1665</v>
      </c>
      <c r="AE199" s="759">
        <v>19</v>
      </c>
      <c r="AF199" s="69" t="s">
        <v>1665</v>
      </c>
    </row>
    <row r="200" spans="1:224" ht="57" customHeight="1" x14ac:dyDescent="0.3">
      <c r="A200" s="83"/>
      <c r="B200" s="84"/>
      <c r="C200" s="83"/>
      <c r="D200" s="84"/>
      <c r="E200" s="131"/>
      <c r="F200" s="86"/>
      <c r="G200" s="87"/>
      <c r="H200" s="88"/>
      <c r="I200" s="252"/>
      <c r="J200" s="154"/>
      <c r="K200" s="132"/>
      <c r="L200" s="109"/>
      <c r="M200" s="132"/>
      <c r="N200" s="109"/>
      <c r="O200" s="133"/>
      <c r="P200" s="108"/>
      <c r="Q200" s="135"/>
      <c r="R200" s="179"/>
      <c r="S200" s="138"/>
      <c r="T200" s="133"/>
      <c r="U200" s="760"/>
      <c r="V200" s="690"/>
      <c r="W200" s="182"/>
      <c r="X200" s="183"/>
      <c r="Y200" s="182"/>
      <c r="Z200" s="183"/>
      <c r="AA200" s="689"/>
      <c r="AB200" s="690"/>
      <c r="AC200" s="718"/>
      <c r="AD200" s="183"/>
      <c r="AE200" s="761" t="s">
        <v>229</v>
      </c>
      <c r="AF200" s="690" t="s">
        <v>1847</v>
      </c>
    </row>
    <row r="201" spans="1:224" ht="57" customHeight="1" thickBot="1" x14ac:dyDescent="0.35">
      <c r="A201" s="83"/>
      <c r="B201" s="84"/>
      <c r="C201" s="83"/>
      <c r="D201" s="84"/>
      <c r="E201" s="131"/>
      <c r="F201" s="86"/>
      <c r="G201" s="87"/>
      <c r="H201" s="88"/>
      <c r="I201" s="252"/>
      <c r="J201" s="154"/>
      <c r="K201" s="132"/>
      <c r="L201" s="109"/>
      <c r="M201" s="132"/>
      <c r="N201" s="109"/>
      <c r="O201" s="133"/>
      <c r="P201" s="108"/>
      <c r="Q201" s="135"/>
      <c r="R201" s="179"/>
      <c r="S201" s="138"/>
      <c r="T201" s="133"/>
      <c r="U201" s="683"/>
      <c r="V201" s="684"/>
      <c r="W201" s="640"/>
      <c r="X201" s="641"/>
      <c r="Y201" s="640"/>
      <c r="Z201" s="641"/>
      <c r="AA201" s="685"/>
      <c r="AB201" s="684"/>
      <c r="AC201" s="717"/>
      <c r="AD201" s="641"/>
      <c r="AE201" s="762" t="s">
        <v>349</v>
      </c>
      <c r="AF201" s="684" t="s">
        <v>1848</v>
      </c>
    </row>
    <row r="202" spans="1:224" ht="31.5" customHeight="1" thickTop="1" x14ac:dyDescent="0.3">
      <c r="A202" s="1013" t="s">
        <v>278</v>
      </c>
      <c r="B202" s="1014"/>
      <c r="C202" s="1013" t="s">
        <v>278</v>
      </c>
      <c r="D202" s="1014"/>
      <c r="E202" s="1015" t="s">
        <v>278</v>
      </c>
      <c r="F202" s="1016"/>
      <c r="G202" s="1017" t="s">
        <v>278</v>
      </c>
      <c r="H202" s="1010"/>
      <c r="I202" s="1018" t="s">
        <v>278</v>
      </c>
      <c r="J202" s="1010"/>
      <c r="K202" s="1009" t="s">
        <v>278</v>
      </c>
      <c r="L202" s="1010"/>
      <c r="M202" s="1009" t="s">
        <v>278</v>
      </c>
      <c r="N202" s="1010"/>
      <c r="O202" s="1019" t="s">
        <v>278</v>
      </c>
      <c r="P202" s="1020"/>
      <c r="Q202" s="1019" t="s">
        <v>278</v>
      </c>
      <c r="R202" s="1020"/>
      <c r="S202" s="1019" t="s">
        <v>278</v>
      </c>
      <c r="T202" s="1020"/>
      <c r="U202" s="1007" t="s">
        <v>278</v>
      </c>
      <c r="V202" s="1008"/>
      <c r="W202" s="1007" t="s">
        <v>278</v>
      </c>
      <c r="X202" s="1008"/>
      <c r="Y202" s="1007" t="s">
        <v>278</v>
      </c>
      <c r="Z202" s="1008"/>
      <c r="AA202" s="1007" t="s">
        <v>278</v>
      </c>
      <c r="AB202" s="1008"/>
      <c r="AC202" s="1007" t="s">
        <v>278</v>
      </c>
      <c r="AD202" s="1008"/>
      <c r="AE202" s="1007" t="s">
        <v>278</v>
      </c>
      <c r="AF202" s="1008"/>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row>
    <row r="203" spans="1:224" ht="25.5" customHeight="1" x14ac:dyDescent="0.3">
      <c r="A203" s="61" t="s">
        <v>187</v>
      </c>
      <c r="B203" s="62" t="s">
        <v>112</v>
      </c>
      <c r="C203" s="61" t="s">
        <v>187</v>
      </c>
      <c r="D203" s="62" t="s">
        <v>112</v>
      </c>
      <c r="E203" s="61" t="s">
        <v>187</v>
      </c>
      <c r="F203" s="62" t="s">
        <v>112</v>
      </c>
      <c r="G203" s="61" t="s">
        <v>187</v>
      </c>
      <c r="H203" s="62" t="s">
        <v>112</v>
      </c>
      <c r="I203" s="252" t="s">
        <v>187</v>
      </c>
      <c r="J203" s="253" t="s">
        <v>112</v>
      </c>
      <c r="K203" s="132" t="s">
        <v>187</v>
      </c>
      <c r="L203" s="88" t="s">
        <v>112</v>
      </c>
      <c r="M203" s="66" t="s">
        <v>187</v>
      </c>
      <c r="N203" s="242" t="s">
        <v>112</v>
      </c>
      <c r="O203" s="103" t="s">
        <v>187</v>
      </c>
      <c r="P203" s="250" t="s">
        <v>112</v>
      </c>
      <c r="Q203" s="68" t="s">
        <v>187</v>
      </c>
      <c r="R203" s="242" t="s">
        <v>112</v>
      </c>
      <c r="S203" s="68" t="s">
        <v>187</v>
      </c>
      <c r="T203" s="242" t="s">
        <v>112</v>
      </c>
      <c r="U203" s="507" t="s">
        <v>187</v>
      </c>
      <c r="V203" s="104" t="s">
        <v>112</v>
      </c>
      <c r="W203" s="507" t="s">
        <v>187</v>
      </c>
      <c r="X203" s="104" t="s">
        <v>112</v>
      </c>
      <c r="Y203" s="538" t="s">
        <v>187</v>
      </c>
      <c r="Z203" s="102" t="s">
        <v>625</v>
      </c>
      <c r="AA203" s="516" t="s">
        <v>187</v>
      </c>
      <c r="AB203" s="69" t="s">
        <v>625</v>
      </c>
      <c r="AC203" s="516" t="s">
        <v>187</v>
      </c>
      <c r="AD203" s="69" t="s">
        <v>625</v>
      </c>
      <c r="AE203" s="516" t="s">
        <v>187</v>
      </c>
      <c r="AF203" s="69" t="s">
        <v>625</v>
      </c>
    </row>
    <row r="204" spans="1:224" ht="24.6" customHeight="1" x14ac:dyDescent="0.3">
      <c r="A204" s="61" t="s">
        <v>188</v>
      </c>
      <c r="B204" s="62" t="s">
        <v>113</v>
      </c>
      <c r="C204" s="61" t="s">
        <v>188</v>
      </c>
      <c r="D204" s="62" t="s">
        <v>113</v>
      </c>
      <c r="E204" s="61" t="s">
        <v>188</v>
      </c>
      <c r="F204" s="62" t="s">
        <v>113</v>
      </c>
      <c r="G204" s="61" t="s">
        <v>188</v>
      </c>
      <c r="H204" s="62" t="s">
        <v>113</v>
      </c>
      <c r="I204" s="119" t="s">
        <v>188</v>
      </c>
      <c r="J204" s="219" t="s">
        <v>352</v>
      </c>
      <c r="K204" s="275" t="s">
        <v>188</v>
      </c>
      <c r="L204" s="88" t="s">
        <v>352</v>
      </c>
      <c r="M204" s="66" t="s">
        <v>188</v>
      </c>
      <c r="N204" s="242" t="s">
        <v>352</v>
      </c>
      <c r="O204" s="68" t="s">
        <v>188</v>
      </c>
      <c r="P204" s="242" t="s">
        <v>352</v>
      </c>
      <c r="Q204" s="68" t="s">
        <v>188</v>
      </c>
      <c r="R204" s="242" t="s">
        <v>352</v>
      </c>
      <c r="S204" s="68" t="s">
        <v>188</v>
      </c>
      <c r="T204" s="242" t="s">
        <v>352</v>
      </c>
      <c r="U204" s="507" t="s">
        <v>188</v>
      </c>
      <c r="V204" s="104" t="s">
        <v>352</v>
      </c>
      <c r="W204" s="516" t="s">
        <v>188</v>
      </c>
      <c r="X204" s="69" t="s">
        <v>352</v>
      </c>
      <c r="Y204" s="516" t="s">
        <v>188</v>
      </c>
      <c r="Z204" s="69" t="s">
        <v>352</v>
      </c>
      <c r="AA204" s="516" t="s">
        <v>188</v>
      </c>
      <c r="AB204" s="69" t="s">
        <v>352</v>
      </c>
      <c r="AC204" s="516" t="s">
        <v>188</v>
      </c>
      <c r="AD204" s="69" t="s">
        <v>352</v>
      </c>
      <c r="AE204" s="507" t="s">
        <v>188</v>
      </c>
      <c r="AF204" s="104" t="s">
        <v>352</v>
      </c>
    </row>
    <row r="205" spans="1:224" ht="32.25" customHeight="1" thickBot="1" x14ac:dyDescent="0.35">
      <c r="A205" s="70" t="s">
        <v>189</v>
      </c>
      <c r="B205" s="71" t="s">
        <v>114</v>
      </c>
      <c r="C205" s="72" t="s">
        <v>189</v>
      </c>
      <c r="D205" s="72" t="s">
        <v>114</v>
      </c>
      <c r="E205" s="73" t="s">
        <v>189</v>
      </c>
      <c r="F205" s="74" t="s">
        <v>114</v>
      </c>
      <c r="G205" s="75" t="s">
        <v>189</v>
      </c>
      <c r="H205" s="76" t="s">
        <v>114</v>
      </c>
      <c r="I205" s="276"/>
      <c r="J205" s="277"/>
      <c r="K205" s="91"/>
      <c r="L205" s="78"/>
      <c r="M205" s="91"/>
      <c r="N205" s="78"/>
      <c r="O205" s="91"/>
      <c r="P205" s="78"/>
      <c r="Q205" s="91"/>
      <c r="R205" s="78"/>
      <c r="S205" s="91"/>
      <c r="T205" s="78"/>
      <c r="U205" s="528"/>
      <c r="V205" s="529"/>
      <c r="W205" s="614"/>
      <c r="X205" s="615"/>
      <c r="Y205" s="614"/>
      <c r="Z205" s="615"/>
      <c r="AA205" s="614"/>
      <c r="AB205" s="615"/>
      <c r="AC205" s="614"/>
      <c r="AD205" s="615"/>
      <c r="AE205" s="614"/>
      <c r="AF205" s="615"/>
    </row>
    <row r="206" spans="1:224" ht="37.5" customHeight="1" thickTop="1" x14ac:dyDescent="0.3">
      <c r="A206" s="1013" t="s">
        <v>279</v>
      </c>
      <c r="B206" s="1014"/>
      <c r="C206" s="1013" t="s">
        <v>279</v>
      </c>
      <c r="D206" s="1014"/>
      <c r="E206" s="1015" t="s">
        <v>279</v>
      </c>
      <c r="F206" s="1016"/>
      <c r="G206" s="1017" t="s">
        <v>279</v>
      </c>
      <c r="H206" s="1010"/>
      <c r="I206" s="1018" t="s">
        <v>279</v>
      </c>
      <c r="J206" s="1010"/>
      <c r="K206" s="1009" t="s">
        <v>279</v>
      </c>
      <c r="L206" s="1010"/>
      <c r="M206" s="1009" t="s">
        <v>279</v>
      </c>
      <c r="N206" s="1010"/>
      <c r="O206" s="1019" t="s">
        <v>279</v>
      </c>
      <c r="P206" s="1020"/>
      <c r="Q206" s="1019" t="s">
        <v>279</v>
      </c>
      <c r="R206" s="1020"/>
      <c r="S206" s="1019" t="s">
        <v>279</v>
      </c>
      <c r="T206" s="1020"/>
      <c r="U206" s="1007" t="s">
        <v>279</v>
      </c>
      <c r="V206" s="1008"/>
      <c r="W206" s="1007" t="s">
        <v>279</v>
      </c>
      <c r="X206" s="1008"/>
      <c r="Y206" s="1007" t="s">
        <v>279</v>
      </c>
      <c r="Z206" s="1008"/>
      <c r="AA206" s="1007" t="s">
        <v>279</v>
      </c>
      <c r="AB206" s="1008"/>
      <c r="AC206" s="1007" t="s">
        <v>279</v>
      </c>
      <c r="AD206" s="1008"/>
      <c r="AE206" s="1007" t="s">
        <v>279</v>
      </c>
      <c r="AF206" s="1008"/>
    </row>
    <row r="207" spans="1:224" ht="53.25" customHeight="1" x14ac:dyDescent="0.3">
      <c r="A207" s="52" t="s">
        <v>187</v>
      </c>
      <c r="B207" s="53" t="s">
        <v>115</v>
      </c>
      <c r="C207" s="54" t="s">
        <v>187</v>
      </c>
      <c r="D207" s="54" t="s">
        <v>115</v>
      </c>
      <c r="E207" s="55" t="s">
        <v>187</v>
      </c>
      <c r="F207" s="56" t="s">
        <v>115</v>
      </c>
      <c r="G207" s="145" t="s">
        <v>187</v>
      </c>
      <c r="H207" s="80" t="s">
        <v>115</v>
      </c>
      <c r="I207" s="180" t="s">
        <v>187</v>
      </c>
      <c r="J207" s="278" t="s">
        <v>353</v>
      </c>
      <c r="K207" s="112" t="s">
        <v>187</v>
      </c>
      <c r="L207" s="279" t="s">
        <v>353</v>
      </c>
      <c r="M207" s="66" t="s">
        <v>187</v>
      </c>
      <c r="N207" s="158" t="s">
        <v>353</v>
      </c>
      <c r="O207" s="68" t="s">
        <v>187</v>
      </c>
      <c r="P207" s="242" t="s">
        <v>353</v>
      </c>
      <c r="Q207" s="151" t="s">
        <v>187</v>
      </c>
      <c r="R207" s="284" t="s">
        <v>476</v>
      </c>
      <c r="S207" s="68" t="s">
        <v>187</v>
      </c>
      <c r="T207" s="242" t="s">
        <v>476</v>
      </c>
      <c r="U207" s="507" t="s">
        <v>187</v>
      </c>
      <c r="V207" s="104" t="s">
        <v>476</v>
      </c>
      <c r="W207" s="516" t="s">
        <v>187</v>
      </c>
      <c r="X207" s="69" t="s">
        <v>476</v>
      </c>
      <c r="Y207" s="516" t="s">
        <v>187</v>
      </c>
      <c r="Z207" s="69" t="s">
        <v>476</v>
      </c>
      <c r="AA207" s="507" t="s">
        <v>187</v>
      </c>
      <c r="AB207" s="104" t="s">
        <v>476</v>
      </c>
      <c r="AC207" s="633" t="s">
        <v>187</v>
      </c>
      <c r="AD207" s="104" t="s">
        <v>476</v>
      </c>
      <c r="AE207" s="526" t="s">
        <v>187</v>
      </c>
      <c r="AF207" s="69" t="s">
        <v>476</v>
      </c>
    </row>
    <row r="208" spans="1:224" ht="52.5" customHeight="1" x14ac:dyDescent="0.3">
      <c r="A208" s="61" t="s">
        <v>188</v>
      </c>
      <c r="B208" s="62" t="s">
        <v>116</v>
      </c>
      <c r="C208" s="63" t="s">
        <v>188</v>
      </c>
      <c r="D208" s="63" t="s">
        <v>116</v>
      </c>
      <c r="E208" s="64" t="s">
        <v>188</v>
      </c>
      <c r="F208" s="65" t="s">
        <v>116</v>
      </c>
      <c r="G208" s="99" t="s">
        <v>188</v>
      </c>
      <c r="H208" s="218" t="s">
        <v>116</v>
      </c>
      <c r="I208" s="119" t="s">
        <v>188</v>
      </c>
      <c r="J208" s="219" t="s">
        <v>354</v>
      </c>
      <c r="K208" s="130" t="s">
        <v>188</v>
      </c>
      <c r="L208" s="201" t="s">
        <v>354</v>
      </c>
      <c r="M208" s="66" t="s">
        <v>188</v>
      </c>
      <c r="N208" s="158" t="s">
        <v>354</v>
      </c>
      <c r="O208" s="68" t="s">
        <v>188</v>
      </c>
      <c r="P208" s="242" t="s">
        <v>354</v>
      </c>
      <c r="Q208" s="151" t="s">
        <v>188</v>
      </c>
      <c r="R208" s="284" t="s">
        <v>532</v>
      </c>
      <c r="S208" s="68" t="s">
        <v>188</v>
      </c>
      <c r="T208" s="242" t="s">
        <v>532</v>
      </c>
      <c r="U208" s="507" t="s">
        <v>188</v>
      </c>
      <c r="V208" s="104" t="s">
        <v>532</v>
      </c>
      <c r="W208" s="516" t="s">
        <v>188</v>
      </c>
      <c r="X208" s="69" t="s">
        <v>532</v>
      </c>
      <c r="Y208" s="516" t="s">
        <v>188</v>
      </c>
      <c r="Z208" s="69" t="s">
        <v>532</v>
      </c>
      <c r="AA208" s="516" t="s">
        <v>188</v>
      </c>
      <c r="AB208" s="69" t="s">
        <v>532</v>
      </c>
      <c r="AC208" s="516" t="s">
        <v>188</v>
      </c>
      <c r="AD208" s="69" t="s">
        <v>532</v>
      </c>
      <c r="AE208" s="516" t="s">
        <v>188</v>
      </c>
      <c r="AF208" s="69" t="s">
        <v>532</v>
      </c>
    </row>
    <row r="209" spans="1:224" ht="54.75" customHeight="1" x14ac:dyDescent="0.3">
      <c r="A209" s="61" t="s">
        <v>189</v>
      </c>
      <c r="B209" s="62" t="s">
        <v>117</v>
      </c>
      <c r="C209" s="63" t="s">
        <v>189</v>
      </c>
      <c r="D209" s="63" t="s">
        <v>117</v>
      </c>
      <c r="E209" s="64" t="s">
        <v>189</v>
      </c>
      <c r="F209" s="65" t="s">
        <v>117</v>
      </c>
      <c r="G209" s="99" t="s">
        <v>189</v>
      </c>
      <c r="H209" s="218" t="s">
        <v>117</v>
      </c>
      <c r="I209" s="119" t="s">
        <v>189</v>
      </c>
      <c r="J209" s="219" t="s">
        <v>355</v>
      </c>
      <c r="K209" s="130" t="s">
        <v>189</v>
      </c>
      <c r="L209" s="201" t="s">
        <v>355</v>
      </c>
      <c r="M209" s="66" t="s">
        <v>189</v>
      </c>
      <c r="N209" s="158" t="s">
        <v>355</v>
      </c>
      <c r="O209" s="103" t="s">
        <v>189</v>
      </c>
      <c r="P209" s="250" t="s">
        <v>355</v>
      </c>
      <c r="Q209" s="151" t="s">
        <v>189</v>
      </c>
      <c r="R209" s="284" t="s">
        <v>477</v>
      </c>
      <c r="S209" s="68" t="s">
        <v>189</v>
      </c>
      <c r="T209" s="242" t="s">
        <v>477</v>
      </c>
      <c r="U209" s="507" t="s">
        <v>189</v>
      </c>
      <c r="V209" s="104" t="s">
        <v>477</v>
      </c>
      <c r="W209" s="516" t="s">
        <v>189</v>
      </c>
      <c r="X209" s="69" t="s">
        <v>477</v>
      </c>
      <c r="Y209" s="507" t="s">
        <v>189</v>
      </c>
      <c r="Z209" s="104" t="s">
        <v>477</v>
      </c>
      <c r="AA209" s="507" t="s">
        <v>189</v>
      </c>
      <c r="AB209" s="104" t="s">
        <v>477</v>
      </c>
      <c r="AC209" s="526" t="s">
        <v>189</v>
      </c>
      <c r="AD209" s="69" t="s">
        <v>477</v>
      </c>
      <c r="AE209" s="526" t="s">
        <v>189</v>
      </c>
      <c r="AF209" s="69" t="s">
        <v>477</v>
      </c>
    </row>
    <row r="210" spans="1:224" ht="54" customHeight="1" x14ac:dyDescent="0.3">
      <c r="A210" s="61" t="s">
        <v>190</v>
      </c>
      <c r="B210" s="62" t="s">
        <v>118</v>
      </c>
      <c r="C210" s="63" t="s">
        <v>190</v>
      </c>
      <c r="D210" s="63" t="s">
        <v>118</v>
      </c>
      <c r="E210" s="64" t="s">
        <v>190</v>
      </c>
      <c r="F210" s="65" t="s">
        <v>118</v>
      </c>
      <c r="G210" s="66" t="s">
        <v>190</v>
      </c>
      <c r="H210" s="158" t="s">
        <v>118</v>
      </c>
      <c r="I210" s="66" t="s">
        <v>190</v>
      </c>
      <c r="J210" s="158" t="s">
        <v>118</v>
      </c>
      <c r="K210" s="119" t="s">
        <v>190</v>
      </c>
      <c r="L210" s="219" t="s">
        <v>429</v>
      </c>
      <c r="M210" s="66" t="s">
        <v>190</v>
      </c>
      <c r="N210" s="158" t="s">
        <v>429</v>
      </c>
      <c r="O210" s="68" t="s">
        <v>190</v>
      </c>
      <c r="P210" s="242" t="s">
        <v>429</v>
      </c>
      <c r="Q210" s="151" t="s">
        <v>190</v>
      </c>
      <c r="R210" s="284" t="s">
        <v>118</v>
      </c>
      <c r="S210" s="68" t="s">
        <v>190</v>
      </c>
      <c r="T210" s="242" t="s">
        <v>118</v>
      </c>
      <c r="U210" s="507" t="s">
        <v>190</v>
      </c>
      <c r="V210" s="104" t="s">
        <v>118</v>
      </c>
      <c r="W210" s="516" t="s">
        <v>190</v>
      </c>
      <c r="X210" s="69" t="s">
        <v>118</v>
      </c>
      <c r="Y210" s="516" t="s">
        <v>190</v>
      </c>
      <c r="Z210" s="69" t="s">
        <v>118</v>
      </c>
      <c r="AA210" s="516" t="s">
        <v>190</v>
      </c>
      <c r="AB210" s="69" t="s">
        <v>118</v>
      </c>
      <c r="AC210" s="516" t="s">
        <v>190</v>
      </c>
      <c r="AD210" s="69" t="s">
        <v>118</v>
      </c>
      <c r="AE210" s="516" t="s">
        <v>190</v>
      </c>
      <c r="AF210" s="69" t="s">
        <v>118</v>
      </c>
    </row>
    <row r="211" spans="1:224" ht="36" customHeight="1" x14ac:dyDescent="0.3">
      <c r="A211" s="61" t="s">
        <v>191</v>
      </c>
      <c r="B211" s="62" t="s">
        <v>119</v>
      </c>
      <c r="C211" s="63" t="s">
        <v>191</v>
      </c>
      <c r="D211" s="63" t="s">
        <v>119</v>
      </c>
      <c r="E211" s="64" t="s">
        <v>191</v>
      </c>
      <c r="F211" s="65" t="s">
        <v>119</v>
      </c>
      <c r="G211" s="66" t="s">
        <v>191</v>
      </c>
      <c r="H211" s="158" t="s">
        <v>119</v>
      </c>
      <c r="I211" s="66" t="s">
        <v>191</v>
      </c>
      <c r="J211" s="158" t="s">
        <v>119</v>
      </c>
      <c r="K211" s="66" t="s">
        <v>191</v>
      </c>
      <c r="L211" s="158" t="s">
        <v>119</v>
      </c>
      <c r="M211" s="66" t="s">
        <v>191</v>
      </c>
      <c r="N211" s="158" t="s">
        <v>119</v>
      </c>
      <c r="O211" s="103" t="s">
        <v>191</v>
      </c>
      <c r="P211" s="250" t="s">
        <v>119</v>
      </c>
      <c r="Q211" s="68" t="s">
        <v>191</v>
      </c>
      <c r="R211" s="242" t="s">
        <v>119</v>
      </c>
      <c r="S211" s="68" t="s">
        <v>191</v>
      </c>
      <c r="T211" s="242" t="s">
        <v>119</v>
      </c>
      <c r="U211" s="507" t="s">
        <v>191</v>
      </c>
      <c r="V211" s="104" t="s">
        <v>119</v>
      </c>
      <c r="W211" s="516" t="s">
        <v>191</v>
      </c>
      <c r="X211" s="69" t="s">
        <v>119</v>
      </c>
      <c r="Y211" s="516" t="s">
        <v>191</v>
      </c>
      <c r="Z211" s="69" t="s">
        <v>119</v>
      </c>
      <c r="AA211" s="516" t="s">
        <v>191</v>
      </c>
      <c r="AB211" s="69" t="s">
        <v>119</v>
      </c>
      <c r="AC211" s="516" t="s">
        <v>191</v>
      </c>
      <c r="AD211" s="69" t="s">
        <v>119</v>
      </c>
      <c r="AE211" s="516" t="s">
        <v>191</v>
      </c>
      <c r="AF211" s="69" t="s">
        <v>119</v>
      </c>
    </row>
    <row r="212" spans="1:224" ht="69" customHeight="1" x14ac:dyDescent="0.3">
      <c r="A212" s="314"/>
      <c r="B212" s="315"/>
      <c r="C212" s="316"/>
      <c r="D212" s="441"/>
      <c r="E212" s="162"/>
      <c r="F212" s="163"/>
      <c r="G212" s="153"/>
      <c r="H212" s="163"/>
      <c r="I212" s="137"/>
      <c r="J212" s="109"/>
      <c r="K212" s="137"/>
      <c r="L212" s="109"/>
      <c r="M212" s="137"/>
      <c r="N212" s="109"/>
      <c r="O212" s="138"/>
      <c r="P212" s="108"/>
      <c r="Q212" s="178" t="s">
        <v>192</v>
      </c>
      <c r="R212" s="179" t="s">
        <v>533</v>
      </c>
      <c r="S212" s="138" t="s">
        <v>192</v>
      </c>
      <c r="T212" s="108" t="s">
        <v>533</v>
      </c>
      <c r="U212" s="515" t="s">
        <v>192</v>
      </c>
      <c r="V212" s="152" t="s">
        <v>533</v>
      </c>
      <c r="W212" s="516" t="s">
        <v>192</v>
      </c>
      <c r="X212" s="69" t="s">
        <v>533</v>
      </c>
      <c r="Y212" s="516" t="s">
        <v>192</v>
      </c>
      <c r="Z212" s="69" t="s">
        <v>533</v>
      </c>
      <c r="AA212" s="516" t="s">
        <v>192</v>
      </c>
      <c r="AB212" s="69" t="s">
        <v>533</v>
      </c>
      <c r="AC212" s="516" t="s">
        <v>192</v>
      </c>
      <c r="AD212" s="69" t="s">
        <v>533</v>
      </c>
      <c r="AE212" s="516" t="s">
        <v>192</v>
      </c>
      <c r="AF212" s="69" t="s">
        <v>533</v>
      </c>
    </row>
    <row r="213" spans="1:224" ht="35.25" customHeight="1" x14ac:dyDescent="0.3">
      <c r="A213" s="314"/>
      <c r="B213" s="315"/>
      <c r="C213" s="316"/>
      <c r="D213" s="441"/>
      <c r="E213" s="162"/>
      <c r="F213" s="163"/>
      <c r="G213" s="153"/>
      <c r="H213" s="163"/>
      <c r="I213" s="137"/>
      <c r="J213" s="109"/>
      <c r="K213" s="137"/>
      <c r="L213" s="109"/>
      <c r="M213" s="137"/>
      <c r="N213" s="109"/>
      <c r="O213" s="138"/>
      <c r="P213" s="108"/>
      <c r="Q213" s="178" t="s">
        <v>193</v>
      </c>
      <c r="R213" s="179" t="s">
        <v>478</v>
      </c>
      <c r="S213" s="138" t="s">
        <v>193</v>
      </c>
      <c r="T213" s="108" t="s">
        <v>478</v>
      </c>
      <c r="U213" s="507" t="s">
        <v>193</v>
      </c>
      <c r="V213" s="104" t="s">
        <v>478</v>
      </c>
      <c r="W213" s="516" t="s">
        <v>193</v>
      </c>
      <c r="X213" s="69" t="s">
        <v>478</v>
      </c>
      <c r="Y213" s="516" t="s">
        <v>193</v>
      </c>
      <c r="Z213" s="69" t="s">
        <v>478</v>
      </c>
      <c r="AA213" s="516" t="s">
        <v>193</v>
      </c>
      <c r="AB213" s="69" t="s">
        <v>478</v>
      </c>
      <c r="AC213" s="507" t="s">
        <v>193</v>
      </c>
      <c r="AD213" s="104" t="s">
        <v>478</v>
      </c>
      <c r="AE213" s="516" t="s">
        <v>193</v>
      </c>
      <c r="AF213" s="69" t="s">
        <v>478</v>
      </c>
    </row>
    <row r="214" spans="1:224" ht="35.25" customHeight="1" x14ac:dyDescent="0.3">
      <c r="A214" s="314"/>
      <c r="B214" s="315"/>
      <c r="C214" s="316"/>
      <c r="D214" s="441"/>
      <c r="E214" s="162"/>
      <c r="F214" s="163"/>
      <c r="G214" s="153"/>
      <c r="H214" s="163"/>
      <c r="I214" s="137"/>
      <c r="J214" s="109"/>
      <c r="K214" s="137"/>
      <c r="L214" s="109"/>
      <c r="M214" s="137"/>
      <c r="N214" s="109"/>
      <c r="O214" s="138"/>
      <c r="P214" s="108"/>
      <c r="Q214" s="178" t="s">
        <v>194</v>
      </c>
      <c r="R214" s="179" t="s">
        <v>479</v>
      </c>
      <c r="S214" s="138" t="s">
        <v>194</v>
      </c>
      <c r="T214" s="108" t="s">
        <v>479</v>
      </c>
      <c r="U214" s="507" t="s">
        <v>194</v>
      </c>
      <c r="V214" s="104" t="s">
        <v>479</v>
      </c>
      <c r="W214" s="516" t="s">
        <v>194</v>
      </c>
      <c r="X214" s="69" t="s">
        <v>479</v>
      </c>
      <c r="Y214" s="516" t="s">
        <v>194</v>
      </c>
      <c r="Z214" s="69" t="s">
        <v>479</v>
      </c>
      <c r="AA214" s="516" t="s">
        <v>194</v>
      </c>
      <c r="AB214" s="69" t="s">
        <v>479</v>
      </c>
      <c r="AC214" s="507" t="s">
        <v>194</v>
      </c>
      <c r="AD214" s="104" t="s">
        <v>479</v>
      </c>
      <c r="AE214" s="516" t="s">
        <v>194</v>
      </c>
      <c r="AF214" s="69" t="s">
        <v>479</v>
      </c>
    </row>
    <row r="215" spans="1:224" ht="35.25" customHeight="1" x14ac:dyDescent="0.3">
      <c r="A215" s="314"/>
      <c r="B215" s="315"/>
      <c r="C215" s="316"/>
      <c r="D215" s="441"/>
      <c r="E215" s="162"/>
      <c r="F215" s="163"/>
      <c r="G215" s="153"/>
      <c r="H215" s="163"/>
      <c r="I215" s="137"/>
      <c r="J215" s="109"/>
      <c r="K215" s="137"/>
      <c r="L215" s="109"/>
      <c r="M215" s="137"/>
      <c r="N215" s="109"/>
      <c r="O215" s="138"/>
      <c r="P215" s="108"/>
      <c r="Q215" s="178" t="s">
        <v>195</v>
      </c>
      <c r="R215" s="179" t="s">
        <v>534</v>
      </c>
      <c r="S215" s="138" t="s">
        <v>195</v>
      </c>
      <c r="T215" s="108" t="s">
        <v>534</v>
      </c>
      <c r="U215" s="516" t="s">
        <v>195</v>
      </c>
      <c r="V215" s="69" t="s">
        <v>534</v>
      </c>
      <c r="W215" s="516" t="s">
        <v>195</v>
      </c>
      <c r="X215" s="69" t="s">
        <v>534</v>
      </c>
      <c r="Y215" s="516" t="s">
        <v>195</v>
      </c>
      <c r="Z215" s="69" t="s">
        <v>534</v>
      </c>
      <c r="AA215" s="516" t="s">
        <v>195</v>
      </c>
      <c r="AB215" s="69" t="s">
        <v>534</v>
      </c>
      <c r="AC215" s="516" t="s">
        <v>195</v>
      </c>
      <c r="AD215" s="69" t="s">
        <v>534</v>
      </c>
      <c r="AE215" s="516" t="s">
        <v>195</v>
      </c>
      <c r="AF215" s="69" t="s">
        <v>534</v>
      </c>
    </row>
    <row r="216" spans="1:224" ht="39.75" customHeight="1" x14ac:dyDescent="0.3">
      <c r="A216" s="314"/>
      <c r="B216" s="315"/>
      <c r="C216" s="316"/>
      <c r="D216" s="441"/>
      <c r="E216" s="162"/>
      <c r="F216" s="163"/>
      <c r="G216" s="153"/>
      <c r="H216" s="163"/>
      <c r="I216" s="137"/>
      <c r="J216" s="109"/>
      <c r="K216" s="137"/>
      <c r="L216" s="109"/>
      <c r="M216" s="137"/>
      <c r="N216" s="109"/>
      <c r="O216" s="138"/>
      <c r="P216" s="108"/>
      <c r="Q216" s="178" t="s">
        <v>196</v>
      </c>
      <c r="R216" s="179" t="s">
        <v>480</v>
      </c>
      <c r="S216" s="138" t="s">
        <v>196</v>
      </c>
      <c r="T216" s="108" t="s">
        <v>480</v>
      </c>
      <c r="U216" s="507" t="s">
        <v>196</v>
      </c>
      <c r="V216" s="104" t="s">
        <v>480</v>
      </c>
      <c r="W216" s="516" t="s">
        <v>196</v>
      </c>
      <c r="X216" s="69" t="s">
        <v>480</v>
      </c>
      <c r="Y216" s="516" t="s">
        <v>196</v>
      </c>
      <c r="Z216" s="69" t="s">
        <v>480</v>
      </c>
      <c r="AA216" s="516" t="s">
        <v>196</v>
      </c>
      <c r="AB216" s="69" t="s">
        <v>480</v>
      </c>
      <c r="AC216" s="516" t="s">
        <v>196</v>
      </c>
      <c r="AD216" s="69" t="s">
        <v>480</v>
      </c>
      <c r="AE216" s="516" t="s">
        <v>196</v>
      </c>
      <c r="AF216" s="69" t="s">
        <v>480</v>
      </c>
    </row>
    <row r="217" spans="1:224" ht="42" customHeight="1" x14ac:dyDescent="0.3">
      <c r="A217" s="314"/>
      <c r="B217" s="315"/>
      <c r="C217" s="316"/>
      <c r="D217" s="441"/>
      <c r="E217" s="162"/>
      <c r="F217" s="163"/>
      <c r="G217" s="153"/>
      <c r="H217" s="163"/>
      <c r="I217" s="137"/>
      <c r="J217" s="109"/>
      <c r="K217" s="137"/>
      <c r="L217" s="109"/>
      <c r="M217" s="137"/>
      <c r="N217" s="109"/>
      <c r="O217" s="138"/>
      <c r="P217" s="108"/>
      <c r="Q217" s="178" t="s">
        <v>197</v>
      </c>
      <c r="R217" s="179" t="s">
        <v>481</v>
      </c>
      <c r="S217" s="138" t="s">
        <v>197</v>
      </c>
      <c r="T217" s="108" t="s">
        <v>481</v>
      </c>
      <c r="U217" s="516" t="s">
        <v>197</v>
      </c>
      <c r="V217" s="69" t="s">
        <v>481</v>
      </c>
      <c r="W217" s="516" t="s">
        <v>197</v>
      </c>
      <c r="X217" s="69" t="s">
        <v>481</v>
      </c>
      <c r="Y217" s="516" t="s">
        <v>197</v>
      </c>
      <c r="Z217" s="69" t="s">
        <v>481</v>
      </c>
      <c r="AA217" s="516" t="s">
        <v>197</v>
      </c>
      <c r="AB217" s="69" t="s">
        <v>481</v>
      </c>
      <c r="AC217" s="516" t="s">
        <v>197</v>
      </c>
      <c r="AD217" s="69" t="s">
        <v>481</v>
      </c>
      <c r="AE217" s="516" t="s">
        <v>197</v>
      </c>
      <c r="AF217" s="69" t="s">
        <v>481</v>
      </c>
    </row>
    <row r="218" spans="1:224" ht="56.25" customHeight="1" thickBot="1" x14ac:dyDescent="0.35">
      <c r="A218" s="61"/>
      <c r="B218" s="62"/>
      <c r="C218" s="61"/>
      <c r="D218" s="62"/>
      <c r="E218" s="64"/>
      <c r="F218" s="65"/>
      <c r="G218" s="157"/>
      <c r="H218" s="158"/>
      <c r="I218" s="153"/>
      <c r="J218" s="154"/>
      <c r="K218" s="66"/>
      <c r="L218" s="67"/>
      <c r="M218" s="66"/>
      <c r="N218" s="67"/>
      <c r="O218" s="68"/>
      <c r="P218" s="69"/>
      <c r="Q218" s="126" t="s">
        <v>198</v>
      </c>
      <c r="R218" s="127" t="s">
        <v>482</v>
      </c>
      <c r="S218" s="68" t="s">
        <v>198</v>
      </c>
      <c r="T218" s="69" t="s">
        <v>482</v>
      </c>
      <c r="U218" s="521" t="s">
        <v>198</v>
      </c>
      <c r="V218" s="522" t="s">
        <v>482</v>
      </c>
      <c r="W218" s="532" t="s">
        <v>198</v>
      </c>
      <c r="X218" s="533" t="s">
        <v>482</v>
      </c>
      <c r="Y218" s="532" t="s">
        <v>198</v>
      </c>
      <c r="Z218" s="533" t="s">
        <v>482</v>
      </c>
      <c r="AA218" s="521" t="s">
        <v>198</v>
      </c>
      <c r="AB218" s="522" t="s">
        <v>482</v>
      </c>
      <c r="AC218" s="532" t="s">
        <v>198</v>
      </c>
      <c r="AD218" s="533" t="s">
        <v>482</v>
      </c>
      <c r="AE218" s="532" t="s">
        <v>198</v>
      </c>
      <c r="AF218" s="533" t="s">
        <v>482</v>
      </c>
    </row>
    <row r="219" spans="1:224" ht="42.75" customHeight="1" thickTop="1" x14ac:dyDescent="0.3">
      <c r="A219" s="1013" t="s">
        <v>281</v>
      </c>
      <c r="B219" s="1014"/>
      <c r="C219" s="1013" t="s">
        <v>281</v>
      </c>
      <c r="D219" s="1014"/>
      <c r="E219" s="1015" t="s">
        <v>281</v>
      </c>
      <c r="F219" s="1016"/>
      <c r="G219" s="1017" t="s">
        <v>281</v>
      </c>
      <c r="H219" s="1010"/>
      <c r="I219" s="1018" t="s">
        <v>281</v>
      </c>
      <c r="J219" s="1010"/>
      <c r="K219" s="1009" t="s">
        <v>281</v>
      </c>
      <c r="L219" s="1010"/>
      <c r="M219" s="1009" t="s">
        <v>281</v>
      </c>
      <c r="N219" s="1010"/>
      <c r="O219" s="1019" t="s">
        <v>281</v>
      </c>
      <c r="P219" s="1020"/>
      <c r="Q219" s="1019" t="s">
        <v>281</v>
      </c>
      <c r="R219" s="1020"/>
      <c r="S219" s="1019" t="s">
        <v>281</v>
      </c>
      <c r="T219" s="1020"/>
      <c r="U219" s="1007" t="s">
        <v>281</v>
      </c>
      <c r="V219" s="1008"/>
      <c r="W219" s="1007" t="s">
        <v>281</v>
      </c>
      <c r="X219" s="1008"/>
      <c r="Y219" s="1007" t="s">
        <v>281</v>
      </c>
      <c r="Z219" s="1008"/>
      <c r="AA219" s="1007" t="s">
        <v>281</v>
      </c>
      <c r="AB219" s="1008"/>
      <c r="AC219" s="1007" t="s">
        <v>281</v>
      </c>
      <c r="AD219" s="1008"/>
      <c r="AE219" s="1007" t="s">
        <v>281</v>
      </c>
      <c r="AF219" s="1008"/>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51"/>
      <c r="FK219" s="51"/>
      <c r="FL219" s="51"/>
      <c r="FM219" s="51"/>
      <c r="FN219" s="51"/>
      <c r="FO219" s="51"/>
      <c r="FP219" s="51"/>
      <c r="FQ219" s="51"/>
      <c r="FR219" s="51"/>
      <c r="FS219" s="51"/>
      <c r="FT219" s="51"/>
      <c r="FU219" s="51"/>
      <c r="FV219" s="51"/>
      <c r="FW219" s="51"/>
      <c r="FX219" s="51"/>
      <c r="FY219" s="51"/>
      <c r="FZ219" s="51"/>
      <c r="GA219" s="51"/>
      <c r="GB219" s="51"/>
      <c r="GC219" s="51"/>
      <c r="GD219" s="51"/>
      <c r="GE219" s="51"/>
      <c r="GF219" s="51"/>
      <c r="GG219" s="51"/>
      <c r="GH219" s="51"/>
      <c r="GI219" s="51"/>
      <c r="GJ219" s="51"/>
      <c r="GK219" s="51"/>
      <c r="GL219" s="51"/>
      <c r="GM219" s="51"/>
      <c r="GN219" s="51"/>
      <c r="GO219" s="51"/>
      <c r="GP219" s="51"/>
      <c r="GQ219" s="51"/>
      <c r="GR219" s="51"/>
      <c r="GS219" s="51"/>
      <c r="GT219" s="51"/>
      <c r="GU219" s="51"/>
      <c r="GV219" s="51"/>
      <c r="GW219" s="51"/>
      <c r="GX219" s="51"/>
      <c r="GY219" s="51"/>
      <c r="GZ219" s="51"/>
      <c r="HA219" s="51"/>
      <c r="HB219" s="51"/>
      <c r="HC219" s="51"/>
      <c r="HD219" s="51"/>
      <c r="HE219" s="51"/>
      <c r="HF219" s="51"/>
      <c r="HG219" s="51"/>
      <c r="HH219" s="51"/>
      <c r="HI219" s="51"/>
      <c r="HJ219" s="51"/>
      <c r="HK219" s="51"/>
      <c r="HL219" s="51"/>
      <c r="HM219" s="51"/>
      <c r="HN219" s="51"/>
      <c r="HO219" s="51"/>
      <c r="HP219" s="51"/>
    </row>
    <row r="220" spans="1:224" ht="40.5" customHeight="1" x14ac:dyDescent="0.3">
      <c r="A220" s="52" t="s">
        <v>187</v>
      </c>
      <c r="B220" s="53" t="s">
        <v>120</v>
      </c>
      <c r="C220" s="54" t="s">
        <v>187</v>
      </c>
      <c r="D220" s="54" t="s">
        <v>120</v>
      </c>
      <c r="E220" s="55" t="s">
        <v>187</v>
      </c>
      <c r="F220" s="56" t="s">
        <v>120</v>
      </c>
      <c r="G220" s="145" t="s">
        <v>187</v>
      </c>
      <c r="H220" s="80" t="s">
        <v>120</v>
      </c>
      <c r="I220" s="81"/>
      <c r="J220" s="264"/>
      <c r="K220" s="59"/>
      <c r="L220" s="256"/>
      <c r="M220" s="66"/>
      <c r="N220" s="158"/>
      <c r="O220" s="68"/>
      <c r="P220" s="242"/>
      <c r="Q220" s="68"/>
      <c r="R220" s="242"/>
      <c r="S220" s="68"/>
      <c r="T220" s="242"/>
      <c r="U220" s="511"/>
      <c r="V220" s="512"/>
      <c r="W220" s="536"/>
      <c r="X220" s="537"/>
      <c r="Y220" s="536"/>
      <c r="Z220" s="537"/>
      <c r="AA220" s="536"/>
      <c r="AB220" s="537"/>
      <c r="AC220" s="536"/>
      <c r="AD220" s="537"/>
      <c r="AE220" s="536"/>
      <c r="AF220" s="537"/>
    </row>
    <row r="221" spans="1:224" ht="36.75" customHeight="1" x14ac:dyDescent="0.3">
      <c r="A221" s="61" t="s">
        <v>188</v>
      </c>
      <c r="B221" s="62" t="s">
        <v>121</v>
      </c>
      <c r="C221" s="63" t="s">
        <v>188</v>
      </c>
      <c r="D221" s="63" t="s">
        <v>121</v>
      </c>
      <c r="E221" s="64" t="s">
        <v>188</v>
      </c>
      <c r="F221" s="65" t="s">
        <v>121</v>
      </c>
      <c r="G221" s="99" t="s">
        <v>188</v>
      </c>
      <c r="H221" s="218" t="s">
        <v>121</v>
      </c>
      <c r="I221" s="99" t="s">
        <v>188</v>
      </c>
      <c r="J221" s="251" t="s">
        <v>121</v>
      </c>
      <c r="K221" s="66" t="s">
        <v>188</v>
      </c>
      <c r="L221" s="242" t="s">
        <v>121</v>
      </c>
      <c r="M221" s="68" t="s">
        <v>188</v>
      </c>
      <c r="N221" s="242" t="s">
        <v>121</v>
      </c>
      <c r="O221" s="103" t="s">
        <v>188</v>
      </c>
      <c r="P221" s="250" t="s">
        <v>121</v>
      </c>
      <c r="Q221" s="68" t="s">
        <v>188</v>
      </c>
      <c r="R221" s="242" t="s">
        <v>121</v>
      </c>
      <c r="S221" s="68" t="s">
        <v>188</v>
      </c>
      <c r="T221" s="242" t="s">
        <v>121</v>
      </c>
      <c r="U221" s="515" t="s">
        <v>188</v>
      </c>
      <c r="V221" s="152" t="s">
        <v>571</v>
      </c>
      <c r="W221" s="516" t="s">
        <v>188</v>
      </c>
      <c r="X221" s="69" t="s">
        <v>571</v>
      </c>
      <c r="Y221" s="516" t="s">
        <v>188</v>
      </c>
      <c r="Z221" s="69" t="s">
        <v>571</v>
      </c>
      <c r="AA221" s="507" t="s">
        <v>188</v>
      </c>
      <c r="AB221" s="104" t="s">
        <v>571</v>
      </c>
      <c r="AC221" s="526" t="s">
        <v>188</v>
      </c>
      <c r="AD221" s="69" t="s">
        <v>571</v>
      </c>
      <c r="AE221" s="526" t="s">
        <v>188</v>
      </c>
      <c r="AF221" s="69" t="s">
        <v>571</v>
      </c>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c r="FD221" s="51"/>
      <c r="FE221" s="51"/>
      <c r="FF221" s="51"/>
      <c r="FG221" s="51"/>
      <c r="FH221" s="51"/>
      <c r="FI221" s="51"/>
      <c r="FJ221" s="51"/>
      <c r="FK221" s="51"/>
      <c r="FL221" s="51"/>
      <c r="FM221" s="51"/>
      <c r="FN221" s="51"/>
      <c r="FO221" s="51"/>
      <c r="FP221" s="51"/>
      <c r="FQ221" s="51"/>
      <c r="FR221" s="51"/>
      <c r="FS221" s="51"/>
      <c r="FT221" s="51"/>
      <c r="FU221" s="51"/>
      <c r="FV221" s="51"/>
      <c r="FW221" s="51"/>
      <c r="FX221" s="51"/>
      <c r="FY221" s="51"/>
      <c r="FZ221" s="51"/>
      <c r="GA221" s="51"/>
      <c r="GB221" s="51"/>
      <c r="GC221" s="51"/>
      <c r="GD221" s="51"/>
      <c r="GE221" s="51"/>
      <c r="GF221" s="51"/>
      <c r="GG221" s="51"/>
      <c r="GH221" s="51"/>
      <c r="GI221" s="51"/>
      <c r="GJ221" s="51"/>
      <c r="GK221" s="51"/>
      <c r="GL221" s="51"/>
      <c r="GM221" s="51"/>
      <c r="GN221" s="51"/>
      <c r="GO221" s="51"/>
      <c r="GP221" s="51"/>
      <c r="GQ221" s="51"/>
      <c r="GR221" s="51"/>
      <c r="GS221" s="51"/>
      <c r="GT221" s="51"/>
      <c r="GU221" s="51"/>
      <c r="GV221" s="51"/>
      <c r="GW221" s="51"/>
      <c r="GX221" s="51"/>
      <c r="GY221" s="51"/>
      <c r="GZ221" s="51"/>
      <c r="HA221" s="51"/>
      <c r="HB221" s="51"/>
      <c r="HC221" s="51"/>
      <c r="HD221" s="51"/>
      <c r="HE221" s="51"/>
      <c r="HF221" s="51"/>
      <c r="HG221" s="51"/>
      <c r="HH221" s="51"/>
      <c r="HI221" s="51"/>
      <c r="HJ221" s="51"/>
      <c r="HK221" s="51"/>
      <c r="HL221" s="51"/>
      <c r="HM221" s="51"/>
      <c r="HN221" s="51"/>
      <c r="HO221" s="51"/>
      <c r="HP221" s="51"/>
    </row>
    <row r="222" spans="1:224" ht="46.8" x14ac:dyDescent="0.3">
      <c r="A222" s="224" t="s">
        <v>189</v>
      </c>
      <c r="B222" s="282" t="s">
        <v>414</v>
      </c>
      <c r="C222" s="224" t="s">
        <v>189</v>
      </c>
      <c r="D222" s="282" t="s">
        <v>414</v>
      </c>
      <c r="E222" s="128"/>
      <c r="F222" s="254"/>
      <c r="G222" s="99"/>
      <c r="H222" s="218"/>
      <c r="I222" s="99"/>
      <c r="J222" s="251"/>
      <c r="K222" s="66"/>
      <c r="L222" s="242"/>
      <c r="M222" s="68"/>
      <c r="N222" s="242"/>
      <c r="O222" s="68"/>
      <c r="P222" s="242"/>
      <c r="Q222" s="68"/>
      <c r="R222" s="242"/>
      <c r="S222" s="68"/>
      <c r="T222" s="242"/>
      <c r="U222" s="523"/>
      <c r="V222" s="524"/>
      <c r="W222" s="612"/>
      <c r="X222" s="613"/>
      <c r="Y222" s="612"/>
      <c r="Z222" s="613"/>
      <c r="AA222" s="612"/>
      <c r="AB222" s="613"/>
      <c r="AC222" s="612"/>
      <c r="AD222" s="613"/>
      <c r="AE222" s="612"/>
      <c r="AF222" s="613"/>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c r="FD222" s="51"/>
      <c r="FE222" s="51"/>
      <c r="FF222" s="51"/>
      <c r="FG222" s="51"/>
      <c r="FH222" s="51"/>
      <c r="FI222" s="51"/>
      <c r="FJ222" s="51"/>
      <c r="FK222" s="51"/>
      <c r="FL222" s="51"/>
      <c r="FM222" s="51"/>
      <c r="FN222" s="51"/>
      <c r="FO222" s="51"/>
      <c r="FP222" s="51"/>
      <c r="FQ222" s="51"/>
      <c r="FR222" s="51"/>
      <c r="FS222" s="51"/>
      <c r="FT222" s="51"/>
      <c r="FU222" s="51"/>
      <c r="FV222" s="51"/>
      <c r="FW222" s="51"/>
      <c r="FX222" s="51"/>
      <c r="FY222" s="51"/>
      <c r="FZ222" s="51"/>
      <c r="GA222" s="51"/>
      <c r="GB222" s="51"/>
      <c r="GC222" s="51"/>
      <c r="GD222" s="51"/>
      <c r="GE222" s="51"/>
      <c r="GF222" s="51"/>
      <c r="GG222" s="51"/>
      <c r="GH222" s="51"/>
      <c r="GI222" s="51"/>
      <c r="GJ222" s="51"/>
      <c r="GK222" s="51"/>
      <c r="GL222" s="51"/>
      <c r="GM222" s="51"/>
      <c r="GN222" s="51"/>
      <c r="GO222" s="51"/>
      <c r="GP222" s="51"/>
      <c r="GQ222" s="51"/>
      <c r="GR222" s="51"/>
      <c r="GS222" s="51"/>
      <c r="GT222" s="51"/>
      <c r="GU222" s="51"/>
      <c r="GV222" s="51"/>
      <c r="GW222" s="51"/>
      <c r="GX222" s="51"/>
      <c r="GY222" s="51"/>
      <c r="GZ222" s="51"/>
      <c r="HA222" s="51"/>
      <c r="HB222" s="51"/>
      <c r="HC222" s="51"/>
      <c r="HD222" s="51"/>
      <c r="HE222" s="51"/>
      <c r="HF222" s="51"/>
      <c r="HG222" s="51"/>
      <c r="HH222" s="51"/>
      <c r="HI222" s="51"/>
      <c r="HJ222" s="51"/>
      <c r="HK222" s="51"/>
      <c r="HL222" s="51"/>
      <c r="HM222" s="51"/>
      <c r="HN222" s="51"/>
      <c r="HO222" s="51"/>
      <c r="HP222" s="51"/>
    </row>
    <row r="223" spans="1:224" ht="31.2" x14ac:dyDescent="0.3">
      <c r="A223" s="224" t="s">
        <v>190</v>
      </c>
      <c r="B223" s="282" t="s">
        <v>415</v>
      </c>
      <c r="C223" s="224" t="s">
        <v>190</v>
      </c>
      <c r="D223" s="282" t="s">
        <v>415</v>
      </c>
      <c r="E223" s="128"/>
      <c r="F223" s="254"/>
      <c r="G223" s="99"/>
      <c r="H223" s="218"/>
      <c r="I223" s="99"/>
      <c r="J223" s="251"/>
      <c r="K223" s="66"/>
      <c r="L223" s="242"/>
      <c r="M223" s="68"/>
      <c r="N223" s="242"/>
      <c r="O223" s="68"/>
      <c r="P223" s="242"/>
      <c r="Q223" s="68"/>
      <c r="R223" s="242"/>
      <c r="S223" s="68"/>
      <c r="T223" s="242"/>
      <c r="U223" s="511"/>
      <c r="V223" s="512"/>
      <c r="W223" s="536"/>
      <c r="X223" s="537"/>
      <c r="Y223" s="536"/>
      <c r="Z223" s="537"/>
      <c r="AA223" s="536"/>
      <c r="AB223" s="537"/>
      <c r="AC223" s="536"/>
      <c r="AD223" s="537"/>
      <c r="AE223" s="536"/>
      <c r="AF223" s="537"/>
    </row>
    <row r="224" spans="1:224" ht="38.25" customHeight="1" x14ac:dyDescent="0.3">
      <c r="A224" s="61" t="s">
        <v>191</v>
      </c>
      <c r="B224" s="62" t="s">
        <v>122</v>
      </c>
      <c r="C224" s="63" t="s">
        <v>191</v>
      </c>
      <c r="D224" s="63" t="s">
        <v>122</v>
      </c>
      <c r="E224" s="64" t="s">
        <v>191</v>
      </c>
      <c r="F224" s="65" t="s">
        <v>122</v>
      </c>
      <c r="G224" s="66" t="s">
        <v>191</v>
      </c>
      <c r="H224" s="158" t="s">
        <v>122</v>
      </c>
      <c r="I224" s="66" t="s">
        <v>191</v>
      </c>
      <c r="J224" s="242" t="s">
        <v>122</v>
      </c>
      <c r="K224" s="66" t="s">
        <v>191</v>
      </c>
      <c r="L224" s="242" t="s">
        <v>122</v>
      </c>
      <c r="M224" s="68" t="s">
        <v>191</v>
      </c>
      <c r="N224" s="242" t="s">
        <v>122</v>
      </c>
      <c r="O224" s="68" t="s">
        <v>191</v>
      </c>
      <c r="P224" s="242" t="s">
        <v>122</v>
      </c>
      <c r="Q224" s="103" t="s">
        <v>191</v>
      </c>
      <c r="R224" s="250" t="s">
        <v>122</v>
      </c>
      <c r="S224" s="68" t="s">
        <v>191</v>
      </c>
      <c r="T224" s="242" t="s">
        <v>122</v>
      </c>
      <c r="U224" s="516" t="s">
        <v>191</v>
      </c>
      <c r="V224" s="69" t="s">
        <v>122</v>
      </c>
      <c r="W224" s="516" t="s">
        <v>191</v>
      </c>
      <c r="X224" s="69" t="s">
        <v>122</v>
      </c>
      <c r="Y224" s="516" t="s">
        <v>191</v>
      </c>
      <c r="Z224" s="69" t="s">
        <v>122</v>
      </c>
      <c r="AA224" s="516" t="s">
        <v>191</v>
      </c>
      <c r="AB224" s="69" t="s">
        <v>122</v>
      </c>
      <c r="AC224" s="516" t="s">
        <v>191</v>
      </c>
      <c r="AD224" s="69" t="s">
        <v>122</v>
      </c>
      <c r="AE224" s="516" t="s">
        <v>191</v>
      </c>
      <c r="AF224" s="69" t="s">
        <v>122</v>
      </c>
    </row>
    <row r="225" spans="1:224" ht="32.25" customHeight="1" x14ac:dyDescent="0.3">
      <c r="A225" s="314"/>
      <c r="B225" s="315"/>
      <c r="C225" s="316"/>
      <c r="D225" s="316"/>
      <c r="E225" s="147" t="s">
        <v>192</v>
      </c>
      <c r="F225" s="148" t="s">
        <v>248</v>
      </c>
      <c r="G225" s="196" t="s">
        <v>192</v>
      </c>
      <c r="H225" s="283" t="s">
        <v>234</v>
      </c>
      <c r="I225" s="99" t="s">
        <v>192</v>
      </c>
      <c r="J225" s="251" t="s">
        <v>234</v>
      </c>
      <c r="K225" s="66" t="s">
        <v>192</v>
      </c>
      <c r="L225" s="242" t="s">
        <v>234</v>
      </c>
      <c r="M225" s="68" t="s">
        <v>192</v>
      </c>
      <c r="N225" s="242" t="s">
        <v>234</v>
      </c>
      <c r="O225" s="68" t="s">
        <v>192</v>
      </c>
      <c r="P225" s="242" t="s">
        <v>234</v>
      </c>
      <c r="Q225" s="103" t="s">
        <v>192</v>
      </c>
      <c r="R225" s="250" t="s">
        <v>234</v>
      </c>
      <c r="S225" s="68" t="s">
        <v>192</v>
      </c>
      <c r="T225" s="242" t="s">
        <v>234</v>
      </c>
      <c r="U225" s="507" t="s">
        <v>192</v>
      </c>
      <c r="V225" s="104" t="s">
        <v>234</v>
      </c>
      <c r="W225" s="516" t="s">
        <v>192</v>
      </c>
      <c r="X225" s="69" t="s">
        <v>234</v>
      </c>
      <c r="Y225" s="516" t="s">
        <v>192</v>
      </c>
      <c r="Z225" s="69" t="s">
        <v>234</v>
      </c>
      <c r="AA225" s="516" t="s">
        <v>192</v>
      </c>
      <c r="AB225" s="69" t="s">
        <v>234</v>
      </c>
      <c r="AC225" s="516" t="s">
        <v>192</v>
      </c>
      <c r="AD225" s="69" t="s">
        <v>234</v>
      </c>
      <c r="AE225" s="516" t="s">
        <v>192</v>
      </c>
      <c r="AF225" s="69" t="s">
        <v>234</v>
      </c>
    </row>
    <row r="226" spans="1:224" ht="45" customHeight="1" x14ac:dyDescent="0.3">
      <c r="A226" s="314"/>
      <c r="B226" s="315"/>
      <c r="C226" s="316"/>
      <c r="D226" s="316"/>
      <c r="E226" s="147" t="s">
        <v>193</v>
      </c>
      <c r="F226" s="148" t="s">
        <v>249</v>
      </c>
      <c r="G226" s="128"/>
      <c r="H226" s="254"/>
      <c r="I226" s="66"/>
      <c r="J226" s="242"/>
      <c r="K226" s="66"/>
      <c r="L226" s="242"/>
      <c r="M226" s="68"/>
      <c r="N226" s="242"/>
      <c r="O226" s="68"/>
      <c r="P226" s="242"/>
      <c r="Q226" s="68"/>
      <c r="R226" s="242"/>
      <c r="S226" s="68"/>
      <c r="T226" s="242"/>
      <c r="U226" s="511"/>
      <c r="V226" s="512"/>
      <c r="W226" s="536"/>
      <c r="X226" s="537"/>
      <c r="Y226" s="536"/>
      <c r="Z226" s="537"/>
      <c r="AA226" s="536"/>
      <c r="AB226" s="537"/>
      <c r="AC226" s="536"/>
      <c r="AD226" s="537"/>
      <c r="AE226" s="536"/>
      <c r="AF226" s="537"/>
    </row>
    <row r="227" spans="1:224" ht="39.75" customHeight="1" x14ac:dyDescent="0.3">
      <c r="A227" s="314"/>
      <c r="B227" s="315"/>
      <c r="C227" s="316"/>
      <c r="D227" s="316"/>
      <c r="E227" s="147" t="s">
        <v>194</v>
      </c>
      <c r="F227" s="148" t="s">
        <v>250</v>
      </c>
      <c r="G227" s="230"/>
      <c r="H227" s="238"/>
      <c r="I227" s="66"/>
      <c r="J227" s="242"/>
      <c r="K227" s="66"/>
      <c r="L227" s="242"/>
      <c r="M227" s="68"/>
      <c r="N227" s="242"/>
      <c r="O227" s="68"/>
      <c r="P227" s="242"/>
      <c r="Q227" s="68"/>
      <c r="R227" s="242"/>
      <c r="S227" s="68"/>
      <c r="T227" s="242"/>
      <c r="U227" s="511"/>
      <c r="V227" s="512"/>
      <c r="W227" s="536"/>
      <c r="X227" s="537"/>
      <c r="Y227" s="536"/>
      <c r="Z227" s="537"/>
      <c r="AA227" s="536"/>
      <c r="AB227" s="537"/>
      <c r="AC227" s="536"/>
      <c r="AD227" s="537"/>
      <c r="AE227" s="536"/>
      <c r="AF227" s="537"/>
    </row>
    <row r="228" spans="1:224" ht="38.25" customHeight="1" x14ac:dyDescent="0.3">
      <c r="A228" s="314"/>
      <c r="B228" s="315"/>
      <c r="C228" s="316"/>
      <c r="D228" s="316"/>
      <c r="E228" s="147" t="s">
        <v>195</v>
      </c>
      <c r="F228" s="148" t="s">
        <v>251</v>
      </c>
      <c r="G228" s="196" t="s">
        <v>195</v>
      </c>
      <c r="H228" s="283" t="s">
        <v>235</v>
      </c>
      <c r="I228" s="99" t="s">
        <v>195</v>
      </c>
      <c r="J228" s="251" t="s">
        <v>235</v>
      </c>
      <c r="K228" s="66" t="s">
        <v>195</v>
      </c>
      <c r="L228" s="242" t="s">
        <v>235</v>
      </c>
      <c r="M228" s="68" t="s">
        <v>195</v>
      </c>
      <c r="N228" s="242" t="s">
        <v>235</v>
      </c>
      <c r="O228" s="68" t="s">
        <v>195</v>
      </c>
      <c r="P228" s="242" t="s">
        <v>235</v>
      </c>
      <c r="Q228" s="151" t="s">
        <v>195</v>
      </c>
      <c r="R228" s="284" t="s">
        <v>251</v>
      </c>
      <c r="S228" s="68" t="s">
        <v>195</v>
      </c>
      <c r="T228" s="242" t="s">
        <v>251</v>
      </c>
      <c r="U228" s="507" t="s">
        <v>195</v>
      </c>
      <c r="V228" s="104" t="s">
        <v>251</v>
      </c>
      <c r="W228" s="516" t="s">
        <v>195</v>
      </c>
      <c r="X228" s="69" t="s">
        <v>251</v>
      </c>
      <c r="Y228" s="516" t="s">
        <v>195</v>
      </c>
      <c r="Z228" s="69" t="s">
        <v>251</v>
      </c>
      <c r="AA228" s="507" t="s">
        <v>195</v>
      </c>
      <c r="AB228" s="104" t="s">
        <v>251</v>
      </c>
      <c r="AC228" s="516" t="s">
        <v>195</v>
      </c>
      <c r="AD228" s="69" t="s">
        <v>251</v>
      </c>
      <c r="AE228" s="516" t="s">
        <v>195</v>
      </c>
      <c r="AF228" s="69" t="s">
        <v>251</v>
      </c>
    </row>
    <row r="229" spans="1:224" ht="37.5" customHeight="1" x14ac:dyDescent="0.3">
      <c r="A229" s="314"/>
      <c r="B229" s="315"/>
      <c r="C229" s="316"/>
      <c r="D229" s="316"/>
      <c r="E229" s="147" t="s">
        <v>196</v>
      </c>
      <c r="F229" s="148" t="s">
        <v>252</v>
      </c>
      <c r="G229" s="196" t="s">
        <v>196</v>
      </c>
      <c r="H229" s="283" t="s">
        <v>236</v>
      </c>
      <c r="I229" s="119" t="s">
        <v>196</v>
      </c>
      <c r="J229" s="284" t="s">
        <v>356</v>
      </c>
      <c r="K229" s="66" t="s">
        <v>196</v>
      </c>
      <c r="L229" s="242" t="s">
        <v>356</v>
      </c>
      <c r="M229" s="68" t="s">
        <v>196</v>
      </c>
      <c r="N229" s="242" t="s">
        <v>356</v>
      </c>
      <c r="O229" s="68" t="s">
        <v>196</v>
      </c>
      <c r="P229" s="242" t="s">
        <v>356</v>
      </c>
      <c r="Q229" s="151" t="s">
        <v>196</v>
      </c>
      <c r="R229" s="284" t="s">
        <v>483</v>
      </c>
      <c r="S229" s="68" t="s">
        <v>196</v>
      </c>
      <c r="T229" s="242" t="s">
        <v>483</v>
      </c>
      <c r="U229" s="507" t="s">
        <v>196</v>
      </c>
      <c r="V229" s="104" t="s">
        <v>483</v>
      </c>
      <c r="W229" s="516" t="s">
        <v>196</v>
      </c>
      <c r="X229" s="69" t="s">
        <v>483</v>
      </c>
      <c r="Y229" s="516" t="s">
        <v>196</v>
      </c>
      <c r="Z229" s="69" t="s">
        <v>483</v>
      </c>
      <c r="AA229" s="507" t="s">
        <v>196</v>
      </c>
      <c r="AB229" s="104" t="s">
        <v>483</v>
      </c>
      <c r="AC229" s="516" t="s">
        <v>196</v>
      </c>
      <c r="AD229" s="69" t="s">
        <v>483</v>
      </c>
      <c r="AE229" s="516" t="s">
        <v>196</v>
      </c>
      <c r="AF229" s="69" t="s">
        <v>483</v>
      </c>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1"/>
      <c r="DL229" s="51"/>
      <c r="DM229" s="51"/>
      <c r="DN229" s="51"/>
      <c r="DO229" s="51"/>
      <c r="DP229" s="51"/>
      <c r="DQ229" s="51"/>
      <c r="DR229" s="51"/>
      <c r="DS229" s="51"/>
      <c r="DT229" s="51"/>
      <c r="DU229" s="51"/>
      <c r="DV229" s="51"/>
      <c r="DW229" s="51"/>
      <c r="DX229" s="51"/>
      <c r="DY229" s="51"/>
      <c r="DZ229" s="51"/>
      <c r="EA229" s="51"/>
      <c r="EB229" s="51"/>
      <c r="EC229" s="51"/>
      <c r="ED229" s="51"/>
      <c r="EE229" s="51"/>
      <c r="EF229" s="51"/>
      <c r="EG229" s="51"/>
      <c r="EH229" s="51"/>
      <c r="EI229" s="51"/>
      <c r="EJ229" s="51"/>
      <c r="EK229" s="51"/>
      <c r="EL229" s="51"/>
      <c r="EM229" s="51"/>
      <c r="EN229" s="51"/>
      <c r="EO229" s="51"/>
      <c r="EP229" s="51"/>
      <c r="EQ229" s="51"/>
      <c r="ER229" s="51"/>
      <c r="ES229" s="51"/>
      <c r="ET229" s="51"/>
      <c r="EU229" s="51"/>
      <c r="EV229" s="51"/>
      <c r="EW229" s="51"/>
      <c r="EX229" s="51"/>
      <c r="EY229" s="51"/>
      <c r="EZ229" s="51"/>
      <c r="FA229" s="51"/>
      <c r="FB229" s="51"/>
      <c r="FC229" s="51"/>
      <c r="FD229" s="51"/>
      <c r="FE229" s="51"/>
      <c r="FF229" s="51"/>
      <c r="FG229" s="51"/>
      <c r="FH229" s="51"/>
      <c r="FI229" s="51"/>
      <c r="FJ229" s="51"/>
      <c r="FK229" s="51"/>
      <c r="FL229" s="51"/>
      <c r="FM229" s="51"/>
      <c r="FN229" s="51"/>
      <c r="FO229" s="51"/>
      <c r="FP229" s="51"/>
      <c r="FQ229" s="51"/>
      <c r="FR229" s="51"/>
      <c r="FS229" s="51"/>
      <c r="FT229" s="51"/>
      <c r="FU229" s="51"/>
      <c r="FV229" s="51"/>
      <c r="FW229" s="51"/>
      <c r="FX229" s="51"/>
      <c r="FY229" s="51"/>
      <c r="FZ229" s="51"/>
      <c r="GA229" s="51"/>
      <c r="GB229" s="51"/>
      <c r="GC229" s="51"/>
      <c r="GD229" s="51"/>
      <c r="GE229" s="51"/>
      <c r="GF229" s="51"/>
      <c r="GG229" s="51"/>
      <c r="GH229" s="51"/>
      <c r="GI229" s="51"/>
      <c r="GJ229" s="51"/>
      <c r="GK229" s="51"/>
      <c r="GL229" s="51"/>
      <c r="GM229" s="51"/>
      <c r="GN229" s="51"/>
      <c r="GO229" s="51"/>
      <c r="GP229" s="51"/>
      <c r="GQ229" s="51"/>
      <c r="GR229" s="51"/>
      <c r="GS229" s="51"/>
      <c r="GT229" s="51"/>
      <c r="GU229" s="51"/>
      <c r="GV229" s="51"/>
      <c r="GW229" s="51"/>
      <c r="GX229" s="51"/>
      <c r="GY229" s="51"/>
      <c r="GZ229" s="51"/>
      <c r="HA229" s="51"/>
      <c r="HB229" s="51"/>
      <c r="HC229" s="51"/>
      <c r="HD229" s="51"/>
      <c r="HE229" s="51"/>
      <c r="HF229" s="51"/>
      <c r="HG229" s="51"/>
      <c r="HH229" s="51"/>
      <c r="HI229" s="51"/>
      <c r="HJ229" s="51"/>
      <c r="HK229" s="51"/>
      <c r="HL229" s="51"/>
      <c r="HM229" s="51"/>
      <c r="HN229" s="51"/>
      <c r="HO229" s="51"/>
      <c r="HP229" s="51"/>
    </row>
    <row r="230" spans="1:224" ht="57" customHeight="1" x14ac:dyDescent="0.3">
      <c r="A230" s="314"/>
      <c r="B230" s="315"/>
      <c r="C230" s="316"/>
      <c r="D230" s="316"/>
      <c r="E230" s="147" t="s">
        <v>197</v>
      </c>
      <c r="F230" s="148" t="s">
        <v>237</v>
      </c>
      <c r="G230" s="68" t="s">
        <v>197</v>
      </c>
      <c r="H230" s="242" t="s">
        <v>237</v>
      </c>
      <c r="I230" s="168"/>
      <c r="J230" s="169"/>
      <c r="K230" s="66"/>
      <c r="L230" s="242"/>
      <c r="M230" s="68"/>
      <c r="N230" s="242"/>
      <c r="O230" s="68"/>
      <c r="P230" s="242"/>
      <c r="Q230" s="68"/>
      <c r="R230" s="242"/>
      <c r="S230" s="68"/>
      <c r="T230" s="242"/>
      <c r="U230" s="511"/>
      <c r="V230" s="512"/>
      <c r="W230" s="536"/>
      <c r="X230" s="537"/>
      <c r="Y230" s="536"/>
      <c r="Z230" s="537"/>
      <c r="AA230" s="536"/>
      <c r="AB230" s="537"/>
      <c r="AC230" s="536"/>
      <c r="AD230" s="537"/>
      <c r="AE230" s="536"/>
      <c r="AF230" s="537"/>
    </row>
    <row r="231" spans="1:224" ht="52.5" customHeight="1" x14ac:dyDescent="0.3">
      <c r="A231" s="314"/>
      <c r="B231" s="315"/>
      <c r="C231" s="316"/>
      <c r="D231" s="316"/>
      <c r="E231" s="64"/>
      <c r="F231" s="65"/>
      <c r="G231" s="222" t="s">
        <v>198</v>
      </c>
      <c r="H231" s="285" t="s">
        <v>238</v>
      </c>
      <c r="I231" s="105" t="s">
        <v>198</v>
      </c>
      <c r="J231" s="251" t="s">
        <v>238</v>
      </c>
      <c r="K231" s="66" t="s">
        <v>198</v>
      </c>
      <c r="L231" s="242" t="s">
        <v>238</v>
      </c>
      <c r="M231" s="68" t="s">
        <v>198</v>
      </c>
      <c r="N231" s="242" t="s">
        <v>238</v>
      </c>
      <c r="O231" s="68" t="s">
        <v>198</v>
      </c>
      <c r="P231" s="242" t="s">
        <v>238</v>
      </c>
      <c r="Q231" s="151" t="s">
        <v>198</v>
      </c>
      <c r="R231" s="284" t="s">
        <v>484</v>
      </c>
      <c r="S231" s="68" t="s">
        <v>198</v>
      </c>
      <c r="T231" s="242" t="s">
        <v>484</v>
      </c>
      <c r="U231" s="507" t="s">
        <v>198</v>
      </c>
      <c r="V231" s="104" t="s">
        <v>484</v>
      </c>
      <c r="W231" s="516" t="s">
        <v>198</v>
      </c>
      <c r="X231" s="69" t="s">
        <v>484</v>
      </c>
      <c r="Y231" s="516" t="s">
        <v>198</v>
      </c>
      <c r="Z231" s="69" t="s">
        <v>484</v>
      </c>
      <c r="AA231" s="516" t="s">
        <v>198</v>
      </c>
      <c r="AB231" s="69" t="s">
        <v>484</v>
      </c>
      <c r="AC231" s="516" t="s">
        <v>198</v>
      </c>
      <c r="AD231" s="69" t="s">
        <v>484</v>
      </c>
      <c r="AE231" s="516" t="s">
        <v>198</v>
      </c>
      <c r="AF231" s="69" t="s">
        <v>484</v>
      </c>
    </row>
    <row r="232" spans="1:224" ht="39.75" customHeight="1" x14ac:dyDescent="0.3">
      <c r="A232" s="314"/>
      <c r="B232" s="315"/>
      <c r="C232" s="316"/>
      <c r="D232" s="316"/>
      <c r="E232" s="64"/>
      <c r="F232" s="65"/>
      <c r="G232" s="126" t="s">
        <v>199</v>
      </c>
      <c r="H232" s="161" t="s">
        <v>239</v>
      </c>
      <c r="I232" s="68" t="s">
        <v>199</v>
      </c>
      <c r="J232" s="242" t="s">
        <v>239</v>
      </c>
      <c r="K232" s="66" t="s">
        <v>199</v>
      </c>
      <c r="L232" s="242" t="s">
        <v>239</v>
      </c>
      <c r="M232" s="68" t="s">
        <v>199</v>
      </c>
      <c r="N232" s="242" t="s">
        <v>239</v>
      </c>
      <c r="O232" s="68" t="s">
        <v>199</v>
      </c>
      <c r="P232" s="242" t="s">
        <v>239</v>
      </c>
      <c r="Q232" s="151" t="s">
        <v>199</v>
      </c>
      <c r="R232" s="284" t="s">
        <v>485</v>
      </c>
      <c r="S232" s="68" t="s">
        <v>199</v>
      </c>
      <c r="T232" s="242" t="s">
        <v>485</v>
      </c>
      <c r="U232" s="507" t="s">
        <v>199</v>
      </c>
      <c r="V232" s="104" t="s">
        <v>485</v>
      </c>
      <c r="W232" s="516" t="s">
        <v>199</v>
      </c>
      <c r="X232" s="69" t="s">
        <v>485</v>
      </c>
      <c r="Y232" s="507" t="s">
        <v>199</v>
      </c>
      <c r="Z232" s="104" t="s">
        <v>485</v>
      </c>
      <c r="AA232" s="516" t="s">
        <v>199</v>
      </c>
      <c r="AB232" s="69" t="s">
        <v>485</v>
      </c>
      <c r="AC232" s="516" t="s">
        <v>199</v>
      </c>
      <c r="AD232" s="69" t="s">
        <v>485</v>
      </c>
      <c r="AE232" s="507" t="s">
        <v>199</v>
      </c>
      <c r="AF232" s="104" t="s">
        <v>485</v>
      </c>
    </row>
    <row r="233" spans="1:224" ht="37.950000000000003" customHeight="1" x14ac:dyDescent="0.3">
      <c r="A233" s="314"/>
      <c r="B233" s="315"/>
      <c r="C233" s="316"/>
      <c r="D233" s="316"/>
      <c r="E233" s="64"/>
      <c r="F233" s="65"/>
      <c r="G233" s="139"/>
      <c r="H233" s="274"/>
      <c r="I233" s="126" t="s">
        <v>200</v>
      </c>
      <c r="J233" s="161" t="s">
        <v>357</v>
      </c>
      <c r="K233" s="66" t="s">
        <v>200</v>
      </c>
      <c r="L233" s="242" t="s">
        <v>357</v>
      </c>
      <c r="M233" s="68" t="s">
        <v>200</v>
      </c>
      <c r="N233" s="242" t="s">
        <v>357</v>
      </c>
      <c r="O233" s="68" t="s">
        <v>200</v>
      </c>
      <c r="P233" s="242" t="s">
        <v>357</v>
      </c>
      <c r="Q233" s="103" t="s">
        <v>200</v>
      </c>
      <c r="R233" s="250" t="s">
        <v>357</v>
      </c>
      <c r="S233" s="68" t="s">
        <v>200</v>
      </c>
      <c r="T233" s="242" t="s">
        <v>357</v>
      </c>
      <c r="U233" s="507" t="s">
        <v>200</v>
      </c>
      <c r="V233" s="104" t="s">
        <v>357</v>
      </c>
      <c r="W233" s="516" t="s">
        <v>200</v>
      </c>
      <c r="X233" s="69" t="s">
        <v>357</v>
      </c>
      <c r="Y233" s="516" t="s">
        <v>200</v>
      </c>
      <c r="Z233" s="69" t="s">
        <v>357</v>
      </c>
      <c r="AA233" s="507" t="s">
        <v>200</v>
      </c>
      <c r="AB233" s="104" t="s">
        <v>357</v>
      </c>
      <c r="AC233" s="507" t="s">
        <v>200</v>
      </c>
      <c r="AD233" s="104" t="s">
        <v>357</v>
      </c>
      <c r="AE233" s="507" t="s">
        <v>200</v>
      </c>
      <c r="AF233" s="104" t="s">
        <v>357</v>
      </c>
    </row>
    <row r="234" spans="1:224" ht="32.25" customHeight="1" x14ac:dyDescent="0.3">
      <c r="A234" s="314"/>
      <c r="B234" s="315"/>
      <c r="C234" s="316"/>
      <c r="D234" s="316"/>
      <c r="E234" s="64"/>
      <c r="F234" s="65"/>
      <c r="G234" s="68"/>
      <c r="H234" s="242"/>
      <c r="I234" s="126" t="s">
        <v>201</v>
      </c>
      <c r="J234" s="161" t="s">
        <v>358</v>
      </c>
      <c r="K234" s="66" t="s">
        <v>201</v>
      </c>
      <c r="L234" s="242" t="s">
        <v>358</v>
      </c>
      <c r="M234" s="141" t="s">
        <v>201</v>
      </c>
      <c r="N234" s="419" t="s">
        <v>358</v>
      </c>
      <c r="O234" s="138" t="s">
        <v>201</v>
      </c>
      <c r="P234" s="274" t="s">
        <v>358</v>
      </c>
      <c r="Q234" s="417" t="s">
        <v>201</v>
      </c>
      <c r="R234" s="311" t="s">
        <v>358</v>
      </c>
      <c r="S234" s="417" t="s">
        <v>201</v>
      </c>
      <c r="T234" s="311" t="s">
        <v>358</v>
      </c>
      <c r="U234" s="507" t="s">
        <v>201</v>
      </c>
      <c r="V234" s="104" t="s">
        <v>358</v>
      </c>
      <c r="W234" s="516" t="s">
        <v>201</v>
      </c>
      <c r="X234" s="69" t="s">
        <v>358</v>
      </c>
      <c r="Y234" s="507" t="s">
        <v>201</v>
      </c>
      <c r="Z234" s="104" t="s">
        <v>358</v>
      </c>
      <c r="AA234" s="507" t="s">
        <v>201</v>
      </c>
      <c r="AB234" s="104" t="s">
        <v>358</v>
      </c>
      <c r="AC234" s="507" t="s">
        <v>201</v>
      </c>
      <c r="AD234" s="104" t="s">
        <v>358</v>
      </c>
      <c r="AE234" s="507" t="s">
        <v>201</v>
      </c>
      <c r="AF234" s="104" t="s">
        <v>358</v>
      </c>
    </row>
    <row r="235" spans="1:224" ht="53.25" customHeight="1" x14ac:dyDescent="0.3">
      <c r="A235" s="314"/>
      <c r="B235" s="315"/>
      <c r="C235" s="314"/>
      <c r="D235" s="315"/>
      <c r="E235" s="139"/>
      <c r="F235" s="140"/>
      <c r="G235" s="671"/>
      <c r="H235" s="260"/>
      <c r="I235" s="153"/>
      <c r="J235" s="154"/>
      <c r="K235" s="137"/>
      <c r="L235" s="109"/>
      <c r="M235" s="137"/>
      <c r="N235" s="109"/>
      <c r="O235" s="138"/>
      <c r="P235" s="108"/>
      <c r="Q235" s="126" t="s">
        <v>202</v>
      </c>
      <c r="R235" s="179" t="s">
        <v>486</v>
      </c>
      <c r="S235" s="68" t="s">
        <v>202</v>
      </c>
      <c r="T235" s="108" t="s">
        <v>486</v>
      </c>
      <c r="U235" s="507" t="s">
        <v>202</v>
      </c>
      <c r="V235" s="104" t="s">
        <v>572</v>
      </c>
      <c r="W235" s="516" t="s">
        <v>202</v>
      </c>
      <c r="X235" s="69" t="s">
        <v>572</v>
      </c>
      <c r="Y235" s="516" t="s">
        <v>202</v>
      </c>
      <c r="Z235" s="69" t="s">
        <v>572</v>
      </c>
      <c r="AA235" s="516" t="s">
        <v>202</v>
      </c>
      <c r="AB235" s="69" t="s">
        <v>572</v>
      </c>
      <c r="AC235" s="507" t="s">
        <v>202</v>
      </c>
      <c r="AD235" s="104" t="s">
        <v>572</v>
      </c>
      <c r="AE235" s="516" t="s">
        <v>202</v>
      </c>
      <c r="AF235" s="69" t="s">
        <v>572</v>
      </c>
    </row>
    <row r="236" spans="1:224" ht="53.25" customHeight="1" x14ac:dyDescent="0.3">
      <c r="A236" s="61"/>
      <c r="B236" s="62"/>
      <c r="C236" s="61"/>
      <c r="D236" s="62"/>
      <c r="E236" s="64"/>
      <c r="F236" s="65"/>
      <c r="G236" s="157"/>
      <c r="H236" s="158"/>
      <c r="I236" s="157"/>
      <c r="J236" s="158"/>
      <c r="K236" s="157"/>
      <c r="L236" s="158"/>
      <c r="M236" s="157"/>
      <c r="N236" s="158"/>
      <c r="O236" s="157"/>
      <c r="P236" s="158"/>
      <c r="Q236" s="157"/>
      <c r="R236" s="158"/>
      <c r="S236" s="686" t="s">
        <v>223</v>
      </c>
      <c r="T236" s="687" t="s">
        <v>539</v>
      </c>
      <c r="U236" s="541"/>
      <c r="V236" s="542"/>
      <c r="W236" s="616"/>
      <c r="X236" s="617"/>
      <c r="Y236" s="616"/>
      <c r="Z236" s="617"/>
      <c r="AA236" s="616"/>
      <c r="AB236" s="617"/>
      <c r="AC236" s="616"/>
      <c r="AD236" s="617"/>
      <c r="AE236" s="616"/>
      <c r="AF236" s="617"/>
    </row>
    <row r="237" spans="1:224" ht="53.25" customHeight="1" x14ac:dyDescent="0.3">
      <c r="A237" s="61"/>
      <c r="B237" s="62"/>
      <c r="C237" s="61"/>
      <c r="D237" s="62"/>
      <c r="E237" s="64"/>
      <c r="F237" s="65"/>
      <c r="G237" s="157"/>
      <c r="H237" s="158"/>
      <c r="I237" s="66"/>
      <c r="J237" s="158"/>
      <c r="K237" s="66"/>
      <c r="L237" s="158"/>
      <c r="M237" s="66"/>
      <c r="N237" s="158"/>
      <c r="O237" s="66"/>
      <c r="P237" s="158"/>
      <c r="Q237" s="66"/>
      <c r="R237" s="158"/>
      <c r="S237" s="688"/>
      <c r="T237" s="687"/>
      <c r="U237" s="545" t="s">
        <v>225</v>
      </c>
      <c r="V237" s="546" t="s">
        <v>573</v>
      </c>
      <c r="W237" s="526" t="s">
        <v>225</v>
      </c>
      <c r="X237" s="69" t="s">
        <v>573</v>
      </c>
      <c r="Y237" s="633" t="s">
        <v>225</v>
      </c>
      <c r="Z237" s="104" t="s">
        <v>573</v>
      </c>
      <c r="AA237" s="633" t="s">
        <v>225</v>
      </c>
      <c r="AB237" s="104" t="s">
        <v>573</v>
      </c>
      <c r="AC237" s="516" t="s">
        <v>225</v>
      </c>
      <c r="AD237" s="69" t="s">
        <v>573</v>
      </c>
      <c r="AE237" s="516" t="s">
        <v>225</v>
      </c>
      <c r="AF237" s="69" t="s">
        <v>573</v>
      </c>
    </row>
    <row r="238" spans="1:224" ht="53.25" customHeight="1" x14ac:dyDescent="0.3">
      <c r="A238" s="61"/>
      <c r="B238" s="62"/>
      <c r="C238" s="61"/>
      <c r="D238" s="62"/>
      <c r="E238" s="64"/>
      <c r="F238" s="65"/>
      <c r="G238" s="157"/>
      <c r="H238" s="158"/>
      <c r="I238" s="66"/>
      <c r="J238" s="158"/>
      <c r="K238" s="66"/>
      <c r="L238" s="158"/>
      <c r="M238" s="66"/>
      <c r="N238" s="158"/>
      <c r="O238" s="66"/>
      <c r="P238" s="158"/>
      <c r="Q238" s="66"/>
      <c r="R238" s="158"/>
      <c r="S238" s="688"/>
      <c r="T238" s="687"/>
      <c r="U238" s="688"/>
      <c r="V238" s="687"/>
      <c r="W238" s="688"/>
      <c r="X238" s="687"/>
      <c r="Y238" s="688"/>
      <c r="Z238" s="687"/>
      <c r="AA238" s="716">
        <v>19</v>
      </c>
      <c r="AB238" s="546" t="s">
        <v>1666</v>
      </c>
      <c r="AC238" s="526" t="s">
        <v>227</v>
      </c>
      <c r="AD238" s="69" t="s">
        <v>1666</v>
      </c>
      <c r="AE238" s="526" t="s">
        <v>227</v>
      </c>
      <c r="AF238" s="69" t="s">
        <v>1666</v>
      </c>
    </row>
    <row r="239" spans="1:224" ht="53.25" customHeight="1" thickBot="1" x14ac:dyDescent="0.35">
      <c r="A239" s="83"/>
      <c r="B239" s="84"/>
      <c r="C239" s="83"/>
      <c r="D239" s="84"/>
      <c r="E239" s="131"/>
      <c r="F239" s="86"/>
      <c r="G239" s="87"/>
      <c r="H239" s="88"/>
      <c r="I239" s="132"/>
      <c r="J239" s="88"/>
      <c r="K239" s="132"/>
      <c r="L239" s="88"/>
      <c r="M239" s="132"/>
      <c r="N239" s="88"/>
      <c r="O239" s="132"/>
      <c r="P239" s="88"/>
      <c r="Q239" s="132"/>
      <c r="R239" s="88"/>
      <c r="S239" s="543"/>
      <c r="T239" s="497"/>
      <c r="U239" s="691"/>
      <c r="V239" s="690"/>
      <c r="W239" s="692"/>
      <c r="X239" s="183"/>
      <c r="Y239" s="693"/>
      <c r="Z239" s="694"/>
      <c r="AA239" s="689">
        <v>20</v>
      </c>
      <c r="AB239" s="690" t="s">
        <v>1667</v>
      </c>
      <c r="AC239" s="718">
        <v>20</v>
      </c>
      <c r="AD239" s="183" t="s">
        <v>1667</v>
      </c>
      <c r="AE239" s="763">
        <v>20</v>
      </c>
      <c r="AF239" s="694" t="s">
        <v>1667</v>
      </c>
    </row>
    <row r="240" spans="1:224" ht="36.75" customHeight="1" thickTop="1" x14ac:dyDescent="0.3">
      <c r="A240" s="1013" t="s">
        <v>282</v>
      </c>
      <c r="B240" s="1014"/>
      <c r="C240" s="1013" t="s">
        <v>282</v>
      </c>
      <c r="D240" s="1014"/>
      <c r="E240" s="1015" t="s">
        <v>282</v>
      </c>
      <c r="F240" s="1016"/>
      <c r="G240" s="1017" t="s">
        <v>282</v>
      </c>
      <c r="H240" s="1010"/>
      <c r="I240" s="1018" t="s">
        <v>282</v>
      </c>
      <c r="J240" s="1010"/>
      <c r="K240" s="1009" t="s">
        <v>282</v>
      </c>
      <c r="L240" s="1010"/>
      <c r="M240" s="1009" t="s">
        <v>282</v>
      </c>
      <c r="N240" s="1010"/>
      <c r="O240" s="1019" t="s">
        <v>282</v>
      </c>
      <c r="P240" s="1020"/>
      <c r="Q240" s="1019" t="s">
        <v>282</v>
      </c>
      <c r="R240" s="1020"/>
      <c r="S240" s="1019" t="s">
        <v>282</v>
      </c>
      <c r="T240" s="1020"/>
      <c r="U240" s="1019" t="s">
        <v>282</v>
      </c>
      <c r="V240" s="1020"/>
      <c r="W240" s="1019" t="s">
        <v>282</v>
      </c>
      <c r="X240" s="1020"/>
      <c r="Y240" s="1019" t="s">
        <v>282</v>
      </c>
      <c r="Z240" s="1020"/>
      <c r="AA240" s="1019" t="s">
        <v>282</v>
      </c>
      <c r="AB240" s="1020"/>
      <c r="AC240" s="1019" t="s">
        <v>282</v>
      </c>
      <c r="AD240" s="1020"/>
      <c r="AE240" s="1019" t="s">
        <v>282</v>
      </c>
      <c r="AF240" s="1020"/>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CR240" s="51"/>
      <c r="CS240" s="51"/>
      <c r="CT240" s="51"/>
      <c r="CU240" s="51"/>
      <c r="CV240" s="51"/>
      <c r="CW240" s="51"/>
      <c r="CX240" s="51"/>
      <c r="CY240" s="51"/>
      <c r="CZ240" s="51"/>
      <c r="DA240" s="51"/>
      <c r="DB240" s="51"/>
      <c r="DC240" s="51"/>
      <c r="DD240" s="51"/>
      <c r="DE240" s="51"/>
      <c r="DF240" s="51"/>
      <c r="DG240" s="51"/>
      <c r="DH240" s="51"/>
      <c r="DI240" s="51"/>
      <c r="DJ240" s="51"/>
      <c r="DK240" s="51"/>
      <c r="DL240" s="51"/>
      <c r="DM240" s="51"/>
      <c r="DN240" s="51"/>
      <c r="DO240" s="51"/>
      <c r="DP240" s="51"/>
      <c r="DQ240" s="51"/>
      <c r="DR240" s="51"/>
      <c r="DS240" s="51"/>
      <c r="DT240" s="51"/>
      <c r="DU240" s="51"/>
      <c r="DV240" s="51"/>
      <c r="DW240" s="51"/>
      <c r="DX240" s="51"/>
      <c r="DY240" s="51"/>
      <c r="DZ240" s="51"/>
      <c r="EA240" s="51"/>
      <c r="EB240" s="51"/>
      <c r="EC240" s="51"/>
      <c r="ED240" s="51"/>
      <c r="EE240" s="51"/>
      <c r="EF240" s="51"/>
      <c r="EG240" s="51"/>
      <c r="EH240" s="51"/>
      <c r="EI240" s="51"/>
      <c r="EJ240" s="51"/>
      <c r="EK240" s="51"/>
      <c r="EL240" s="51"/>
      <c r="EM240" s="51"/>
      <c r="EN240" s="51"/>
      <c r="EO240" s="51"/>
      <c r="EP240" s="51"/>
      <c r="EQ240" s="51"/>
      <c r="ER240" s="51"/>
      <c r="ES240" s="51"/>
      <c r="ET240" s="51"/>
      <c r="EU240" s="51"/>
      <c r="EV240" s="51"/>
      <c r="EW240" s="51"/>
      <c r="EX240" s="51"/>
      <c r="EY240" s="51"/>
      <c r="EZ240" s="51"/>
      <c r="FA240" s="51"/>
      <c r="FB240" s="51"/>
      <c r="FC240" s="51"/>
      <c r="FD240" s="51"/>
      <c r="FE240" s="51"/>
      <c r="FF240" s="51"/>
      <c r="FG240" s="51"/>
      <c r="FH240" s="51"/>
      <c r="FI240" s="51"/>
      <c r="FJ240" s="51"/>
      <c r="FK240" s="51"/>
      <c r="FL240" s="51"/>
      <c r="FM240" s="51"/>
      <c r="FN240" s="51"/>
      <c r="FO240" s="51"/>
      <c r="FP240" s="51"/>
      <c r="FQ240" s="51"/>
      <c r="FR240" s="51"/>
      <c r="FS240" s="51"/>
      <c r="FT240" s="51"/>
      <c r="FU240" s="51"/>
      <c r="FV240" s="51"/>
      <c r="FW240" s="51"/>
      <c r="FX240" s="51"/>
      <c r="FY240" s="51"/>
      <c r="FZ240" s="51"/>
      <c r="GA240" s="51"/>
      <c r="GB240" s="51"/>
      <c r="GC240" s="51"/>
      <c r="GD240" s="51"/>
      <c r="GE240" s="51"/>
      <c r="GF240" s="51"/>
      <c r="GG240" s="51"/>
      <c r="GH240" s="51"/>
      <c r="GI240" s="51"/>
      <c r="GJ240" s="51"/>
      <c r="GK240" s="51"/>
      <c r="GL240" s="51"/>
      <c r="GM240" s="51"/>
      <c r="GN240" s="51"/>
      <c r="GO240" s="51"/>
      <c r="GP240" s="51"/>
      <c r="GQ240" s="51"/>
      <c r="GR240" s="51"/>
      <c r="GS240" s="51"/>
      <c r="GT240" s="51"/>
      <c r="GU240" s="51"/>
      <c r="GV240" s="51"/>
      <c r="GW240" s="51"/>
      <c r="GX240" s="51"/>
      <c r="GY240" s="51"/>
      <c r="GZ240" s="51"/>
      <c r="HA240" s="51"/>
      <c r="HB240" s="51"/>
      <c r="HC240" s="51"/>
      <c r="HD240" s="51"/>
      <c r="HE240" s="51"/>
      <c r="HF240" s="51"/>
      <c r="HG240" s="51"/>
      <c r="HH240" s="51"/>
      <c r="HI240" s="51"/>
      <c r="HJ240" s="51"/>
      <c r="HK240" s="51"/>
      <c r="HL240" s="51"/>
      <c r="HM240" s="51"/>
      <c r="HN240" s="51"/>
      <c r="HO240" s="51"/>
      <c r="HP240" s="51"/>
    </row>
    <row r="241" spans="1:224" ht="36.75" customHeight="1" x14ac:dyDescent="0.3">
      <c r="A241" s="52" t="s">
        <v>187</v>
      </c>
      <c r="B241" s="53" t="s">
        <v>123</v>
      </c>
      <c r="C241" s="54" t="s">
        <v>187</v>
      </c>
      <c r="D241" s="54" t="s">
        <v>123</v>
      </c>
      <c r="E241" s="55" t="s">
        <v>187</v>
      </c>
      <c r="F241" s="56" t="s">
        <v>123</v>
      </c>
      <c r="G241" s="57" t="s">
        <v>187</v>
      </c>
      <c r="H241" s="255" t="s">
        <v>123</v>
      </c>
      <c r="I241" s="145" t="s">
        <v>187</v>
      </c>
      <c r="J241" s="286" t="s">
        <v>123</v>
      </c>
      <c r="K241" s="66" t="s">
        <v>187</v>
      </c>
      <c r="L241" s="242" t="s">
        <v>123</v>
      </c>
      <c r="M241" s="68" t="s">
        <v>187</v>
      </c>
      <c r="N241" s="242" t="s">
        <v>123</v>
      </c>
      <c r="O241" s="103" t="s">
        <v>187</v>
      </c>
      <c r="P241" s="250" t="s">
        <v>123</v>
      </c>
      <c r="Q241" s="68" t="s">
        <v>187</v>
      </c>
      <c r="R241" s="242" t="s">
        <v>123</v>
      </c>
      <c r="S241" s="68" t="s">
        <v>187</v>
      </c>
      <c r="T241" s="242" t="s">
        <v>123</v>
      </c>
      <c r="U241" s="507" t="s">
        <v>187</v>
      </c>
      <c r="V241" s="104" t="s">
        <v>123</v>
      </c>
      <c r="W241" s="516" t="s">
        <v>187</v>
      </c>
      <c r="X241" s="69" t="s">
        <v>123</v>
      </c>
      <c r="Y241" s="516" t="s">
        <v>187</v>
      </c>
      <c r="Z241" s="69" t="s">
        <v>123</v>
      </c>
      <c r="AA241" s="515" t="s">
        <v>187</v>
      </c>
      <c r="AB241" s="152" t="s">
        <v>1668</v>
      </c>
      <c r="AC241" s="526" t="s">
        <v>187</v>
      </c>
      <c r="AD241" s="69" t="s">
        <v>1668</v>
      </c>
      <c r="AE241" s="526" t="s">
        <v>187</v>
      </c>
      <c r="AF241" s="69" t="s">
        <v>1668</v>
      </c>
    </row>
    <row r="242" spans="1:224" x14ac:dyDescent="0.3">
      <c r="A242" s="61" t="s">
        <v>188</v>
      </c>
      <c r="B242" s="62" t="s">
        <v>124</v>
      </c>
      <c r="C242" s="63" t="s">
        <v>188</v>
      </c>
      <c r="D242" s="63" t="s">
        <v>124</v>
      </c>
      <c r="E242" s="64" t="s">
        <v>188</v>
      </c>
      <c r="F242" s="65" t="s">
        <v>124</v>
      </c>
      <c r="G242" s="66" t="s">
        <v>188</v>
      </c>
      <c r="H242" s="158" t="s">
        <v>124</v>
      </c>
      <c r="I242" s="99" t="s">
        <v>188</v>
      </c>
      <c r="J242" s="251" t="s">
        <v>124</v>
      </c>
      <c r="K242" s="66" t="s">
        <v>188</v>
      </c>
      <c r="L242" s="242" t="s">
        <v>124</v>
      </c>
      <c r="M242" s="103" t="s">
        <v>188</v>
      </c>
      <c r="N242" s="250" t="s">
        <v>124</v>
      </c>
      <c r="O242" s="68" t="s">
        <v>188</v>
      </c>
      <c r="P242" s="242" t="s">
        <v>124</v>
      </c>
      <c r="Q242" s="68" t="s">
        <v>188</v>
      </c>
      <c r="R242" s="242" t="s">
        <v>124</v>
      </c>
      <c r="S242" s="68" t="s">
        <v>188</v>
      </c>
      <c r="T242" s="242" t="s">
        <v>124</v>
      </c>
      <c r="U242" s="541"/>
      <c r="V242" s="542"/>
      <c r="W242" s="616"/>
      <c r="X242" s="617"/>
      <c r="Y242" s="616"/>
      <c r="Z242" s="617"/>
      <c r="AA242" s="616"/>
      <c r="AB242" s="617"/>
      <c r="AC242" s="616"/>
      <c r="AD242" s="617"/>
      <c r="AE242" s="616"/>
      <c r="AF242" s="617"/>
    </row>
    <row r="243" spans="1:224" x14ac:dyDescent="0.3">
      <c r="A243" s="61" t="s">
        <v>189</v>
      </c>
      <c r="B243" s="62" t="s">
        <v>416</v>
      </c>
      <c r="C243" s="63" t="s">
        <v>189</v>
      </c>
      <c r="D243" s="63" t="s">
        <v>416</v>
      </c>
      <c r="E243" s="287"/>
      <c r="F243" s="254"/>
      <c r="G243" s="66"/>
      <c r="H243" s="158"/>
      <c r="I243" s="288"/>
      <c r="J243" s="289"/>
      <c r="K243" s="66"/>
      <c r="L243" s="242"/>
      <c r="M243" s="68"/>
      <c r="N243" s="242"/>
      <c r="O243" s="68"/>
      <c r="P243" s="242"/>
      <c r="Q243" s="68"/>
      <c r="R243" s="242"/>
      <c r="S243" s="68"/>
      <c r="T243" s="242"/>
      <c r="U243" s="511"/>
      <c r="V243" s="512"/>
      <c r="W243" s="536"/>
      <c r="X243" s="537"/>
      <c r="Y243" s="536"/>
      <c r="Z243" s="537"/>
      <c r="AA243" s="536"/>
      <c r="AB243" s="537"/>
      <c r="AC243" s="536"/>
      <c r="AD243" s="537"/>
      <c r="AE243" s="536"/>
      <c r="AF243" s="537"/>
    </row>
    <row r="244" spans="1:224" x14ac:dyDescent="0.3">
      <c r="A244" s="61" t="s">
        <v>190</v>
      </c>
      <c r="B244" s="62" t="s">
        <v>417</v>
      </c>
      <c r="C244" s="63" t="s">
        <v>190</v>
      </c>
      <c r="D244" s="63" t="s">
        <v>417</v>
      </c>
      <c r="E244" s="287"/>
      <c r="F244" s="254"/>
      <c r="G244" s="66"/>
      <c r="H244" s="158"/>
      <c r="I244" s="288"/>
      <c r="J244" s="289"/>
      <c r="K244" s="66"/>
      <c r="L244" s="242"/>
      <c r="M244" s="68"/>
      <c r="N244" s="242"/>
      <c r="O244" s="68"/>
      <c r="P244" s="242"/>
      <c r="Q244" s="68"/>
      <c r="R244" s="242"/>
      <c r="S244" s="68"/>
      <c r="T244" s="242"/>
      <c r="U244" s="523"/>
      <c r="V244" s="524"/>
      <c r="W244" s="612"/>
      <c r="X244" s="613"/>
      <c r="Y244" s="612"/>
      <c r="Z244" s="613"/>
      <c r="AA244" s="612"/>
      <c r="AB244" s="613"/>
      <c r="AC244" s="612"/>
      <c r="AD244" s="613"/>
      <c r="AE244" s="612"/>
      <c r="AF244" s="613"/>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c r="DG244" s="51"/>
      <c r="DH244" s="51"/>
      <c r="DI244" s="51"/>
      <c r="DJ244" s="51"/>
      <c r="DK244" s="51"/>
      <c r="DL244" s="51"/>
      <c r="DM244" s="51"/>
      <c r="DN244" s="51"/>
      <c r="DO244" s="51"/>
      <c r="DP244" s="51"/>
      <c r="DQ244" s="51"/>
      <c r="DR244" s="51"/>
      <c r="DS244" s="51"/>
      <c r="DT244" s="51"/>
      <c r="DU244" s="51"/>
      <c r="DV244" s="51"/>
      <c r="DW244" s="51"/>
      <c r="DX244" s="51"/>
      <c r="DY244" s="51"/>
      <c r="DZ244" s="51"/>
      <c r="EA244" s="51"/>
      <c r="EB244" s="51"/>
      <c r="EC244" s="51"/>
      <c r="ED244" s="51"/>
      <c r="EE244" s="51"/>
      <c r="EF244" s="51"/>
      <c r="EG244" s="51"/>
      <c r="EH244" s="51"/>
      <c r="EI244" s="51"/>
      <c r="EJ244" s="51"/>
      <c r="EK244" s="51"/>
      <c r="EL244" s="51"/>
      <c r="EM244" s="51"/>
      <c r="EN244" s="51"/>
      <c r="EO244" s="51"/>
      <c r="EP244" s="51"/>
      <c r="EQ244" s="51"/>
      <c r="ER244" s="51"/>
      <c r="ES244" s="51"/>
      <c r="ET244" s="51"/>
      <c r="EU244" s="51"/>
      <c r="EV244" s="51"/>
      <c r="EW244" s="51"/>
      <c r="EX244" s="51"/>
      <c r="EY244" s="51"/>
      <c r="EZ244" s="51"/>
      <c r="FA244" s="51"/>
      <c r="FB244" s="51"/>
      <c r="FC244" s="51"/>
      <c r="FD244" s="51"/>
      <c r="FE244" s="51"/>
      <c r="FF244" s="51"/>
      <c r="FG244" s="51"/>
      <c r="FH244" s="51"/>
      <c r="FI244" s="51"/>
      <c r="FJ244" s="51"/>
      <c r="FK244" s="51"/>
      <c r="FL244" s="51"/>
      <c r="FM244" s="51"/>
      <c r="FN244" s="51"/>
      <c r="FO244" s="51"/>
      <c r="FP244" s="51"/>
      <c r="FQ244" s="51"/>
      <c r="FR244" s="51"/>
      <c r="FS244" s="51"/>
      <c r="FT244" s="51"/>
      <c r="FU244" s="51"/>
      <c r="FV244" s="51"/>
      <c r="FW244" s="51"/>
      <c r="FX244" s="51"/>
      <c r="FY244" s="51"/>
      <c r="FZ244" s="51"/>
      <c r="GA244" s="51"/>
      <c r="GB244" s="51"/>
      <c r="GC244" s="51"/>
      <c r="GD244" s="51"/>
      <c r="GE244" s="51"/>
      <c r="GF244" s="51"/>
      <c r="GG244" s="51"/>
      <c r="GH244" s="51"/>
      <c r="GI244" s="51"/>
      <c r="GJ244" s="51"/>
      <c r="GK244" s="51"/>
      <c r="GL244" s="51"/>
      <c r="GM244" s="51"/>
      <c r="GN244" s="51"/>
      <c r="GO244" s="51"/>
      <c r="GP244" s="51"/>
      <c r="GQ244" s="51"/>
      <c r="GR244" s="51"/>
      <c r="GS244" s="51"/>
      <c r="GT244" s="51"/>
      <c r="GU244" s="51"/>
      <c r="GV244" s="51"/>
      <c r="GW244" s="51"/>
      <c r="GX244" s="51"/>
      <c r="GY244" s="51"/>
      <c r="GZ244" s="51"/>
      <c r="HA244" s="51"/>
      <c r="HB244" s="51"/>
      <c r="HC244" s="51"/>
      <c r="HD244" s="51"/>
      <c r="HE244" s="51"/>
      <c r="HF244" s="51"/>
      <c r="HG244" s="51"/>
      <c r="HH244" s="51"/>
      <c r="HI244" s="51"/>
      <c r="HJ244" s="51"/>
      <c r="HK244" s="51"/>
      <c r="HL244" s="51"/>
      <c r="HM244" s="51"/>
      <c r="HN244" s="51"/>
      <c r="HO244" s="51"/>
      <c r="HP244" s="51"/>
    </row>
    <row r="245" spans="1:224" x14ac:dyDescent="0.3">
      <c r="A245" s="61" t="s">
        <v>191</v>
      </c>
      <c r="B245" s="62" t="s">
        <v>418</v>
      </c>
      <c r="C245" s="63" t="s">
        <v>191</v>
      </c>
      <c r="D245" s="63" t="s">
        <v>418</v>
      </c>
      <c r="E245" s="287"/>
      <c r="F245" s="254"/>
      <c r="G245" s="66"/>
      <c r="H245" s="158"/>
      <c r="I245" s="288"/>
      <c r="J245" s="289"/>
      <c r="K245" s="66"/>
      <c r="L245" s="242"/>
      <c r="M245" s="68"/>
      <c r="N245" s="242"/>
      <c r="O245" s="68"/>
      <c r="P245" s="242"/>
      <c r="Q245" s="68"/>
      <c r="R245" s="242"/>
      <c r="S245" s="68"/>
      <c r="T245" s="242"/>
      <c r="U245" s="511"/>
      <c r="V245" s="512"/>
      <c r="W245" s="536"/>
      <c r="X245" s="537"/>
      <c r="Y245" s="536"/>
      <c r="Z245" s="537"/>
      <c r="AA245" s="536"/>
      <c r="AB245" s="537"/>
      <c r="AC245" s="536"/>
      <c r="AD245" s="537"/>
      <c r="AE245" s="536"/>
      <c r="AF245" s="537"/>
    </row>
    <row r="246" spans="1:224" x14ac:dyDescent="0.3">
      <c r="A246" s="61" t="s">
        <v>192</v>
      </c>
      <c r="B246" s="62" t="s">
        <v>419</v>
      </c>
      <c r="C246" s="63" t="s">
        <v>192</v>
      </c>
      <c r="D246" s="63" t="s">
        <v>125</v>
      </c>
      <c r="E246" s="64" t="s">
        <v>192</v>
      </c>
      <c r="F246" s="65" t="s">
        <v>125</v>
      </c>
      <c r="G246" s="287"/>
      <c r="H246" s="254"/>
      <c r="I246" s="258"/>
      <c r="J246" s="259"/>
      <c r="K246" s="66"/>
      <c r="L246" s="242"/>
      <c r="M246" s="68"/>
      <c r="N246" s="242"/>
      <c r="O246" s="68"/>
      <c r="P246" s="242"/>
      <c r="Q246" s="68"/>
      <c r="R246" s="242"/>
      <c r="S246" s="68"/>
      <c r="T246" s="242"/>
      <c r="U246" s="511"/>
      <c r="V246" s="512"/>
      <c r="W246" s="536"/>
      <c r="X246" s="537"/>
      <c r="Y246" s="536"/>
      <c r="Z246" s="537"/>
      <c r="AA246" s="536"/>
      <c r="AB246" s="537"/>
      <c r="AC246" s="536"/>
      <c r="AD246" s="537"/>
      <c r="AE246" s="536"/>
      <c r="AF246" s="537"/>
    </row>
    <row r="247" spans="1:224" ht="38.25" customHeight="1" x14ac:dyDescent="0.3">
      <c r="A247" s="61" t="s">
        <v>193</v>
      </c>
      <c r="B247" s="62" t="s">
        <v>126</v>
      </c>
      <c r="C247" s="63" t="s">
        <v>193</v>
      </c>
      <c r="D247" s="63" t="s">
        <v>126</v>
      </c>
      <c r="E247" s="64" t="s">
        <v>193</v>
      </c>
      <c r="F247" s="65" t="s">
        <v>126</v>
      </c>
      <c r="G247" s="268"/>
      <c r="H247" s="269"/>
      <c r="I247" s="290"/>
      <c r="J247" s="291"/>
      <c r="K247" s="66"/>
      <c r="L247" s="242"/>
      <c r="M247" s="68"/>
      <c r="N247" s="242"/>
      <c r="O247" s="68"/>
      <c r="P247" s="242"/>
      <c r="Q247" s="68"/>
      <c r="R247" s="242"/>
      <c r="S247" s="68"/>
      <c r="T247" s="242"/>
      <c r="U247" s="511"/>
      <c r="V247" s="512"/>
      <c r="W247" s="536"/>
      <c r="X247" s="537"/>
      <c r="Y247" s="536"/>
      <c r="Z247" s="537"/>
      <c r="AA247" s="536"/>
      <c r="AB247" s="537"/>
      <c r="AC247" s="536"/>
      <c r="AD247" s="537"/>
      <c r="AE247" s="536"/>
      <c r="AF247" s="537"/>
    </row>
    <row r="248" spans="1:224" ht="42" customHeight="1" x14ac:dyDescent="0.3">
      <c r="A248" s="61" t="s">
        <v>194</v>
      </c>
      <c r="B248" s="62" t="s">
        <v>127</v>
      </c>
      <c r="C248" s="63" t="s">
        <v>194</v>
      </c>
      <c r="D248" s="63" t="s">
        <v>127</v>
      </c>
      <c r="E248" s="64" t="s">
        <v>194</v>
      </c>
      <c r="F248" s="65" t="s">
        <v>127</v>
      </c>
      <c r="G248" s="66" t="s">
        <v>194</v>
      </c>
      <c r="H248" s="158" t="s">
        <v>127</v>
      </c>
      <c r="I248" s="119" t="s">
        <v>194</v>
      </c>
      <c r="J248" s="284" t="s">
        <v>359</v>
      </c>
      <c r="K248" s="66" t="s">
        <v>194</v>
      </c>
      <c r="L248" s="242" t="s">
        <v>359</v>
      </c>
      <c r="M248" s="68" t="s">
        <v>194</v>
      </c>
      <c r="N248" s="242" t="s">
        <v>359</v>
      </c>
      <c r="O248" s="103" t="s">
        <v>194</v>
      </c>
      <c r="P248" s="250" t="s">
        <v>359</v>
      </c>
      <c r="Q248" s="103" t="s">
        <v>194</v>
      </c>
      <c r="R248" s="250" t="s">
        <v>359</v>
      </c>
      <c r="S248" s="68" t="s">
        <v>194</v>
      </c>
      <c r="T248" s="242" t="s">
        <v>359</v>
      </c>
      <c r="U248" s="507" t="s">
        <v>194</v>
      </c>
      <c r="V248" s="104" t="s">
        <v>359</v>
      </c>
      <c r="W248" s="516" t="s">
        <v>194</v>
      </c>
      <c r="X248" s="69" t="s">
        <v>359</v>
      </c>
      <c r="Y248" s="507" t="s">
        <v>194</v>
      </c>
      <c r="Z248" s="104" t="s">
        <v>359</v>
      </c>
      <c r="AA248" s="515" t="s">
        <v>194</v>
      </c>
      <c r="AB248" s="152" t="s">
        <v>1669</v>
      </c>
      <c r="AC248" s="526" t="s">
        <v>194</v>
      </c>
      <c r="AD248" s="69" t="s">
        <v>1669</v>
      </c>
      <c r="AE248" s="526" t="s">
        <v>194</v>
      </c>
      <c r="AF248" s="69" t="s">
        <v>1669</v>
      </c>
    </row>
    <row r="249" spans="1:224" ht="19.5" customHeight="1" x14ac:dyDescent="0.3">
      <c r="A249" s="61" t="s">
        <v>195</v>
      </c>
      <c r="B249" s="62" t="s">
        <v>128</v>
      </c>
      <c r="C249" s="63" t="s">
        <v>195</v>
      </c>
      <c r="D249" s="63" t="s">
        <v>128</v>
      </c>
      <c r="E249" s="64" t="s">
        <v>195</v>
      </c>
      <c r="F249" s="65" t="s">
        <v>128</v>
      </c>
      <c r="G249" s="66" t="s">
        <v>195</v>
      </c>
      <c r="H249" s="158" t="s">
        <v>128</v>
      </c>
      <c r="I249" s="66" t="s">
        <v>195</v>
      </c>
      <c r="J249" s="242" t="s">
        <v>128</v>
      </c>
      <c r="K249" s="66" t="s">
        <v>195</v>
      </c>
      <c r="L249" s="242" t="s">
        <v>128</v>
      </c>
      <c r="M249" s="68" t="s">
        <v>195</v>
      </c>
      <c r="N249" s="242" t="s">
        <v>128</v>
      </c>
      <c r="O249" s="68" t="s">
        <v>195</v>
      </c>
      <c r="P249" s="242" t="s">
        <v>128</v>
      </c>
      <c r="Q249" s="68" t="s">
        <v>195</v>
      </c>
      <c r="R249" s="242" t="s">
        <v>128</v>
      </c>
      <c r="S249" s="68" t="s">
        <v>195</v>
      </c>
      <c r="T249" s="242" t="s">
        <v>128</v>
      </c>
      <c r="U249" s="516" t="s">
        <v>195</v>
      </c>
      <c r="V249" s="69" t="s">
        <v>128</v>
      </c>
      <c r="W249" s="516" t="s">
        <v>195</v>
      </c>
      <c r="X249" s="69" t="s">
        <v>128</v>
      </c>
      <c r="Y249" s="516" t="s">
        <v>195</v>
      </c>
      <c r="Z249" s="69" t="s">
        <v>128</v>
      </c>
      <c r="AA249" s="516" t="s">
        <v>195</v>
      </c>
      <c r="AB249" s="69" t="s">
        <v>128</v>
      </c>
      <c r="AC249" s="516" t="s">
        <v>195</v>
      </c>
      <c r="AD249" s="69" t="s">
        <v>128</v>
      </c>
      <c r="AE249" s="516" t="s">
        <v>195</v>
      </c>
      <c r="AF249" s="69" t="s">
        <v>128</v>
      </c>
    </row>
    <row r="250" spans="1:224" ht="19.5" customHeight="1" x14ac:dyDescent="0.3">
      <c r="A250" s="61" t="s">
        <v>196</v>
      </c>
      <c r="B250" s="62" t="s">
        <v>129</v>
      </c>
      <c r="C250" s="63" t="s">
        <v>196</v>
      </c>
      <c r="D250" s="63" t="s">
        <v>129</v>
      </c>
      <c r="E250" s="64" t="s">
        <v>196</v>
      </c>
      <c r="F250" s="65" t="s">
        <v>129</v>
      </c>
      <c r="G250" s="66" t="s">
        <v>196</v>
      </c>
      <c r="H250" s="158" t="s">
        <v>129</v>
      </c>
      <c r="I250" s="66" t="s">
        <v>196</v>
      </c>
      <c r="J250" s="242" t="s">
        <v>129</v>
      </c>
      <c r="K250" s="66" t="s">
        <v>196</v>
      </c>
      <c r="L250" s="242" t="s">
        <v>129</v>
      </c>
      <c r="M250" s="68" t="s">
        <v>196</v>
      </c>
      <c r="N250" s="242" t="s">
        <v>129</v>
      </c>
      <c r="O250" s="68" t="s">
        <v>196</v>
      </c>
      <c r="P250" s="242" t="s">
        <v>129</v>
      </c>
      <c r="Q250" s="68" t="s">
        <v>196</v>
      </c>
      <c r="R250" s="242" t="s">
        <v>129</v>
      </c>
      <c r="S250" s="68" t="s">
        <v>196</v>
      </c>
      <c r="T250" s="242" t="s">
        <v>129</v>
      </c>
      <c r="U250" s="541"/>
      <c r="V250" s="542"/>
      <c r="W250" s="616"/>
      <c r="X250" s="617"/>
      <c r="Y250" s="616"/>
      <c r="Z250" s="617"/>
      <c r="AA250" s="616"/>
      <c r="AB250" s="617"/>
      <c r="AC250" s="616"/>
      <c r="AD250" s="617"/>
      <c r="AE250" s="616"/>
      <c r="AF250" s="617"/>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51"/>
      <c r="DK250" s="51"/>
      <c r="DL250" s="51"/>
      <c r="DM250" s="51"/>
      <c r="DN250" s="51"/>
      <c r="DO250" s="51"/>
      <c r="DP250" s="51"/>
      <c r="DQ250" s="51"/>
      <c r="DR250" s="51"/>
      <c r="DS250" s="51"/>
      <c r="DT250" s="51"/>
      <c r="DU250" s="51"/>
      <c r="DV250" s="51"/>
      <c r="DW250" s="51"/>
      <c r="DX250" s="51"/>
      <c r="DY250" s="51"/>
      <c r="DZ250" s="51"/>
      <c r="EA250" s="51"/>
      <c r="EB250" s="51"/>
      <c r="EC250" s="51"/>
      <c r="ED250" s="51"/>
      <c r="EE250" s="51"/>
      <c r="EF250" s="51"/>
      <c r="EG250" s="51"/>
      <c r="EH250" s="51"/>
      <c r="EI250" s="51"/>
      <c r="EJ250" s="51"/>
      <c r="EK250" s="51"/>
      <c r="EL250" s="51"/>
      <c r="EM250" s="51"/>
      <c r="EN250" s="51"/>
      <c r="EO250" s="51"/>
      <c r="EP250" s="51"/>
      <c r="EQ250" s="51"/>
      <c r="ER250" s="51"/>
      <c r="ES250" s="51"/>
      <c r="ET250" s="51"/>
      <c r="EU250" s="51"/>
      <c r="EV250" s="51"/>
      <c r="EW250" s="51"/>
      <c r="EX250" s="51"/>
      <c r="EY250" s="51"/>
      <c r="EZ250" s="51"/>
      <c r="FA250" s="51"/>
      <c r="FB250" s="51"/>
      <c r="FC250" s="51"/>
      <c r="FD250" s="51"/>
      <c r="FE250" s="51"/>
      <c r="FF250" s="51"/>
      <c r="FG250" s="51"/>
      <c r="FH250" s="51"/>
      <c r="FI250" s="51"/>
      <c r="FJ250" s="51"/>
      <c r="FK250" s="51"/>
      <c r="FL250" s="51"/>
      <c r="FM250" s="51"/>
      <c r="FN250" s="51"/>
      <c r="FO250" s="51"/>
      <c r="FP250" s="51"/>
      <c r="FQ250" s="51"/>
      <c r="FR250" s="51"/>
      <c r="FS250" s="51"/>
      <c r="FT250" s="51"/>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1"/>
      <c r="GR250" s="51"/>
      <c r="GS250" s="51"/>
      <c r="GT250" s="51"/>
      <c r="GU250" s="51"/>
      <c r="GV250" s="51"/>
      <c r="GW250" s="51"/>
      <c r="GX250" s="51"/>
      <c r="GY250" s="51"/>
      <c r="GZ250" s="51"/>
      <c r="HA250" s="51"/>
      <c r="HB250" s="51"/>
      <c r="HC250" s="51"/>
      <c r="HD250" s="51"/>
      <c r="HE250" s="51"/>
      <c r="HF250" s="51"/>
      <c r="HG250" s="51"/>
      <c r="HH250" s="51"/>
      <c r="HI250" s="51"/>
      <c r="HJ250" s="51"/>
      <c r="HK250" s="51"/>
      <c r="HL250" s="51"/>
      <c r="HM250" s="51"/>
      <c r="HN250" s="51"/>
      <c r="HO250" s="51"/>
      <c r="HP250" s="51"/>
    </row>
    <row r="251" spans="1:224" x14ac:dyDescent="0.3">
      <c r="A251" s="314"/>
      <c r="B251" s="315"/>
      <c r="C251" s="316"/>
      <c r="D251" s="316"/>
      <c r="E251" s="147" t="s">
        <v>197</v>
      </c>
      <c r="F251" s="148" t="s">
        <v>254</v>
      </c>
      <c r="G251" s="66" t="s">
        <v>197</v>
      </c>
      <c r="H251" s="158" t="s">
        <v>254</v>
      </c>
      <c r="I251" s="99" t="s">
        <v>197</v>
      </c>
      <c r="J251" s="251" t="s">
        <v>254</v>
      </c>
      <c r="K251" s="66" t="s">
        <v>197</v>
      </c>
      <c r="L251" s="242" t="s">
        <v>254</v>
      </c>
      <c r="M251" s="103" t="s">
        <v>197</v>
      </c>
      <c r="N251" s="250" t="s">
        <v>254</v>
      </c>
      <c r="O251" s="68" t="s">
        <v>197</v>
      </c>
      <c r="P251" s="242" t="s">
        <v>254</v>
      </c>
      <c r="Q251" s="68" t="s">
        <v>197</v>
      </c>
      <c r="R251" s="242" t="s">
        <v>254</v>
      </c>
      <c r="S251" s="68" t="s">
        <v>197</v>
      </c>
      <c r="T251" s="242" t="s">
        <v>254</v>
      </c>
      <c r="U251" s="541"/>
      <c r="V251" s="542"/>
      <c r="W251" s="616"/>
      <c r="X251" s="617"/>
      <c r="Y251" s="616"/>
      <c r="Z251" s="617"/>
      <c r="AA251" s="616"/>
      <c r="AB251" s="617"/>
      <c r="AC251" s="616"/>
      <c r="AD251" s="617"/>
      <c r="AE251" s="616"/>
      <c r="AF251" s="617"/>
    </row>
    <row r="252" spans="1:224" x14ac:dyDescent="0.3">
      <c r="A252" s="314"/>
      <c r="B252" s="315"/>
      <c r="C252" s="316"/>
      <c r="D252" s="316"/>
      <c r="E252" s="147" t="s">
        <v>198</v>
      </c>
      <c r="F252" s="148" t="s">
        <v>255</v>
      </c>
      <c r="G252" s="66" t="s">
        <v>198</v>
      </c>
      <c r="H252" s="158" t="s">
        <v>255</v>
      </c>
      <c r="I252" s="99" t="s">
        <v>198</v>
      </c>
      <c r="J252" s="251" t="s">
        <v>255</v>
      </c>
      <c r="K252" s="66" t="s">
        <v>198</v>
      </c>
      <c r="L252" s="242" t="s">
        <v>255</v>
      </c>
      <c r="M252" s="103" t="s">
        <v>198</v>
      </c>
      <c r="N252" s="250" t="s">
        <v>255</v>
      </c>
      <c r="O252" s="68" t="s">
        <v>198</v>
      </c>
      <c r="P252" s="242" t="s">
        <v>255</v>
      </c>
      <c r="Q252" s="68" t="s">
        <v>198</v>
      </c>
      <c r="R252" s="242" t="s">
        <v>255</v>
      </c>
      <c r="S252" s="68" t="s">
        <v>198</v>
      </c>
      <c r="T252" s="242" t="s">
        <v>255</v>
      </c>
      <c r="U252" s="541"/>
      <c r="V252" s="542"/>
      <c r="W252" s="616"/>
      <c r="X252" s="617"/>
      <c r="Y252" s="616"/>
      <c r="Z252" s="617"/>
      <c r="AA252" s="616"/>
      <c r="AB252" s="617"/>
      <c r="AC252" s="616"/>
      <c r="AD252" s="617"/>
      <c r="AE252" s="616"/>
      <c r="AF252" s="617"/>
    </row>
    <row r="253" spans="1:224" x14ac:dyDescent="0.3">
      <c r="A253" s="314"/>
      <c r="B253" s="315"/>
      <c r="C253" s="316"/>
      <c r="D253" s="316"/>
      <c r="E253" s="147" t="s">
        <v>199</v>
      </c>
      <c r="F253" s="148" t="s">
        <v>256</v>
      </c>
      <c r="G253" s="66" t="s">
        <v>199</v>
      </c>
      <c r="H253" s="158" t="s">
        <v>256</v>
      </c>
      <c r="I253" s="99" t="s">
        <v>199</v>
      </c>
      <c r="J253" s="251" t="s">
        <v>256</v>
      </c>
      <c r="K253" s="66" t="s">
        <v>199</v>
      </c>
      <c r="L253" s="242" t="s">
        <v>256</v>
      </c>
      <c r="M253" s="103" t="s">
        <v>199</v>
      </c>
      <c r="N253" s="250" t="s">
        <v>256</v>
      </c>
      <c r="O253" s="68" t="s">
        <v>199</v>
      </c>
      <c r="P253" s="242" t="s">
        <v>256</v>
      </c>
      <c r="Q253" s="68" t="s">
        <v>199</v>
      </c>
      <c r="R253" s="242" t="s">
        <v>256</v>
      </c>
      <c r="S253" s="68" t="s">
        <v>199</v>
      </c>
      <c r="T253" s="242" t="s">
        <v>256</v>
      </c>
      <c r="U253" s="541"/>
      <c r="V253" s="542"/>
      <c r="W253" s="616"/>
      <c r="X253" s="617"/>
      <c r="Y253" s="616"/>
      <c r="Z253" s="617"/>
      <c r="AA253" s="616"/>
      <c r="AB253" s="617"/>
      <c r="AC253" s="616"/>
      <c r="AD253" s="617"/>
      <c r="AE253" s="616"/>
      <c r="AF253" s="617"/>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c r="CW253" s="51"/>
      <c r="CX253" s="51"/>
      <c r="CY253" s="51"/>
      <c r="CZ253" s="51"/>
      <c r="DA253" s="51"/>
      <c r="DB253" s="51"/>
      <c r="DC253" s="51"/>
      <c r="DD253" s="51"/>
      <c r="DE253" s="51"/>
      <c r="DF253" s="51"/>
      <c r="DG253" s="51"/>
      <c r="DH253" s="51"/>
      <c r="DI253" s="51"/>
      <c r="DJ253" s="51"/>
      <c r="DK253" s="51"/>
      <c r="DL253" s="51"/>
      <c r="DM253" s="51"/>
      <c r="DN253" s="51"/>
      <c r="DO253" s="51"/>
      <c r="DP253" s="51"/>
      <c r="DQ253" s="51"/>
      <c r="DR253" s="51"/>
      <c r="DS253" s="51"/>
      <c r="DT253" s="51"/>
      <c r="DU253" s="51"/>
      <c r="DV253" s="51"/>
      <c r="DW253" s="51"/>
      <c r="DX253" s="51"/>
      <c r="DY253" s="51"/>
      <c r="DZ253" s="51"/>
      <c r="EA253" s="51"/>
      <c r="EB253" s="51"/>
      <c r="EC253" s="51"/>
      <c r="ED253" s="51"/>
      <c r="EE253" s="51"/>
      <c r="EF253" s="51"/>
      <c r="EG253" s="51"/>
      <c r="EH253" s="51"/>
      <c r="EI253" s="51"/>
      <c r="EJ253" s="51"/>
      <c r="EK253" s="51"/>
      <c r="EL253" s="51"/>
      <c r="EM253" s="51"/>
      <c r="EN253" s="51"/>
      <c r="EO253" s="51"/>
      <c r="EP253" s="51"/>
      <c r="EQ253" s="51"/>
      <c r="ER253" s="51"/>
      <c r="ES253" s="51"/>
      <c r="ET253" s="51"/>
      <c r="EU253" s="51"/>
      <c r="EV253" s="51"/>
      <c r="EW253" s="51"/>
      <c r="EX253" s="51"/>
      <c r="EY253" s="51"/>
      <c r="EZ253" s="51"/>
      <c r="FA253" s="51"/>
      <c r="FB253" s="51"/>
      <c r="FC253" s="51"/>
      <c r="FD253" s="51"/>
      <c r="FE253" s="51"/>
      <c r="FF253" s="51"/>
      <c r="FG253" s="51"/>
      <c r="FH253" s="51"/>
      <c r="FI253" s="51"/>
      <c r="FJ253" s="51"/>
      <c r="FK253" s="51"/>
      <c r="FL253" s="51"/>
      <c r="FM253" s="51"/>
      <c r="FN253" s="51"/>
      <c r="FO253" s="51"/>
      <c r="FP253" s="51"/>
      <c r="FQ253" s="51"/>
      <c r="FR253" s="51"/>
      <c r="FS253" s="51"/>
      <c r="FT253" s="51"/>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1"/>
      <c r="GR253" s="51"/>
      <c r="GS253" s="51"/>
      <c r="GT253" s="51"/>
      <c r="GU253" s="51"/>
      <c r="GV253" s="51"/>
      <c r="GW253" s="51"/>
      <c r="GX253" s="51"/>
      <c r="GY253" s="51"/>
      <c r="GZ253" s="51"/>
      <c r="HA253" s="51"/>
      <c r="HB253" s="51"/>
      <c r="HC253" s="51"/>
      <c r="HD253" s="51"/>
      <c r="HE253" s="51"/>
      <c r="HF253" s="51"/>
      <c r="HG253" s="51"/>
      <c r="HH253" s="51"/>
      <c r="HI253" s="51"/>
      <c r="HJ253" s="51"/>
      <c r="HK253" s="51"/>
      <c r="HL253" s="51"/>
      <c r="HM253" s="51"/>
      <c r="HN253" s="51"/>
      <c r="HO253" s="51"/>
      <c r="HP253" s="51"/>
    </row>
    <row r="254" spans="1:224" ht="56.25" customHeight="1" x14ac:dyDescent="0.3">
      <c r="A254" s="314"/>
      <c r="B254" s="315"/>
      <c r="C254" s="316"/>
      <c r="D254" s="316"/>
      <c r="E254" s="292" t="s">
        <v>200</v>
      </c>
      <c r="F254" s="293" t="s">
        <v>240</v>
      </c>
      <c r="G254" s="695"/>
      <c r="H254" s="294"/>
      <c r="I254" s="132"/>
      <c r="J254" s="134"/>
      <c r="K254" s="66"/>
      <c r="L254" s="242"/>
      <c r="M254" s="68"/>
      <c r="N254" s="242"/>
      <c r="O254" s="68"/>
      <c r="P254" s="242"/>
      <c r="Q254" s="68"/>
      <c r="R254" s="242"/>
      <c r="S254" s="68"/>
      <c r="T254" s="242"/>
      <c r="U254" s="511"/>
      <c r="V254" s="512"/>
      <c r="W254" s="536"/>
      <c r="X254" s="537"/>
      <c r="Y254" s="536"/>
      <c r="Z254" s="537"/>
      <c r="AA254" s="536"/>
      <c r="AB254" s="537"/>
      <c r="AC254" s="536"/>
      <c r="AD254" s="537"/>
      <c r="AE254" s="536"/>
      <c r="AF254" s="537"/>
    </row>
    <row r="255" spans="1:224" ht="52.5" customHeight="1" x14ac:dyDescent="0.3">
      <c r="A255" s="314"/>
      <c r="B255" s="315"/>
      <c r="C255" s="316"/>
      <c r="D255" s="316"/>
      <c r="E255" s="64"/>
      <c r="F255" s="65"/>
      <c r="G255" s="696" t="s">
        <v>201</v>
      </c>
      <c r="H255" s="295" t="s">
        <v>257</v>
      </c>
      <c r="I255" s="119" t="s">
        <v>201</v>
      </c>
      <c r="J255" s="284" t="s">
        <v>360</v>
      </c>
      <c r="K255" s="66" t="s">
        <v>201</v>
      </c>
      <c r="L255" s="242" t="s">
        <v>360</v>
      </c>
      <c r="M255" s="68" t="s">
        <v>201</v>
      </c>
      <c r="N255" s="242" t="s">
        <v>360</v>
      </c>
      <c r="O255" s="68" t="s">
        <v>201</v>
      </c>
      <c r="P255" s="242" t="s">
        <v>360</v>
      </c>
      <c r="Q255" s="68" t="s">
        <v>201</v>
      </c>
      <c r="R255" s="242" t="s">
        <v>360</v>
      </c>
      <c r="S255" s="68" t="s">
        <v>201</v>
      </c>
      <c r="T255" s="242" t="s">
        <v>360</v>
      </c>
      <c r="U255" s="507" t="s">
        <v>201</v>
      </c>
      <c r="V255" s="104" t="s">
        <v>360</v>
      </c>
      <c r="W255" s="516" t="s">
        <v>201</v>
      </c>
      <c r="X255" s="69" t="s">
        <v>360</v>
      </c>
      <c r="Y255" s="516" t="s">
        <v>201</v>
      </c>
      <c r="Z255" s="69" t="s">
        <v>360</v>
      </c>
      <c r="AA255" s="538" t="s">
        <v>201</v>
      </c>
      <c r="AB255" s="102" t="s">
        <v>1670</v>
      </c>
      <c r="AC255" s="526" t="s">
        <v>201</v>
      </c>
      <c r="AD255" s="69" t="s">
        <v>1670</v>
      </c>
      <c r="AE255" s="526" t="s">
        <v>201</v>
      </c>
      <c r="AF255" s="69" t="s">
        <v>1670</v>
      </c>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c r="DG255" s="51"/>
      <c r="DH255" s="51"/>
      <c r="DI255" s="51"/>
      <c r="DJ255" s="51"/>
      <c r="DK255" s="51"/>
      <c r="DL255" s="51"/>
      <c r="DM255" s="51"/>
      <c r="DN255" s="51"/>
      <c r="DO255" s="51"/>
      <c r="DP255" s="51"/>
      <c r="DQ255" s="51"/>
      <c r="DR255" s="51"/>
      <c r="DS255" s="51"/>
      <c r="DT255" s="51"/>
      <c r="DU255" s="51"/>
      <c r="DV255" s="51"/>
      <c r="DW255" s="51"/>
      <c r="DX255" s="51"/>
      <c r="DY255" s="51"/>
      <c r="DZ255" s="51"/>
      <c r="EA255" s="51"/>
      <c r="EB255" s="51"/>
      <c r="EC255" s="51"/>
      <c r="ED255" s="51"/>
      <c r="EE255" s="51"/>
      <c r="EF255" s="51"/>
      <c r="EG255" s="51"/>
      <c r="EH255" s="51"/>
      <c r="EI255" s="51"/>
      <c r="EJ255" s="51"/>
      <c r="EK255" s="51"/>
      <c r="EL255" s="51"/>
      <c r="EM255" s="51"/>
      <c r="EN255" s="51"/>
      <c r="EO255" s="51"/>
      <c r="EP255" s="51"/>
      <c r="EQ255" s="51"/>
      <c r="ER255" s="51"/>
      <c r="ES255" s="51"/>
      <c r="ET255" s="51"/>
      <c r="EU255" s="51"/>
      <c r="EV255" s="51"/>
      <c r="EW255" s="51"/>
      <c r="EX255" s="51"/>
      <c r="EY255" s="51"/>
      <c r="EZ255" s="51"/>
      <c r="FA255" s="51"/>
      <c r="FB255" s="51"/>
      <c r="FC255" s="51"/>
      <c r="FD255" s="51"/>
      <c r="FE255" s="51"/>
      <c r="FF255" s="51"/>
      <c r="FG255" s="51"/>
      <c r="FH255" s="51"/>
      <c r="FI255" s="51"/>
      <c r="FJ255" s="51"/>
      <c r="FK255" s="51"/>
      <c r="FL255" s="51"/>
      <c r="FM255" s="51"/>
      <c r="FN255" s="51"/>
      <c r="FO255" s="51"/>
      <c r="FP255" s="51"/>
      <c r="FQ255" s="51"/>
      <c r="FR255" s="51"/>
      <c r="FS255" s="51"/>
      <c r="FT255" s="51"/>
      <c r="FU255" s="51"/>
      <c r="FV255" s="51"/>
      <c r="FW255" s="51"/>
      <c r="FX255" s="51"/>
      <c r="FY255" s="51"/>
      <c r="FZ255" s="51"/>
      <c r="GA255" s="51"/>
      <c r="GB255" s="51"/>
      <c r="GC255" s="51"/>
      <c r="GD255" s="51"/>
      <c r="GE255" s="51"/>
      <c r="GF255" s="51"/>
      <c r="GG255" s="51"/>
      <c r="GH255" s="51"/>
      <c r="GI255" s="51"/>
      <c r="GJ255" s="51"/>
      <c r="GK255" s="51"/>
      <c r="GL255" s="51"/>
      <c r="GM255" s="51"/>
      <c r="GN255" s="51"/>
      <c r="GO255" s="51"/>
      <c r="GP255" s="51"/>
      <c r="GQ255" s="51"/>
      <c r="GR255" s="51"/>
      <c r="GS255" s="51"/>
      <c r="GT255" s="51"/>
      <c r="GU255" s="51"/>
      <c r="GV255" s="51"/>
      <c r="GW255" s="51"/>
      <c r="GX255" s="51"/>
      <c r="GY255" s="51"/>
      <c r="GZ255" s="51"/>
      <c r="HA255" s="51"/>
      <c r="HB255" s="51"/>
      <c r="HC255" s="51"/>
      <c r="HD255" s="51"/>
      <c r="HE255" s="51"/>
      <c r="HF255" s="51"/>
      <c r="HG255" s="51"/>
      <c r="HH255" s="51"/>
      <c r="HI255" s="51"/>
      <c r="HJ255" s="51"/>
      <c r="HK255" s="51"/>
      <c r="HL255" s="51"/>
      <c r="HM255" s="51"/>
      <c r="HN255" s="51"/>
      <c r="HO255" s="51"/>
      <c r="HP255" s="51"/>
    </row>
    <row r="256" spans="1:224" ht="39" customHeight="1" x14ac:dyDescent="0.3">
      <c r="A256" s="314"/>
      <c r="B256" s="315"/>
      <c r="C256" s="316"/>
      <c r="D256" s="316"/>
      <c r="E256" s="139"/>
      <c r="F256" s="140"/>
      <c r="G256" s="137"/>
      <c r="H256" s="260"/>
      <c r="I256" s="309" t="s">
        <v>202</v>
      </c>
      <c r="J256" s="310" t="s">
        <v>361</v>
      </c>
      <c r="K256" s="66" t="s">
        <v>202</v>
      </c>
      <c r="L256" s="242" t="s">
        <v>361</v>
      </c>
      <c r="M256" s="137" t="s">
        <v>202</v>
      </c>
      <c r="N256" s="260" t="s">
        <v>361</v>
      </c>
      <c r="O256" s="138" t="s">
        <v>202</v>
      </c>
      <c r="P256" s="274" t="s">
        <v>361</v>
      </c>
      <c r="Q256" s="138" t="s">
        <v>202</v>
      </c>
      <c r="R256" s="274" t="s">
        <v>361</v>
      </c>
      <c r="S256" s="138" t="s">
        <v>202</v>
      </c>
      <c r="T256" s="274" t="s">
        <v>361</v>
      </c>
      <c r="U256" s="507" t="s">
        <v>202</v>
      </c>
      <c r="V256" s="104" t="s">
        <v>361</v>
      </c>
      <c r="W256" s="516" t="s">
        <v>202</v>
      </c>
      <c r="X256" s="69" t="s">
        <v>361</v>
      </c>
      <c r="Y256" s="516" t="s">
        <v>202</v>
      </c>
      <c r="Z256" s="69" t="s">
        <v>361</v>
      </c>
      <c r="AA256" s="516" t="s">
        <v>202</v>
      </c>
      <c r="AB256" s="69" t="s">
        <v>361</v>
      </c>
      <c r="AC256" s="516" t="s">
        <v>202</v>
      </c>
      <c r="AD256" s="69" t="s">
        <v>361</v>
      </c>
      <c r="AE256" s="516" t="s">
        <v>202</v>
      </c>
      <c r="AF256" s="69" t="s">
        <v>361</v>
      </c>
    </row>
    <row r="257" spans="1:224" ht="32.25" customHeight="1" x14ac:dyDescent="0.3">
      <c r="A257" s="83"/>
      <c r="B257" s="84"/>
      <c r="C257" s="85"/>
      <c r="D257" s="85"/>
      <c r="E257" s="131"/>
      <c r="F257" s="86"/>
      <c r="G257" s="132"/>
      <c r="H257" s="88"/>
      <c r="I257" s="313"/>
      <c r="J257" s="304"/>
      <c r="K257" s="132"/>
      <c r="L257" s="134"/>
      <c r="M257" s="132"/>
      <c r="N257" s="88"/>
      <c r="O257" s="133"/>
      <c r="P257" s="134"/>
      <c r="Q257" s="133"/>
      <c r="R257" s="134"/>
      <c r="S257" s="133"/>
      <c r="T257" s="134"/>
      <c r="U257" s="545" t="s">
        <v>223</v>
      </c>
      <c r="V257" s="546" t="s">
        <v>574</v>
      </c>
      <c r="W257" s="526" t="s">
        <v>223</v>
      </c>
      <c r="X257" s="69" t="s">
        <v>574</v>
      </c>
      <c r="Y257" s="526" t="s">
        <v>223</v>
      </c>
      <c r="Z257" s="69" t="s">
        <v>574</v>
      </c>
      <c r="AA257" s="526" t="s">
        <v>223</v>
      </c>
      <c r="AB257" s="69" t="s">
        <v>574</v>
      </c>
      <c r="AC257" s="526" t="s">
        <v>223</v>
      </c>
      <c r="AD257" s="69" t="s">
        <v>574</v>
      </c>
      <c r="AE257" s="526" t="s">
        <v>223</v>
      </c>
      <c r="AF257" s="69" t="s">
        <v>574</v>
      </c>
    </row>
    <row r="258" spans="1:224" ht="32.25" customHeight="1" x14ac:dyDescent="0.3">
      <c r="A258" s="83"/>
      <c r="B258" s="84"/>
      <c r="C258" s="85"/>
      <c r="D258" s="85"/>
      <c r="E258" s="131"/>
      <c r="F258" s="86"/>
      <c r="G258" s="132"/>
      <c r="H258" s="88"/>
      <c r="I258" s="313"/>
      <c r="J258" s="304"/>
      <c r="K258" s="132"/>
      <c r="L258" s="134"/>
      <c r="M258" s="132"/>
      <c r="N258" s="88"/>
      <c r="O258" s="133"/>
      <c r="P258" s="134"/>
      <c r="Q258" s="133"/>
      <c r="R258" s="134"/>
      <c r="S258" s="133"/>
      <c r="T258" s="134"/>
      <c r="U258" s="545" t="s">
        <v>225</v>
      </c>
      <c r="V258" s="546" t="s">
        <v>575</v>
      </c>
      <c r="W258" s="526" t="s">
        <v>225</v>
      </c>
      <c r="X258" s="69" t="s">
        <v>575</v>
      </c>
      <c r="Y258" s="633" t="s">
        <v>225</v>
      </c>
      <c r="Z258" s="104" t="s">
        <v>575</v>
      </c>
      <c r="AA258" s="526" t="s">
        <v>225</v>
      </c>
      <c r="AB258" s="69" t="s">
        <v>575</v>
      </c>
      <c r="AC258" s="526" t="s">
        <v>225</v>
      </c>
      <c r="AD258" s="69" t="s">
        <v>575</v>
      </c>
      <c r="AE258" s="526" t="s">
        <v>225</v>
      </c>
      <c r="AF258" s="69" t="s">
        <v>575</v>
      </c>
    </row>
    <row r="259" spans="1:224" ht="54" customHeight="1" thickBot="1" x14ac:dyDescent="0.35">
      <c r="A259" s="83"/>
      <c r="B259" s="84"/>
      <c r="C259" s="85"/>
      <c r="D259" s="85"/>
      <c r="E259" s="131"/>
      <c r="F259" s="86"/>
      <c r="G259" s="132"/>
      <c r="H259" s="88"/>
      <c r="I259" s="313"/>
      <c r="J259" s="304"/>
      <c r="K259" s="132"/>
      <c r="L259" s="134"/>
      <c r="M259" s="132"/>
      <c r="N259" s="88"/>
      <c r="O259" s="133"/>
      <c r="P259" s="134"/>
      <c r="Q259" s="133"/>
      <c r="R259" s="134"/>
      <c r="S259" s="133"/>
      <c r="T259" s="134"/>
      <c r="U259" s="544" t="s">
        <v>227</v>
      </c>
      <c r="V259" s="540" t="s">
        <v>576</v>
      </c>
      <c r="W259" s="609" t="s">
        <v>227</v>
      </c>
      <c r="X259" s="533" t="s">
        <v>576</v>
      </c>
      <c r="Y259" s="609" t="s">
        <v>227</v>
      </c>
      <c r="Z259" s="533" t="s">
        <v>576</v>
      </c>
      <c r="AA259" s="609" t="s">
        <v>227</v>
      </c>
      <c r="AB259" s="533" t="s">
        <v>576</v>
      </c>
      <c r="AC259" s="609" t="s">
        <v>227</v>
      </c>
      <c r="AD259" s="533" t="s">
        <v>576</v>
      </c>
      <c r="AE259" s="609" t="s">
        <v>227</v>
      </c>
      <c r="AF259" s="533" t="s">
        <v>576</v>
      </c>
    </row>
    <row r="260" spans="1:224" ht="42" customHeight="1" thickTop="1" x14ac:dyDescent="0.3">
      <c r="A260" s="1013" t="s">
        <v>280</v>
      </c>
      <c r="B260" s="1014"/>
      <c r="C260" s="1013" t="s">
        <v>280</v>
      </c>
      <c r="D260" s="1014"/>
      <c r="E260" s="1015" t="s">
        <v>280</v>
      </c>
      <c r="F260" s="1016"/>
      <c r="G260" s="1017" t="s">
        <v>280</v>
      </c>
      <c r="H260" s="1010"/>
      <c r="I260" s="1018" t="s">
        <v>280</v>
      </c>
      <c r="J260" s="1010"/>
      <c r="K260" s="1009" t="s">
        <v>280</v>
      </c>
      <c r="L260" s="1010"/>
      <c r="M260" s="1009" t="s">
        <v>280</v>
      </c>
      <c r="N260" s="1010"/>
      <c r="O260" s="1019" t="s">
        <v>280</v>
      </c>
      <c r="P260" s="1020"/>
      <c r="Q260" s="1019" t="s">
        <v>535</v>
      </c>
      <c r="R260" s="1020"/>
      <c r="S260" s="1019" t="s">
        <v>535</v>
      </c>
      <c r="T260" s="1020"/>
      <c r="U260" s="1007" t="s">
        <v>535</v>
      </c>
      <c r="V260" s="1008"/>
      <c r="W260" s="1007" t="s">
        <v>535</v>
      </c>
      <c r="X260" s="1008"/>
      <c r="Y260" s="1007" t="s">
        <v>535</v>
      </c>
      <c r="Z260" s="1008"/>
      <c r="AA260" s="1007" t="s">
        <v>535</v>
      </c>
      <c r="AB260" s="1008"/>
      <c r="AC260" s="1007" t="s">
        <v>535</v>
      </c>
      <c r="AD260" s="1008"/>
      <c r="AE260" s="1007" t="s">
        <v>535</v>
      </c>
      <c r="AF260" s="1008"/>
    </row>
    <row r="261" spans="1:224" ht="34.950000000000003" customHeight="1" x14ac:dyDescent="0.3">
      <c r="A261" s="52" t="s">
        <v>187</v>
      </c>
      <c r="B261" s="53" t="s">
        <v>130</v>
      </c>
      <c r="C261" s="54" t="s">
        <v>187</v>
      </c>
      <c r="D261" s="54" t="s">
        <v>130</v>
      </c>
      <c r="E261" s="55" t="s">
        <v>187</v>
      </c>
      <c r="F261" s="56" t="s">
        <v>130</v>
      </c>
      <c r="G261" s="57" t="s">
        <v>187</v>
      </c>
      <c r="H261" s="255" t="s">
        <v>130</v>
      </c>
      <c r="I261" s="145" t="s">
        <v>187</v>
      </c>
      <c r="J261" s="80" t="s">
        <v>130</v>
      </c>
      <c r="K261" s="66" t="s">
        <v>187</v>
      </c>
      <c r="L261" s="242" t="s">
        <v>130</v>
      </c>
      <c r="M261" s="68" t="s">
        <v>187</v>
      </c>
      <c r="N261" s="242" t="s">
        <v>130</v>
      </c>
      <c r="O261" s="68" t="s">
        <v>187</v>
      </c>
      <c r="P261" s="242" t="s">
        <v>130</v>
      </c>
      <c r="Q261" s="103" t="s">
        <v>187</v>
      </c>
      <c r="R261" s="250" t="s">
        <v>130</v>
      </c>
      <c r="S261" s="103" t="s">
        <v>187</v>
      </c>
      <c r="T261" s="250" t="s">
        <v>130</v>
      </c>
      <c r="U261" s="507" t="s">
        <v>187</v>
      </c>
      <c r="V261" s="104" t="s">
        <v>130</v>
      </c>
      <c r="W261" s="516" t="s">
        <v>187</v>
      </c>
      <c r="X261" s="69" t="s">
        <v>130</v>
      </c>
      <c r="Y261" s="538" t="s">
        <v>187</v>
      </c>
      <c r="Z261" s="102" t="s">
        <v>626</v>
      </c>
      <c r="AA261" s="507" t="s">
        <v>187</v>
      </c>
      <c r="AB261" s="104" t="s">
        <v>626</v>
      </c>
      <c r="AC261" s="633" t="s">
        <v>187</v>
      </c>
      <c r="AD261" s="104" t="s">
        <v>626</v>
      </c>
      <c r="AE261" s="633" t="s">
        <v>187</v>
      </c>
      <c r="AF261" s="104" t="s">
        <v>626</v>
      </c>
    </row>
    <row r="262" spans="1:224" ht="39" customHeight="1" x14ac:dyDescent="0.3">
      <c r="A262" s="61" t="s">
        <v>188</v>
      </c>
      <c r="B262" s="62" t="s">
        <v>131</v>
      </c>
      <c r="C262" s="63" t="s">
        <v>188</v>
      </c>
      <c r="D262" s="63" t="s">
        <v>131</v>
      </c>
      <c r="E262" s="64" t="s">
        <v>188</v>
      </c>
      <c r="F262" s="65" t="s">
        <v>131</v>
      </c>
      <c r="G262" s="66" t="s">
        <v>188</v>
      </c>
      <c r="H262" s="158" t="s">
        <v>131</v>
      </c>
      <c r="I262" s="99" t="s">
        <v>188</v>
      </c>
      <c r="J262" s="218" t="s">
        <v>131</v>
      </c>
      <c r="K262" s="66" t="s">
        <v>188</v>
      </c>
      <c r="L262" s="242" t="s">
        <v>131</v>
      </c>
      <c r="M262" s="68" t="s">
        <v>188</v>
      </c>
      <c r="N262" s="242" t="s">
        <v>131</v>
      </c>
      <c r="O262" s="68" t="s">
        <v>188</v>
      </c>
      <c r="P262" s="242" t="s">
        <v>131</v>
      </c>
      <c r="Q262" s="68" t="s">
        <v>188</v>
      </c>
      <c r="R262" s="242" t="s">
        <v>131</v>
      </c>
      <c r="S262" s="101" t="s">
        <v>188</v>
      </c>
      <c r="T262" s="442" t="s">
        <v>540</v>
      </c>
      <c r="U262" s="507" t="s">
        <v>188</v>
      </c>
      <c r="V262" s="104" t="s">
        <v>540</v>
      </c>
      <c r="W262" s="516" t="s">
        <v>188</v>
      </c>
      <c r="X262" s="69" t="s">
        <v>540</v>
      </c>
      <c r="Y262" s="516" t="s">
        <v>188</v>
      </c>
      <c r="Z262" s="69" t="s">
        <v>540</v>
      </c>
      <c r="AA262" s="516" t="s">
        <v>188</v>
      </c>
      <c r="AB262" s="69" t="s">
        <v>540</v>
      </c>
      <c r="AC262" s="507" t="s">
        <v>188</v>
      </c>
      <c r="AD262" s="104" t="s">
        <v>540</v>
      </c>
      <c r="AE262" s="516" t="s">
        <v>188</v>
      </c>
      <c r="AF262" s="69" t="s">
        <v>540</v>
      </c>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c r="DT262" s="51"/>
      <c r="DU262" s="51"/>
      <c r="DV262" s="51"/>
      <c r="DW262" s="51"/>
      <c r="DX262" s="51"/>
      <c r="DY262" s="51"/>
      <c r="DZ262" s="51"/>
      <c r="EA262" s="51"/>
      <c r="EB262" s="51"/>
      <c r="EC262" s="51"/>
      <c r="ED262" s="51"/>
      <c r="EE262" s="51"/>
      <c r="EF262" s="51"/>
      <c r="EG262" s="51"/>
      <c r="EH262" s="51"/>
      <c r="EI262" s="51"/>
      <c r="EJ262" s="51"/>
      <c r="EK262" s="51"/>
      <c r="EL262" s="51"/>
      <c r="EM262" s="51"/>
      <c r="EN262" s="51"/>
      <c r="EO262" s="51"/>
      <c r="EP262" s="51"/>
      <c r="EQ262" s="51"/>
      <c r="ER262" s="51"/>
      <c r="ES262" s="51"/>
      <c r="ET262" s="51"/>
      <c r="EU262" s="51"/>
      <c r="EV262" s="51"/>
      <c r="EW262" s="51"/>
      <c r="EX262" s="51"/>
      <c r="EY262" s="51"/>
      <c r="EZ262" s="51"/>
      <c r="FA262" s="51"/>
      <c r="FB262" s="51"/>
      <c r="FC262" s="51"/>
      <c r="FD262" s="51"/>
      <c r="FE262" s="51"/>
      <c r="FF262" s="51"/>
      <c r="FG262" s="51"/>
      <c r="FH262" s="51"/>
      <c r="FI262" s="51"/>
      <c r="FJ262" s="51"/>
      <c r="FK262" s="51"/>
      <c r="FL262" s="51"/>
      <c r="FM262" s="51"/>
      <c r="FN262" s="51"/>
      <c r="FO262" s="51"/>
      <c r="FP262" s="51"/>
      <c r="FQ262" s="51"/>
      <c r="FR262" s="51"/>
      <c r="FS262" s="51"/>
      <c r="FT262" s="51"/>
      <c r="FU262" s="51"/>
      <c r="FV262" s="51"/>
      <c r="FW262" s="51"/>
      <c r="FX262" s="51"/>
      <c r="FY262" s="51"/>
      <c r="FZ262" s="51"/>
      <c r="GA262" s="51"/>
      <c r="GB262" s="51"/>
      <c r="GC262" s="51"/>
      <c r="GD262" s="51"/>
      <c r="GE262" s="51"/>
      <c r="GF262" s="51"/>
      <c r="GG262" s="51"/>
      <c r="GH262" s="51"/>
      <c r="GI262" s="51"/>
      <c r="GJ262" s="51"/>
      <c r="GK262" s="51"/>
      <c r="GL262" s="51"/>
      <c r="GM262" s="51"/>
      <c r="GN262" s="51"/>
      <c r="GO262" s="51"/>
      <c r="GP262" s="51"/>
      <c r="GQ262" s="51"/>
      <c r="GR262" s="51"/>
      <c r="GS262" s="51"/>
      <c r="GT262" s="51"/>
      <c r="GU262" s="51"/>
      <c r="GV262" s="51"/>
      <c r="GW262" s="51"/>
      <c r="GX262" s="51"/>
      <c r="GY262" s="51"/>
      <c r="GZ262" s="51"/>
      <c r="HA262" s="51"/>
      <c r="HB262" s="51"/>
      <c r="HC262" s="51"/>
      <c r="HD262" s="51"/>
      <c r="HE262" s="51"/>
      <c r="HF262" s="51"/>
      <c r="HG262" s="51"/>
      <c r="HH262" s="51"/>
      <c r="HI262" s="51"/>
      <c r="HJ262" s="51"/>
      <c r="HK262" s="51"/>
      <c r="HL262" s="51"/>
      <c r="HM262" s="51"/>
      <c r="HN262" s="51"/>
      <c r="HO262" s="51"/>
      <c r="HP262" s="51"/>
    </row>
    <row r="263" spans="1:224" ht="39" customHeight="1" x14ac:dyDescent="0.3">
      <c r="A263" s="61" t="s">
        <v>189</v>
      </c>
      <c r="B263" s="62" t="s">
        <v>132</v>
      </c>
      <c r="C263" s="63" t="s">
        <v>189</v>
      </c>
      <c r="D263" s="63" t="s">
        <v>132</v>
      </c>
      <c r="E263" s="64" t="s">
        <v>189</v>
      </c>
      <c r="F263" s="65" t="s">
        <v>132</v>
      </c>
      <c r="G263" s="66" t="s">
        <v>189</v>
      </c>
      <c r="H263" s="719" t="s">
        <v>132</v>
      </c>
      <c r="I263" s="99" t="s">
        <v>189</v>
      </c>
      <c r="J263" s="720" t="s">
        <v>132</v>
      </c>
      <c r="K263" s="66" t="s">
        <v>189</v>
      </c>
      <c r="L263" s="242" t="s">
        <v>132</v>
      </c>
      <c r="M263" s="66" t="s">
        <v>189</v>
      </c>
      <c r="N263" s="158" t="s">
        <v>132</v>
      </c>
      <c r="O263" s="68" t="s">
        <v>189</v>
      </c>
      <c r="P263" s="242" t="s">
        <v>132</v>
      </c>
      <c r="Q263" s="103" t="s">
        <v>189</v>
      </c>
      <c r="R263" s="250" t="s">
        <v>132</v>
      </c>
      <c r="S263" s="103" t="s">
        <v>189</v>
      </c>
      <c r="T263" s="250" t="s">
        <v>132</v>
      </c>
      <c r="U263" s="507" t="s">
        <v>189</v>
      </c>
      <c r="V263" s="104" t="s">
        <v>132</v>
      </c>
      <c r="W263" s="516" t="s">
        <v>189</v>
      </c>
      <c r="X263" s="69" t="s">
        <v>132</v>
      </c>
      <c r="Y263" s="516" t="s">
        <v>189</v>
      </c>
      <c r="Z263" s="69" t="s">
        <v>132</v>
      </c>
      <c r="AA263" s="516" t="s">
        <v>189</v>
      </c>
      <c r="AB263" s="69" t="s">
        <v>132</v>
      </c>
      <c r="AC263" s="516" t="s">
        <v>189</v>
      </c>
      <c r="AD263" s="69" t="s">
        <v>132</v>
      </c>
      <c r="AE263" s="516" t="s">
        <v>189</v>
      </c>
      <c r="AF263" s="69" t="s">
        <v>132</v>
      </c>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c r="DG263" s="51"/>
      <c r="DH263" s="51"/>
      <c r="DI263" s="51"/>
      <c r="DJ263" s="51"/>
      <c r="DK263" s="51"/>
      <c r="DL263" s="51"/>
      <c r="DM263" s="51"/>
      <c r="DN263" s="51"/>
      <c r="DO263" s="51"/>
      <c r="DP263" s="51"/>
      <c r="DQ263" s="51"/>
      <c r="DR263" s="51"/>
      <c r="DS263" s="51"/>
      <c r="DT263" s="51"/>
      <c r="DU263" s="51"/>
      <c r="DV263" s="51"/>
      <c r="DW263" s="51"/>
      <c r="DX263" s="51"/>
      <c r="DY263" s="51"/>
      <c r="DZ263" s="51"/>
      <c r="EA263" s="51"/>
      <c r="EB263" s="51"/>
      <c r="EC263" s="51"/>
      <c r="ED263" s="51"/>
      <c r="EE263" s="51"/>
      <c r="EF263" s="51"/>
      <c r="EG263" s="51"/>
      <c r="EH263" s="51"/>
      <c r="EI263" s="51"/>
      <c r="EJ263" s="51"/>
      <c r="EK263" s="51"/>
      <c r="EL263" s="51"/>
      <c r="EM263" s="51"/>
      <c r="EN263" s="51"/>
      <c r="EO263" s="51"/>
      <c r="EP263" s="51"/>
      <c r="EQ263" s="51"/>
      <c r="ER263" s="51"/>
      <c r="ES263" s="51"/>
      <c r="ET263" s="51"/>
      <c r="EU263" s="51"/>
      <c r="EV263" s="51"/>
      <c r="EW263" s="51"/>
      <c r="EX263" s="51"/>
      <c r="EY263" s="51"/>
      <c r="EZ263" s="51"/>
      <c r="FA263" s="51"/>
      <c r="FB263" s="51"/>
      <c r="FC263" s="51"/>
      <c r="FD263" s="51"/>
      <c r="FE263" s="51"/>
      <c r="FF263" s="51"/>
      <c r="FG263" s="51"/>
      <c r="FH263" s="51"/>
      <c r="FI263" s="51"/>
      <c r="FJ263" s="51"/>
      <c r="FK263" s="51"/>
      <c r="FL263" s="51"/>
      <c r="FM263" s="51"/>
      <c r="FN263" s="51"/>
      <c r="FO263" s="51"/>
      <c r="FP263" s="51"/>
      <c r="FQ263" s="51"/>
      <c r="FR263" s="51"/>
      <c r="FS263" s="51"/>
      <c r="FT263" s="51"/>
      <c r="FU263" s="51"/>
      <c r="FV263" s="51"/>
      <c r="FW263" s="51"/>
      <c r="FX263" s="51"/>
      <c r="FY263" s="51"/>
      <c r="FZ263" s="51"/>
      <c r="GA263" s="51"/>
      <c r="GB263" s="51"/>
      <c r="GC263" s="51"/>
      <c r="GD263" s="51"/>
      <c r="GE263" s="51"/>
      <c r="GF263" s="51"/>
      <c r="GG263" s="51"/>
      <c r="GH263" s="51"/>
      <c r="GI263" s="51"/>
      <c r="GJ263" s="51"/>
      <c r="GK263" s="51"/>
      <c r="GL263" s="51"/>
      <c r="GM263" s="51"/>
      <c r="GN263" s="51"/>
      <c r="GO263" s="51"/>
      <c r="GP263" s="51"/>
      <c r="GQ263" s="51"/>
      <c r="GR263" s="51"/>
      <c r="GS263" s="51"/>
      <c r="GT263" s="51"/>
      <c r="GU263" s="51"/>
      <c r="GV263" s="51"/>
      <c r="GW263" s="51"/>
      <c r="GX263" s="51"/>
      <c r="GY263" s="51"/>
      <c r="GZ263" s="51"/>
      <c r="HA263" s="51"/>
      <c r="HB263" s="51"/>
      <c r="HC263" s="51"/>
      <c r="HD263" s="51"/>
      <c r="HE263" s="51"/>
      <c r="HF263" s="51"/>
      <c r="HG263" s="51"/>
      <c r="HH263" s="51"/>
      <c r="HI263" s="51"/>
      <c r="HJ263" s="51"/>
      <c r="HK263" s="51"/>
      <c r="HL263" s="51"/>
      <c r="HM263" s="51"/>
      <c r="HN263" s="51"/>
      <c r="HO263" s="51"/>
      <c r="HP263" s="51"/>
    </row>
    <row r="264" spans="1:224" ht="49.95" customHeight="1" x14ac:dyDescent="0.3">
      <c r="A264" s="83"/>
      <c r="B264" s="84"/>
      <c r="C264" s="85"/>
      <c r="D264" s="85"/>
      <c r="E264" s="131"/>
      <c r="F264" s="86"/>
      <c r="G264" s="132"/>
      <c r="H264" s="132"/>
      <c r="I264" s="252"/>
      <c r="J264" s="252"/>
      <c r="K264" s="137"/>
      <c r="L264" s="274"/>
      <c r="M264" s="133"/>
      <c r="N264" s="134"/>
      <c r="O264" s="133"/>
      <c r="P264" s="134"/>
      <c r="Q264" s="133"/>
      <c r="R264" s="134"/>
      <c r="S264" s="721"/>
      <c r="T264" s="722"/>
      <c r="U264" s="723"/>
      <c r="V264" s="694"/>
      <c r="W264" s="182"/>
      <c r="X264" s="183"/>
      <c r="Y264" s="182"/>
      <c r="Z264" s="183"/>
      <c r="AA264" s="182"/>
      <c r="AB264" s="183"/>
      <c r="AC264" s="716" t="s">
        <v>190</v>
      </c>
      <c r="AD264" s="546" t="s">
        <v>1762</v>
      </c>
      <c r="AE264" s="764" t="s">
        <v>190</v>
      </c>
      <c r="AF264" s="69" t="s">
        <v>1762</v>
      </c>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c r="DT264" s="51"/>
      <c r="DU264" s="51"/>
      <c r="DV264" s="51"/>
      <c r="DW264" s="51"/>
      <c r="DX264" s="51"/>
      <c r="DY264" s="51"/>
      <c r="DZ264" s="51"/>
      <c r="EA264" s="51"/>
      <c r="EB264" s="51"/>
      <c r="EC264" s="51"/>
      <c r="ED264" s="51"/>
      <c r="EE264" s="51"/>
      <c r="EF264" s="51"/>
      <c r="EG264" s="51"/>
      <c r="EH264" s="51"/>
      <c r="EI264" s="51"/>
      <c r="EJ264" s="51"/>
      <c r="EK264" s="51"/>
      <c r="EL264" s="51"/>
      <c r="EM264" s="51"/>
      <c r="EN264" s="51"/>
      <c r="EO264" s="51"/>
      <c r="EP264" s="51"/>
      <c r="EQ264" s="51"/>
      <c r="ER264" s="51"/>
      <c r="ES264" s="51"/>
      <c r="ET264" s="51"/>
      <c r="EU264" s="51"/>
      <c r="EV264" s="51"/>
      <c r="EW264" s="51"/>
      <c r="EX264" s="51"/>
      <c r="EY264" s="51"/>
      <c r="EZ264" s="51"/>
      <c r="FA264" s="51"/>
      <c r="FB264" s="51"/>
      <c r="FC264" s="51"/>
      <c r="FD264" s="51"/>
      <c r="FE264" s="51"/>
      <c r="FF264" s="51"/>
      <c r="FG264" s="51"/>
      <c r="FH264" s="51"/>
      <c r="FI264" s="51"/>
      <c r="FJ264" s="51"/>
      <c r="FK264" s="51"/>
      <c r="FL264" s="51"/>
      <c r="FM264" s="51"/>
      <c r="FN264" s="51"/>
      <c r="FO264" s="51"/>
      <c r="FP264" s="51"/>
      <c r="FQ264" s="51"/>
      <c r="FR264" s="51"/>
      <c r="FS264" s="51"/>
      <c r="FT264" s="51"/>
      <c r="FU264" s="51"/>
      <c r="FV264" s="51"/>
      <c r="FW264" s="51"/>
      <c r="FX264" s="51"/>
      <c r="FY264" s="51"/>
      <c r="FZ264" s="51"/>
      <c r="GA264" s="51"/>
      <c r="GB264" s="51"/>
      <c r="GC264" s="51"/>
      <c r="GD264" s="51"/>
      <c r="GE264" s="51"/>
      <c r="GF264" s="51"/>
      <c r="GG264" s="51"/>
      <c r="GH264" s="51"/>
      <c r="GI264" s="51"/>
      <c r="GJ264" s="51"/>
      <c r="GK264" s="51"/>
      <c r="GL264" s="51"/>
      <c r="GM264" s="51"/>
      <c r="GN264" s="51"/>
      <c r="GO264" s="51"/>
      <c r="GP264" s="51"/>
      <c r="GQ264" s="51"/>
      <c r="GR264" s="51"/>
      <c r="GS264" s="51"/>
      <c r="GT264" s="51"/>
      <c r="GU264" s="51"/>
      <c r="GV264" s="51"/>
      <c r="GW264" s="51"/>
      <c r="GX264" s="51"/>
      <c r="GY264" s="51"/>
      <c r="GZ264" s="51"/>
      <c r="HA264" s="51"/>
      <c r="HB264" s="51"/>
      <c r="HC264" s="51"/>
      <c r="HD264" s="51"/>
      <c r="HE264" s="51"/>
      <c r="HF264" s="51"/>
      <c r="HG264" s="51"/>
      <c r="HH264" s="51"/>
      <c r="HI264" s="51"/>
      <c r="HJ264" s="51"/>
      <c r="HK264" s="51"/>
      <c r="HL264" s="51"/>
      <c r="HM264" s="51"/>
      <c r="HN264" s="51"/>
      <c r="HO264" s="51"/>
      <c r="HP264" s="51"/>
    </row>
    <row r="265" spans="1:224" ht="41.25" customHeight="1" thickBot="1" x14ac:dyDescent="0.35">
      <c r="A265" s="83"/>
      <c r="B265" s="84"/>
      <c r="C265" s="85"/>
      <c r="D265" s="85"/>
      <c r="E265" s="131"/>
      <c r="F265" s="86"/>
      <c r="G265" s="132"/>
      <c r="H265" s="296"/>
      <c r="I265" s="252"/>
      <c r="J265" s="297"/>
      <c r="K265" s="66"/>
      <c r="L265" s="242"/>
      <c r="M265" s="75"/>
      <c r="N265" s="76"/>
      <c r="O265" s="77"/>
      <c r="P265" s="78"/>
      <c r="Q265" s="280"/>
      <c r="R265" s="281"/>
      <c r="S265" s="280"/>
      <c r="T265" s="281"/>
      <c r="U265" s="521"/>
      <c r="V265" s="522"/>
      <c r="W265" s="532"/>
      <c r="X265" s="533"/>
      <c r="Y265" s="532"/>
      <c r="Z265" s="533"/>
      <c r="AA265" s="532"/>
      <c r="AB265" s="533"/>
      <c r="AC265" s="724" t="s">
        <v>191</v>
      </c>
      <c r="AD265" s="540" t="s">
        <v>1763</v>
      </c>
      <c r="AE265" s="765" t="s">
        <v>191</v>
      </c>
      <c r="AF265" s="522" t="s">
        <v>1763</v>
      </c>
    </row>
    <row r="266" spans="1:224" ht="30" customHeight="1" thickTop="1" x14ac:dyDescent="0.3">
      <c r="A266" s="1013" t="s">
        <v>283</v>
      </c>
      <c r="B266" s="1014"/>
      <c r="C266" s="1013" t="s">
        <v>283</v>
      </c>
      <c r="D266" s="1014"/>
      <c r="E266" s="1025" t="s">
        <v>283</v>
      </c>
      <c r="F266" s="1026"/>
      <c r="G266" s="1029" t="s">
        <v>283</v>
      </c>
      <c r="H266" s="1030"/>
      <c r="I266" s="1031" t="s">
        <v>283</v>
      </c>
      <c r="J266" s="1030"/>
      <c r="K266" s="1032" t="s">
        <v>283</v>
      </c>
      <c r="L266" s="1030"/>
      <c r="M266" s="1032" t="s">
        <v>283</v>
      </c>
      <c r="N266" s="1030"/>
      <c r="O266" s="1027" t="s">
        <v>283</v>
      </c>
      <c r="P266" s="1028"/>
      <c r="Q266" s="1027" t="s">
        <v>283</v>
      </c>
      <c r="R266" s="1028"/>
      <c r="S266" s="1027" t="s">
        <v>283</v>
      </c>
      <c r="T266" s="1028"/>
      <c r="U266" s="1007" t="s">
        <v>283</v>
      </c>
      <c r="V266" s="1008"/>
      <c r="W266" s="1007" t="s">
        <v>283</v>
      </c>
      <c r="X266" s="1008"/>
      <c r="Y266" s="1007" t="s">
        <v>283</v>
      </c>
      <c r="Z266" s="1008"/>
      <c r="AA266" s="1007" t="s">
        <v>283</v>
      </c>
      <c r="AB266" s="1008"/>
      <c r="AC266" s="1007" t="s">
        <v>283</v>
      </c>
      <c r="AD266" s="1008"/>
      <c r="AE266" s="1007" t="s">
        <v>283</v>
      </c>
      <c r="AF266" s="1008"/>
    </row>
    <row r="267" spans="1:224" ht="62.4" x14ac:dyDescent="0.3">
      <c r="A267" s="52" t="s">
        <v>187</v>
      </c>
      <c r="B267" s="53" t="s">
        <v>420</v>
      </c>
      <c r="C267" s="54" t="s">
        <v>187</v>
      </c>
      <c r="D267" s="54" t="s">
        <v>420</v>
      </c>
      <c r="E267" s="287"/>
      <c r="F267" s="254"/>
      <c r="G267" s="184"/>
      <c r="H267" s="185"/>
      <c r="I267" s="184"/>
      <c r="J267" s="185"/>
      <c r="K267" s="66"/>
      <c r="L267" s="242"/>
      <c r="M267" s="68"/>
      <c r="N267" s="242"/>
      <c r="O267" s="68"/>
      <c r="P267" s="242"/>
      <c r="Q267" s="68"/>
      <c r="R267" s="242"/>
      <c r="S267" s="68"/>
      <c r="T267" s="242"/>
      <c r="U267" s="523"/>
      <c r="V267" s="524"/>
      <c r="W267" s="612"/>
      <c r="X267" s="613"/>
      <c r="Y267" s="612"/>
      <c r="Z267" s="613"/>
      <c r="AA267" s="612"/>
      <c r="AB267" s="613"/>
      <c r="AC267" s="612"/>
      <c r="AD267" s="613"/>
      <c r="AE267" s="612"/>
      <c r="AF267" s="613"/>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c r="DG267" s="51"/>
      <c r="DH267" s="51"/>
      <c r="DI267" s="51"/>
      <c r="DJ267" s="51"/>
      <c r="DK267" s="51"/>
      <c r="DL267" s="51"/>
      <c r="DM267" s="51"/>
      <c r="DN267" s="51"/>
      <c r="DO267" s="51"/>
      <c r="DP267" s="51"/>
      <c r="DQ267" s="51"/>
      <c r="DR267" s="51"/>
      <c r="DS267" s="51"/>
      <c r="DT267" s="51"/>
      <c r="DU267" s="51"/>
      <c r="DV267" s="51"/>
      <c r="DW267" s="51"/>
      <c r="DX267" s="51"/>
      <c r="DY267" s="51"/>
      <c r="DZ267" s="51"/>
      <c r="EA267" s="51"/>
      <c r="EB267" s="51"/>
      <c r="EC267" s="51"/>
      <c r="ED267" s="51"/>
      <c r="EE267" s="51"/>
      <c r="EF267" s="51"/>
      <c r="EG267" s="51"/>
      <c r="EH267" s="51"/>
      <c r="EI267" s="51"/>
      <c r="EJ267" s="51"/>
      <c r="EK267" s="51"/>
      <c r="EL267" s="51"/>
      <c r="EM267" s="51"/>
      <c r="EN267" s="51"/>
      <c r="EO267" s="51"/>
      <c r="EP267" s="51"/>
      <c r="EQ267" s="51"/>
      <c r="ER267" s="51"/>
      <c r="ES267" s="51"/>
      <c r="ET267" s="51"/>
      <c r="EU267" s="51"/>
      <c r="EV267" s="51"/>
      <c r="EW267" s="51"/>
      <c r="EX267" s="51"/>
      <c r="EY267" s="51"/>
      <c r="EZ267" s="51"/>
      <c r="FA267" s="51"/>
      <c r="FB267" s="51"/>
      <c r="FC267" s="51"/>
      <c r="FD267" s="51"/>
      <c r="FE267" s="51"/>
      <c r="FF267" s="51"/>
      <c r="FG267" s="51"/>
      <c r="FH267" s="51"/>
      <c r="FI267" s="51"/>
      <c r="FJ267" s="51"/>
      <c r="FK267" s="51"/>
      <c r="FL267" s="51"/>
      <c r="FM267" s="51"/>
      <c r="FN267" s="51"/>
      <c r="FO267" s="51"/>
      <c r="FP267" s="51"/>
      <c r="FQ267" s="51"/>
      <c r="FR267" s="51"/>
      <c r="FS267" s="51"/>
      <c r="FT267" s="51"/>
      <c r="FU267" s="51"/>
      <c r="FV267" s="51"/>
      <c r="FW267" s="51"/>
      <c r="FX267" s="51"/>
      <c r="FY267" s="51"/>
      <c r="FZ267" s="51"/>
      <c r="GA267" s="51"/>
      <c r="GB267" s="51"/>
      <c r="GC267" s="51"/>
      <c r="GD267" s="51"/>
      <c r="GE267" s="51"/>
      <c r="GF267" s="51"/>
      <c r="GG267" s="51"/>
      <c r="GH267" s="51"/>
      <c r="GI267" s="51"/>
      <c r="GJ267" s="51"/>
      <c r="GK267" s="51"/>
      <c r="GL267" s="51"/>
      <c r="GM267" s="51"/>
      <c r="GN267" s="51"/>
      <c r="GO267" s="51"/>
      <c r="GP267" s="51"/>
      <c r="GQ267" s="51"/>
      <c r="GR267" s="51"/>
      <c r="GS267" s="51"/>
      <c r="GT267" s="51"/>
      <c r="GU267" s="51"/>
      <c r="GV267" s="51"/>
      <c r="GW267" s="51"/>
      <c r="GX267" s="51"/>
      <c r="GY267" s="51"/>
      <c r="GZ267" s="51"/>
      <c r="HA267" s="51"/>
      <c r="HB267" s="51"/>
      <c r="HC267" s="51"/>
      <c r="HD267" s="51"/>
      <c r="HE267" s="51"/>
      <c r="HF267" s="51"/>
      <c r="HG267" s="51"/>
      <c r="HH267" s="51"/>
      <c r="HI267" s="51"/>
      <c r="HJ267" s="51"/>
      <c r="HK267" s="51"/>
      <c r="HL267" s="51"/>
      <c r="HM267" s="51"/>
      <c r="HN267" s="51"/>
      <c r="HO267" s="51"/>
      <c r="HP267" s="51"/>
    </row>
    <row r="268" spans="1:224" ht="58.5" customHeight="1" x14ac:dyDescent="0.3">
      <c r="A268" s="61" t="s">
        <v>188</v>
      </c>
      <c r="B268" s="62" t="s">
        <v>133</v>
      </c>
      <c r="C268" s="63" t="s">
        <v>188</v>
      </c>
      <c r="D268" s="63" t="s">
        <v>133</v>
      </c>
      <c r="E268" s="139" t="s">
        <v>188</v>
      </c>
      <c r="F268" s="140" t="s">
        <v>133</v>
      </c>
      <c r="G268" s="137" t="s">
        <v>188</v>
      </c>
      <c r="H268" s="260" t="s">
        <v>133</v>
      </c>
      <c r="I268" s="298" t="s">
        <v>188</v>
      </c>
      <c r="J268" s="299" t="s">
        <v>362</v>
      </c>
      <c r="K268" s="130" t="s">
        <v>188</v>
      </c>
      <c r="L268" s="250" t="s">
        <v>362</v>
      </c>
      <c r="M268" s="103" t="s">
        <v>188</v>
      </c>
      <c r="N268" s="250" t="s">
        <v>362</v>
      </c>
      <c r="O268" s="68" t="s">
        <v>188</v>
      </c>
      <c r="P268" s="242" t="s">
        <v>362</v>
      </c>
      <c r="Q268" s="151" t="s">
        <v>188</v>
      </c>
      <c r="R268" s="284" t="s">
        <v>536</v>
      </c>
      <c r="S268" s="68" t="s">
        <v>188</v>
      </c>
      <c r="T268" s="242" t="s">
        <v>536</v>
      </c>
      <c r="U268" s="507" t="s">
        <v>188</v>
      </c>
      <c r="V268" s="104" t="s">
        <v>536</v>
      </c>
      <c r="W268" s="516" t="s">
        <v>188</v>
      </c>
      <c r="X268" s="69" t="s">
        <v>536</v>
      </c>
      <c r="Y268" s="507" t="s">
        <v>188</v>
      </c>
      <c r="Z268" s="104" t="s">
        <v>536</v>
      </c>
      <c r="AA268" s="516" t="s">
        <v>188</v>
      </c>
      <c r="AB268" s="69" t="s">
        <v>536</v>
      </c>
      <c r="AC268" s="516" t="s">
        <v>188</v>
      </c>
      <c r="AD268" s="69" t="s">
        <v>536</v>
      </c>
      <c r="AE268" s="516" t="s">
        <v>188</v>
      </c>
      <c r="AF268" s="69" t="s">
        <v>536</v>
      </c>
    </row>
    <row r="269" spans="1:224" ht="31.2" x14ac:dyDescent="0.3">
      <c r="A269" s="61" t="s">
        <v>189</v>
      </c>
      <c r="B269" s="62" t="s">
        <v>421</v>
      </c>
      <c r="C269" s="63" t="s">
        <v>189</v>
      </c>
      <c r="D269" s="63" t="s">
        <v>421</v>
      </c>
      <c r="E269" s="287"/>
      <c r="F269" s="254"/>
      <c r="G269" s="137"/>
      <c r="H269" s="260"/>
      <c r="I269" s="298"/>
      <c r="J269" s="299"/>
      <c r="K269" s="66"/>
      <c r="L269" s="242"/>
      <c r="M269" s="68"/>
      <c r="N269" s="242"/>
      <c r="O269" s="68"/>
      <c r="P269" s="242"/>
      <c r="Q269" s="68"/>
      <c r="R269" s="242"/>
      <c r="S269" s="68"/>
      <c r="T269" s="242"/>
      <c r="U269" s="511"/>
      <c r="V269" s="512"/>
      <c r="W269" s="536"/>
      <c r="X269" s="537"/>
      <c r="Y269" s="536"/>
      <c r="Z269" s="537"/>
      <c r="AA269" s="536"/>
      <c r="AB269" s="537"/>
      <c r="AC269" s="536"/>
      <c r="AD269" s="537"/>
      <c r="AE269" s="536"/>
      <c r="AF269" s="537"/>
    </row>
    <row r="270" spans="1:224" x14ac:dyDescent="0.3">
      <c r="A270" s="61" t="s">
        <v>190</v>
      </c>
      <c r="B270" s="62" t="s">
        <v>134</v>
      </c>
      <c r="C270" s="63" t="s">
        <v>190</v>
      </c>
      <c r="D270" s="63" t="s">
        <v>134</v>
      </c>
      <c r="E270" s="64" t="s">
        <v>190</v>
      </c>
      <c r="F270" s="65" t="s">
        <v>134</v>
      </c>
      <c r="G270" s="66" t="s">
        <v>190</v>
      </c>
      <c r="H270" s="158" t="s">
        <v>134</v>
      </c>
      <c r="I270" s="66" t="s">
        <v>190</v>
      </c>
      <c r="J270" s="242" t="s">
        <v>134</v>
      </c>
      <c r="K270" s="66" t="s">
        <v>190</v>
      </c>
      <c r="L270" s="242" t="s">
        <v>134</v>
      </c>
      <c r="M270" s="68" t="s">
        <v>190</v>
      </c>
      <c r="N270" s="242" t="s">
        <v>134</v>
      </c>
      <c r="O270" s="68" t="s">
        <v>190</v>
      </c>
      <c r="P270" s="242" t="s">
        <v>134</v>
      </c>
      <c r="Q270" s="68" t="s">
        <v>190</v>
      </c>
      <c r="R270" s="242" t="s">
        <v>134</v>
      </c>
      <c r="S270" s="68" t="s">
        <v>190</v>
      </c>
      <c r="T270" s="242" t="s">
        <v>134</v>
      </c>
      <c r="U270" s="541"/>
      <c r="V270" s="542"/>
      <c r="W270" s="516"/>
      <c r="X270" s="69"/>
      <c r="Y270" s="516"/>
      <c r="Z270" s="69"/>
      <c r="AA270" s="516"/>
      <c r="AB270" s="69"/>
      <c r="AC270" s="516"/>
      <c r="AD270" s="69"/>
      <c r="AE270" s="516"/>
      <c r="AF270" s="69"/>
    </row>
    <row r="271" spans="1:224" ht="31.2" x14ac:dyDescent="0.3">
      <c r="A271" s="61" t="s">
        <v>191</v>
      </c>
      <c r="B271" s="62" t="s">
        <v>135</v>
      </c>
      <c r="C271" s="63" t="s">
        <v>191</v>
      </c>
      <c r="D271" s="63" t="s">
        <v>135</v>
      </c>
      <c r="E271" s="210" t="s">
        <v>191</v>
      </c>
      <c r="F271" s="245" t="s">
        <v>135</v>
      </c>
      <c r="G271" s="257" t="s">
        <v>191</v>
      </c>
      <c r="H271" s="300" t="s">
        <v>135</v>
      </c>
      <c r="I271" s="99" t="s">
        <v>191</v>
      </c>
      <c r="J271" s="251" t="s">
        <v>135</v>
      </c>
      <c r="K271" s="66" t="s">
        <v>191</v>
      </c>
      <c r="L271" s="242" t="s">
        <v>135</v>
      </c>
      <c r="M271" s="103" t="s">
        <v>191</v>
      </c>
      <c r="N271" s="250" t="s">
        <v>135</v>
      </c>
      <c r="O271" s="68" t="s">
        <v>191</v>
      </c>
      <c r="P271" s="242" t="s">
        <v>135</v>
      </c>
      <c r="Q271" s="68" t="s">
        <v>191</v>
      </c>
      <c r="R271" s="242" t="s">
        <v>135</v>
      </c>
      <c r="S271" s="68" t="s">
        <v>191</v>
      </c>
      <c r="T271" s="242" t="s">
        <v>135</v>
      </c>
      <c r="U271" s="507" t="s">
        <v>191</v>
      </c>
      <c r="V271" s="104" t="s">
        <v>135</v>
      </c>
      <c r="W271" s="516" t="s">
        <v>191</v>
      </c>
      <c r="X271" s="69" t="s">
        <v>135</v>
      </c>
      <c r="Y271" s="151" t="s">
        <v>191</v>
      </c>
      <c r="Z271" s="152" t="s">
        <v>627</v>
      </c>
      <c r="AA271" s="68" t="s">
        <v>191</v>
      </c>
      <c r="AB271" s="69" t="s">
        <v>627</v>
      </c>
      <c r="AC271" s="68" t="s">
        <v>191</v>
      </c>
      <c r="AD271" s="69" t="s">
        <v>627</v>
      </c>
      <c r="AE271" s="103" t="s">
        <v>191</v>
      </c>
      <c r="AF271" s="104" t="s">
        <v>627</v>
      </c>
    </row>
    <row r="272" spans="1:224" ht="22.95" customHeight="1" x14ac:dyDescent="0.3">
      <c r="A272" s="61" t="s">
        <v>192</v>
      </c>
      <c r="B272" s="62" t="s">
        <v>136</v>
      </c>
      <c r="C272" s="63" t="s">
        <v>192</v>
      </c>
      <c r="D272" s="63" t="s">
        <v>136</v>
      </c>
      <c r="E272" s="64" t="s">
        <v>192</v>
      </c>
      <c r="F272" s="65" t="s">
        <v>136</v>
      </c>
      <c r="G272" s="66" t="s">
        <v>192</v>
      </c>
      <c r="H272" s="158" t="s">
        <v>136</v>
      </c>
      <c r="I272" s="99" t="s">
        <v>192</v>
      </c>
      <c r="J272" s="251" t="s">
        <v>136</v>
      </c>
      <c r="K272" s="66" t="s">
        <v>192</v>
      </c>
      <c r="L272" s="242" t="s">
        <v>136</v>
      </c>
      <c r="M272" s="68" t="s">
        <v>192</v>
      </c>
      <c r="N272" s="242" t="s">
        <v>136</v>
      </c>
      <c r="O272" s="103" t="s">
        <v>192</v>
      </c>
      <c r="P272" s="250" t="s">
        <v>136</v>
      </c>
      <c r="Q272" s="68" t="s">
        <v>192</v>
      </c>
      <c r="R272" s="242" t="s">
        <v>136</v>
      </c>
      <c r="S272" s="68" t="s">
        <v>192</v>
      </c>
      <c r="T272" s="242" t="s">
        <v>136</v>
      </c>
      <c r="U272" s="507" t="s">
        <v>192</v>
      </c>
      <c r="V272" s="104" t="s">
        <v>136</v>
      </c>
      <c r="W272" s="507" t="s">
        <v>192</v>
      </c>
      <c r="X272" s="104" t="s">
        <v>136</v>
      </c>
      <c r="Y272" s="516" t="s">
        <v>192</v>
      </c>
      <c r="Z272" s="69" t="s">
        <v>136</v>
      </c>
      <c r="AA272" s="516" t="s">
        <v>192</v>
      </c>
      <c r="AB272" s="69" t="s">
        <v>136</v>
      </c>
      <c r="AC272" s="516" t="s">
        <v>192</v>
      </c>
      <c r="AD272" s="69" t="s">
        <v>136</v>
      </c>
      <c r="AE272" s="516" t="s">
        <v>192</v>
      </c>
      <c r="AF272" s="69" t="s">
        <v>136</v>
      </c>
    </row>
    <row r="273" spans="1:32" ht="39.75" customHeight="1" x14ac:dyDescent="0.3">
      <c r="A273" s="61" t="s">
        <v>193</v>
      </c>
      <c r="B273" s="62" t="s">
        <v>137</v>
      </c>
      <c r="C273" s="63" t="s">
        <v>193</v>
      </c>
      <c r="D273" s="63" t="s">
        <v>137</v>
      </c>
      <c r="E273" s="64" t="s">
        <v>193</v>
      </c>
      <c r="F273" s="65" t="s">
        <v>137</v>
      </c>
      <c r="G273" s="66" t="s">
        <v>193</v>
      </c>
      <c r="H273" s="158" t="s">
        <v>137</v>
      </c>
      <c r="I273" s="99" t="s">
        <v>193</v>
      </c>
      <c r="J273" s="251" t="s">
        <v>137</v>
      </c>
      <c r="K273" s="66" t="s">
        <v>193</v>
      </c>
      <c r="L273" s="242" t="s">
        <v>137</v>
      </c>
      <c r="M273" s="68" t="s">
        <v>193</v>
      </c>
      <c r="N273" s="242" t="s">
        <v>137</v>
      </c>
      <c r="O273" s="68" t="s">
        <v>193</v>
      </c>
      <c r="P273" s="242" t="s">
        <v>137</v>
      </c>
      <c r="Q273" s="68" t="s">
        <v>193</v>
      </c>
      <c r="R273" s="242" t="s">
        <v>137</v>
      </c>
      <c r="S273" s="68" t="s">
        <v>193</v>
      </c>
      <c r="T273" s="242" t="s">
        <v>137</v>
      </c>
      <c r="U273" s="541"/>
      <c r="V273" s="542"/>
      <c r="W273" s="516"/>
      <c r="X273" s="69"/>
      <c r="Y273" s="516"/>
      <c r="Z273" s="69"/>
      <c r="AA273" s="516"/>
      <c r="AB273" s="69"/>
      <c r="AC273" s="516"/>
      <c r="AD273" s="69"/>
      <c r="AE273" s="516"/>
      <c r="AF273" s="69"/>
    </row>
    <row r="274" spans="1:32" ht="52.5" customHeight="1" x14ac:dyDescent="0.3">
      <c r="A274" s="61" t="s">
        <v>194</v>
      </c>
      <c r="B274" s="62" t="s">
        <v>138</v>
      </c>
      <c r="C274" s="63" t="s">
        <v>194</v>
      </c>
      <c r="D274" s="63" t="s">
        <v>138</v>
      </c>
      <c r="E274" s="64" t="s">
        <v>194</v>
      </c>
      <c r="F274" s="65" t="s">
        <v>138</v>
      </c>
      <c r="G274" s="66" t="s">
        <v>194</v>
      </c>
      <c r="H274" s="158" t="s">
        <v>138</v>
      </c>
      <c r="I274" s="99" t="s">
        <v>194</v>
      </c>
      <c r="J274" s="251" t="s">
        <v>363</v>
      </c>
      <c r="K274" s="66" t="s">
        <v>194</v>
      </c>
      <c r="L274" s="242" t="s">
        <v>363</v>
      </c>
      <c r="M274" s="68" t="s">
        <v>194</v>
      </c>
      <c r="N274" s="242" t="s">
        <v>363</v>
      </c>
      <c r="O274" s="68" t="s">
        <v>194</v>
      </c>
      <c r="P274" s="242" t="s">
        <v>363</v>
      </c>
      <c r="Q274" s="68" t="s">
        <v>194</v>
      </c>
      <c r="R274" s="242" t="s">
        <v>363</v>
      </c>
      <c r="S274" s="68" t="s">
        <v>194</v>
      </c>
      <c r="T274" s="242" t="s">
        <v>363</v>
      </c>
      <c r="U274" s="541"/>
      <c r="V274" s="542"/>
      <c r="W274" s="516"/>
      <c r="X274" s="69"/>
      <c r="Y274" s="516"/>
      <c r="Z274" s="69"/>
      <c r="AA274" s="516"/>
      <c r="AB274" s="69"/>
      <c r="AC274" s="516"/>
      <c r="AD274" s="69"/>
      <c r="AE274" s="516"/>
      <c r="AF274" s="69"/>
    </row>
    <row r="275" spans="1:32" ht="54" customHeight="1" x14ac:dyDescent="0.3">
      <c r="A275" s="61"/>
      <c r="B275" s="62"/>
      <c r="C275" s="63"/>
      <c r="D275" s="63"/>
      <c r="E275" s="147" t="s">
        <v>195</v>
      </c>
      <c r="F275" s="148" t="s">
        <v>241</v>
      </c>
      <c r="G275" s="697" t="s">
        <v>195</v>
      </c>
      <c r="H275" s="218" t="s">
        <v>241</v>
      </c>
      <c r="I275" s="301"/>
      <c r="J275" s="254"/>
      <c r="K275" s="66"/>
      <c r="L275" s="242"/>
      <c r="M275" s="68"/>
      <c r="N275" s="242"/>
      <c r="O275" s="68"/>
      <c r="P275" s="242"/>
      <c r="Q275" s="68"/>
      <c r="R275" s="242"/>
      <c r="S275" s="68"/>
      <c r="T275" s="242"/>
      <c r="U275" s="511"/>
      <c r="V275" s="512"/>
      <c r="W275" s="536"/>
      <c r="X275" s="537"/>
      <c r="Y275" s="536"/>
      <c r="Z275" s="537"/>
      <c r="AA275" s="536"/>
      <c r="AB275" s="537"/>
      <c r="AC275" s="536"/>
      <c r="AD275" s="537"/>
      <c r="AE275" s="536"/>
      <c r="AF275" s="537"/>
    </row>
    <row r="276" spans="1:32" ht="54.75" customHeight="1" x14ac:dyDescent="0.3">
      <c r="A276" s="314"/>
      <c r="B276" s="315"/>
      <c r="C276" s="316"/>
      <c r="D276" s="316"/>
      <c r="E276" s="147" t="s">
        <v>196</v>
      </c>
      <c r="F276" s="148" t="s">
        <v>242</v>
      </c>
      <c r="G276" s="105" t="s">
        <v>196</v>
      </c>
      <c r="H276" s="218" t="s">
        <v>242</v>
      </c>
      <c r="I276" s="302"/>
      <c r="J276" s="269"/>
      <c r="K276" s="66"/>
      <c r="L276" s="242"/>
      <c r="M276" s="68"/>
      <c r="N276" s="242"/>
      <c r="O276" s="68"/>
      <c r="P276" s="242"/>
      <c r="Q276" s="68"/>
      <c r="R276" s="242"/>
      <c r="S276" s="68"/>
      <c r="T276" s="242"/>
      <c r="U276" s="511"/>
      <c r="V276" s="512"/>
      <c r="W276" s="536"/>
      <c r="X276" s="537"/>
      <c r="Y276" s="536"/>
      <c r="Z276" s="537"/>
      <c r="AA276" s="536"/>
      <c r="AB276" s="537"/>
      <c r="AC276" s="536"/>
      <c r="AD276" s="537"/>
      <c r="AE276" s="536"/>
      <c r="AF276" s="537"/>
    </row>
    <row r="277" spans="1:32" ht="71.25" customHeight="1" x14ac:dyDescent="0.3">
      <c r="A277" s="314"/>
      <c r="B277" s="315"/>
      <c r="C277" s="316"/>
      <c r="D277" s="316"/>
      <c r="E277" s="139"/>
      <c r="F277" s="274"/>
      <c r="G277" s="273"/>
      <c r="H277" s="260"/>
      <c r="I277" s="124" t="s">
        <v>197</v>
      </c>
      <c r="J277" s="161" t="s">
        <v>364</v>
      </c>
      <c r="K277" s="66" t="s">
        <v>197</v>
      </c>
      <c r="L277" s="242" t="s">
        <v>364</v>
      </c>
      <c r="M277" s="68" t="s">
        <v>197</v>
      </c>
      <c r="N277" s="242" t="s">
        <v>364</v>
      </c>
      <c r="O277" s="68" t="s">
        <v>197</v>
      </c>
      <c r="P277" s="242" t="s">
        <v>364</v>
      </c>
      <c r="Q277" s="68" t="s">
        <v>197</v>
      </c>
      <c r="R277" s="242" t="s">
        <v>364</v>
      </c>
      <c r="S277" s="68" t="s">
        <v>197</v>
      </c>
      <c r="T277" s="242" t="s">
        <v>364</v>
      </c>
      <c r="U277" s="507" t="s">
        <v>197</v>
      </c>
      <c r="V277" s="104" t="s">
        <v>364</v>
      </c>
      <c r="W277" s="507" t="s">
        <v>197</v>
      </c>
      <c r="X277" s="104" t="s">
        <v>364</v>
      </c>
      <c r="Y277" s="516" t="s">
        <v>197</v>
      </c>
      <c r="Z277" s="69" t="s">
        <v>364</v>
      </c>
      <c r="AA277" s="516" t="s">
        <v>197</v>
      </c>
      <c r="AB277" s="69" t="s">
        <v>364</v>
      </c>
      <c r="AC277" s="516" t="s">
        <v>197</v>
      </c>
      <c r="AD277" s="69" t="s">
        <v>364</v>
      </c>
      <c r="AE277" s="516" t="s">
        <v>197</v>
      </c>
      <c r="AF277" s="69" t="s">
        <v>364</v>
      </c>
    </row>
    <row r="278" spans="1:32" ht="73.5" customHeight="1" x14ac:dyDescent="0.3">
      <c r="A278" s="61"/>
      <c r="B278" s="62"/>
      <c r="C278" s="63"/>
      <c r="D278" s="63"/>
      <c r="E278" s="64"/>
      <c r="F278" s="65"/>
      <c r="G278" s="157"/>
      <c r="H278" s="158"/>
      <c r="I278" s="634" t="s">
        <v>198</v>
      </c>
      <c r="J278" s="272" t="s">
        <v>365</v>
      </c>
      <c r="K278" s="130" t="s">
        <v>198</v>
      </c>
      <c r="L278" s="250" t="s">
        <v>365</v>
      </c>
      <c r="M278" s="130" t="s">
        <v>198</v>
      </c>
      <c r="N278" s="201" t="s">
        <v>365</v>
      </c>
      <c r="O278" s="103" t="s">
        <v>198</v>
      </c>
      <c r="P278" s="250" t="s">
        <v>365</v>
      </c>
      <c r="Q278" s="151" t="s">
        <v>198</v>
      </c>
      <c r="R278" s="284" t="s">
        <v>537</v>
      </c>
      <c r="S278" s="68" t="s">
        <v>198</v>
      </c>
      <c r="T278" s="242" t="s">
        <v>537</v>
      </c>
      <c r="U278" s="507" t="s">
        <v>198</v>
      </c>
      <c r="V278" s="104" t="s">
        <v>487</v>
      </c>
      <c r="W278" s="635" t="s">
        <v>198</v>
      </c>
      <c r="X278" s="636" t="s">
        <v>487</v>
      </c>
      <c r="Y278" s="507" t="s">
        <v>198</v>
      </c>
      <c r="Z278" s="104" t="s">
        <v>487</v>
      </c>
      <c r="AA278" s="507" t="s">
        <v>198</v>
      </c>
      <c r="AB278" s="104" t="s">
        <v>487</v>
      </c>
      <c r="AC278" s="526" t="s">
        <v>198</v>
      </c>
      <c r="AD278" s="69" t="s">
        <v>487</v>
      </c>
      <c r="AE278" s="633" t="s">
        <v>198</v>
      </c>
      <c r="AF278" s="104" t="s">
        <v>487</v>
      </c>
    </row>
    <row r="279" spans="1:32" ht="71.25" customHeight="1" x14ac:dyDescent="0.3">
      <c r="A279" s="61"/>
      <c r="B279" s="62"/>
      <c r="C279" s="63"/>
      <c r="D279" s="62"/>
      <c r="E279" s="64"/>
      <c r="F279" s="68"/>
      <c r="G279" s="157"/>
      <c r="H279" s="158"/>
      <c r="I279" s="124"/>
      <c r="J279" s="161"/>
      <c r="K279" s="66"/>
      <c r="L279" s="242"/>
      <c r="M279" s="68"/>
      <c r="N279" s="242"/>
      <c r="O279" s="68"/>
      <c r="P279" s="242"/>
      <c r="Q279" s="68"/>
      <c r="R279" s="242"/>
      <c r="S279" s="68"/>
      <c r="T279" s="242"/>
      <c r="U279" s="507"/>
      <c r="V279" s="104"/>
      <c r="W279" s="507"/>
      <c r="X279" s="104"/>
      <c r="Y279" s="637" t="s">
        <v>199</v>
      </c>
      <c r="Z279" s="90" t="s">
        <v>628</v>
      </c>
      <c r="AA279" s="698" t="s">
        <v>199</v>
      </c>
      <c r="AB279" s="60" t="s">
        <v>628</v>
      </c>
      <c r="AC279" s="698" t="s">
        <v>199</v>
      </c>
      <c r="AD279" s="60" t="s">
        <v>628</v>
      </c>
      <c r="AE279" s="698" t="s">
        <v>199</v>
      </c>
      <c r="AF279" s="60" t="s">
        <v>628</v>
      </c>
    </row>
    <row r="280" spans="1:32" ht="73.5" customHeight="1" thickBot="1" x14ac:dyDescent="0.35">
      <c r="A280" s="70"/>
      <c r="B280" s="71"/>
      <c r="C280" s="72"/>
      <c r="D280" s="72"/>
      <c r="E280" s="139"/>
      <c r="F280" s="140"/>
      <c r="G280" s="671"/>
      <c r="H280" s="260"/>
      <c r="I280" s="303"/>
      <c r="J280" s="304"/>
      <c r="K280" s="141"/>
      <c r="L280" s="311"/>
      <c r="M280" s="172"/>
      <c r="N280" s="173"/>
      <c r="O280" s="280"/>
      <c r="P280" s="281"/>
      <c r="Q280" s="443"/>
      <c r="R280" s="444"/>
      <c r="S280" s="77"/>
      <c r="T280" s="78"/>
      <c r="U280" s="638"/>
      <c r="V280" s="639"/>
      <c r="W280" s="640"/>
      <c r="X280" s="641"/>
      <c r="Y280" s="642" t="s">
        <v>200</v>
      </c>
      <c r="Z280" s="93" t="s">
        <v>629</v>
      </c>
      <c r="AA280" s="699" t="s">
        <v>200</v>
      </c>
      <c r="AB280" s="78" t="s">
        <v>629</v>
      </c>
      <c r="AC280" s="699" t="s">
        <v>200</v>
      </c>
      <c r="AD280" s="78" t="s">
        <v>629</v>
      </c>
      <c r="AE280" s="699" t="s">
        <v>200</v>
      </c>
      <c r="AF280" s="78" t="s">
        <v>629</v>
      </c>
    </row>
    <row r="281" spans="1:32" ht="57" customHeight="1" thickTop="1" x14ac:dyDescent="0.3">
      <c r="A281" s="1013" t="s">
        <v>284</v>
      </c>
      <c r="B281" s="1014"/>
      <c r="C281" s="1013" t="s">
        <v>284</v>
      </c>
      <c r="D281" s="1014"/>
      <c r="E281" s="1015" t="s">
        <v>284</v>
      </c>
      <c r="F281" s="1016"/>
      <c r="G281" s="1017" t="s">
        <v>284</v>
      </c>
      <c r="H281" s="1010"/>
      <c r="I281" s="1018" t="s">
        <v>284</v>
      </c>
      <c r="J281" s="1010"/>
      <c r="K281" s="1009" t="s">
        <v>284</v>
      </c>
      <c r="L281" s="1010"/>
      <c r="M281" s="1009" t="s">
        <v>284</v>
      </c>
      <c r="N281" s="1010"/>
      <c r="O281" s="1019" t="s">
        <v>284</v>
      </c>
      <c r="P281" s="1020"/>
      <c r="Q281" s="1019" t="s">
        <v>284</v>
      </c>
      <c r="R281" s="1020"/>
      <c r="S281" s="1019" t="s">
        <v>284</v>
      </c>
      <c r="T281" s="1020"/>
      <c r="U281" s="1007" t="s">
        <v>284</v>
      </c>
      <c r="V281" s="1008"/>
      <c r="W281" s="1007" t="s">
        <v>284</v>
      </c>
      <c r="X281" s="1008"/>
      <c r="Y281" s="1007" t="s">
        <v>284</v>
      </c>
      <c r="Z281" s="1008"/>
      <c r="AA281" s="1007" t="s">
        <v>284</v>
      </c>
      <c r="AB281" s="1008"/>
      <c r="AC281" s="1007" t="s">
        <v>284</v>
      </c>
      <c r="AD281" s="1008"/>
      <c r="AE281" s="1007" t="s">
        <v>284</v>
      </c>
      <c r="AF281" s="1008"/>
    </row>
    <row r="282" spans="1:32" ht="58.5" customHeight="1" x14ac:dyDescent="0.3">
      <c r="A282" s="190" t="s">
        <v>188</v>
      </c>
      <c r="B282" s="191" t="s">
        <v>139</v>
      </c>
      <c r="C282" s="190" t="s">
        <v>188</v>
      </c>
      <c r="D282" s="191" t="s">
        <v>139</v>
      </c>
      <c r="E282" s="190" t="s">
        <v>188</v>
      </c>
      <c r="F282" s="191" t="s">
        <v>139</v>
      </c>
      <c r="G282" s="305" t="s">
        <v>188</v>
      </c>
      <c r="H282" s="306" t="s">
        <v>139</v>
      </c>
      <c r="I282" s="145" t="s">
        <v>188</v>
      </c>
      <c r="J282" s="80" t="s">
        <v>139</v>
      </c>
      <c r="K282" s="145" t="s">
        <v>188</v>
      </c>
      <c r="L282" s="80" t="s">
        <v>139</v>
      </c>
      <c r="M282" s="103" t="s">
        <v>188</v>
      </c>
      <c r="N282" s="250" t="s">
        <v>139</v>
      </c>
      <c r="O282" s="68" t="s">
        <v>188</v>
      </c>
      <c r="P282" s="242" t="s">
        <v>139</v>
      </c>
      <c r="Q282" s="68" t="s">
        <v>188</v>
      </c>
      <c r="R282" s="242" t="s">
        <v>139</v>
      </c>
      <c r="S282" s="68" t="s">
        <v>188</v>
      </c>
      <c r="T282" s="242" t="s">
        <v>139</v>
      </c>
      <c r="U282" s="507" t="s">
        <v>188</v>
      </c>
      <c r="V282" s="104" t="s">
        <v>139</v>
      </c>
      <c r="W282" s="516" t="s">
        <v>188</v>
      </c>
      <c r="X282" s="69" t="s">
        <v>139</v>
      </c>
      <c r="Y282" s="516" t="s">
        <v>188</v>
      </c>
      <c r="Z282" s="69" t="s">
        <v>139</v>
      </c>
      <c r="AA282" s="516" t="s">
        <v>188</v>
      </c>
      <c r="AB282" s="69" t="s">
        <v>139</v>
      </c>
      <c r="AC282" s="516" t="s">
        <v>188</v>
      </c>
      <c r="AD282" s="69" t="s">
        <v>139</v>
      </c>
      <c r="AE282" s="516" t="s">
        <v>188</v>
      </c>
      <c r="AF282" s="69" t="s">
        <v>139</v>
      </c>
    </row>
    <row r="283" spans="1:32" ht="45" customHeight="1" thickBot="1" x14ac:dyDescent="0.35">
      <c r="A283" s="70"/>
      <c r="B283" s="71"/>
      <c r="C283" s="72"/>
      <c r="D283" s="72"/>
      <c r="E283" s="73"/>
      <c r="F283" s="78"/>
      <c r="G283" s="700"/>
      <c r="H283" s="76"/>
      <c r="I283" s="170" t="s">
        <v>189</v>
      </c>
      <c r="J283" s="171" t="s">
        <v>366</v>
      </c>
      <c r="K283" s="145" t="s">
        <v>189</v>
      </c>
      <c r="L283" s="80" t="s">
        <v>366</v>
      </c>
      <c r="M283" s="172" t="s">
        <v>189</v>
      </c>
      <c r="N283" s="173" t="s">
        <v>366</v>
      </c>
      <c r="O283" s="280" t="s">
        <v>189</v>
      </c>
      <c r="P283" s="281" t="s">
        <v>366</v>
      </c>
      <c r="Q283" s="280" t="s">
        <v>189</v>
      </c>
      <c r="R283" s="281" t="s">
        <v>366</v>
      </c>
      <c r="S283" s="77" t="s">
        <v>189</v>
      </c>
      <c r="T283" s="78" t="s">
        <v>366</v>
      </c>
      <c r="U283" s="521" t="s">
        <v>189</v>
      </c>
      <c r="V283" s="522" t="s">
        <v>366</v>
      </c>
      <c r="W283" s="532" t="s">
        <v>189</v>
      </c>
      <c r="X283" s="533" t="s">
        <v>366</v>
      </c>
      <c r="Y283" s="521" t="s">
        <v>189</v>
      </c>
      <c r="Z283" s="522" t="s">
        <v>366</v>
      </c>
      <c r="AA283" s="532" t="s">
        <v>189</v>
      </c>
      <c r="AB283" s="533" t="s">
        <v>366</v>
      </c>
      <c r="AC283" s="532" t="s">
        <v>189</v>
      </c>
      <c r="AD283" s="533" t="s">
        <v>366</v>
      </c>
      <c r="AE283" s="521" t="s">
        <v>189</v>
      </c>
      <c r="AF283" s="522" t="s">
        <v>366</v>
      </c>
    </row>
    <row r="284" spans="1:32" ht="21.75" customHeight="1" thickTop="1" x14ac:dyDescent="0.3">
      <c r="A284" s="1013" t="s">
        <v>285</v>
      </c>
      <c r="B284" s="1014"/>
      <c r="C284" s="1013" t="s">
        <v>285</v>
      </c>
      <c r="D284" s="1014"/>
      <c r="E284" s="1015" t="s">
        <v>285</v>
      </c>
      <c r="F284" s="1016"/>
      <c r="G284" s="1017" t="s">
        <v>285</v>
      </c>
      <c r="H284" s="1010"/>
      <c r="I284" s="1018" t="s">
        <v>285</v>
      </c>
      <c r="J284" s="1010"/>
      <c r="K284" s="1009" t="s">
        <v>285</v>
      </c>
      <c r="L284" s="1010"/>
      <c r="M284" s="1009" t="s">
        <v>285</v>
      </c>
      <c r="N284" s="1010"/>
      <c r="O284" s="1019" t="s">
        <v>285</v>
      </c>
      <c r="P284" s="1020"/>
      <c r="Q284" s="1019" t="s">
        <v>285</v>
      </c>
      <c r="R284" s="1020"/>
      <c r="S284" s="1019" t="s">
        <v>285</v>
      </c>
      <c r="T284" s="1020"/>
      <c r="U284" s="1007" t="s">
        <v>285</v>
      </c>
      <c r="V284" s="1008"/>
      <c r="W284" s="1007" t="s">
        <v>285</v>
      </c>
      <c r="X284" s="1008"/>
      <c r="Y284" s="1007" t="s">
        <v>285</v>
      </c>
      <c r="Z284" s="1008"/>
      <c r="AA284" s="1007" t="s">
        <v>285</v>
      </c>
      <c r="AB284" s="1008"/>
      <c r="AC284" s="1007" t="s">
        <v>285</v>
      </c>
      <c r="AD284" s="1008"/>
      <c r="AE284" s="1007" t="s">
        <v>285</v>
      </c>
      <c r="AF284" s="1008"/>
    </row>
    <row r="285" spans="1:32" x14ac:dyDescent="0.3">
      <c r="A285" s="52" t="s">
        <v>187</v>
      </c>
      <c r="B285" s="53" t="s">
        <v>140</v>
      </c>
      <c r="C285" s="54" t="s">
        <v>187</v>
      </c>
      <c r="D285" s="54" t="s">
        <v>140</v>
      </c>
      <c r="E285" s="55" t="s">
        <v>187</v>
      </c>
      <c r="F285" s="56" t="s">
        <v>140</v>
      </c>
      <c r="G285" s="145" t="s">
        <v>187</v>
      </c>
      <c r="H285" s="80" t="s">
        <v>140</v>
      </c>
      <c r="I285" s="81"/>
      <c r="J285" s="264"/>
      <c r="K285" s="59"/>
      <c r="L285" s="256"/>
      <c r="M285" s="68"/>
      <c r="N285" s="242"/>
      <c r="O285" s="68"/>
      <c r="P285" s="242"/>
      <c r="Q285" s="68"/>
      <c r="R285" s="242"/>
      <c r="S285" s="68"/>
      <c r="T285" s="242"/>
      <c r="U285" s="511"/>
      <c r="V285" s="512"/>
      <c r="W285" s="536"/>
      <c r="X285" s="537"/>
      <c r="Y285" s="536"/>
      <c r="Z285" s="537"/>
      <c r="AA285" s="536"/>
      <c r="AB285" s="537"/>
      <c r="AC285" s="536"/>
      <c r="AD285" s="537"/>
      <c r="AE285" s="536"/>
      <c r="AF285" s="537"/>
    </row>
    <row r="286" spans="1:32" x14ac:dyDescent="0.3">
      <c r="A286" s="61" t="s">
        <v>188</v>
      </c>
      <c r="B286" s="62" t="s">
        <v>141</v>
      </c>
      <c r="C286" s="63" t="s">
        <v>188</v>
      </c>
      <c r="D286" s="63" t="s">
        <v>141</v>
      </c>
      <c r="E286" s="64" t="s">
        <v>188</v>
      </c>
      <c r="F286" s="65" t="s">
        <v>141</v>
      </c>
      <c r="G286" s="66" t="s">
        <v>188</v>
      </c>
      <c r="H286" s="158" t="s">
        <v>141</v>
      </c>
      <c r="I286" s="99" t="s">
        <v>188</v>
      </c>
      <c r="J286" s="218" t="s">
        <v>141</v>
      </c>
      <c r="K286" s="66" t="s">
        <v>188</v>
      </c>
      <c r="L286" s="242" t="s">
        <v>141</v>
      </c>
      <c r="M286" s="68" t="s">
        <v>188</v>
      </c>
      <c r="N286" s="242" t="s">
        <v>141</v>
      </c>
      <c r="O286" s="68" t="s">
        <v>188</v>
      </c>
      <c r="P286" s="242" t="s">
        <v>141</v>
      </c>
      <c r="Q286" s="68" t="s">
        <v>188</v>
      </c>
      <c r="R286" s="242" t="s">
        <v>141</v>
      </c>
      <c r="S286" s="68" t="s">
        <v>188</v>
      </c>
      <c r="T286" s="242" t="s">
        <v>141</v>
      </c>
      <c r="U286" s="541"/>
      <c r="V286" s="542"/>
      <c r="W286" s="516"/>
      <c r="X286" s="69"/>
      <c r="Y286" s="516"/>
      <c r="Z286" s="69"/>
      <c r="AA286" s="516"/>
      <c r="AB286" s="69"/>
      <c r="AC286" s="516"/>
      <c r="AD286" s="69"/>
      <c r="AE286" s="516"/>
      <c r="AF286" s="69"/>
    </row>
    <row r="287" spans="1:32" ht="31.2" x14ac:dyDescent="0.3">
      <c r="A287" s="61" t="s">
        <v>189</v>
      </c>
      <c r="B287" s="62" t="s">
        <v>422</v>
      </c>
      <c r="C287" s="63" t="s">
        <v>189</v>
      </c>
      <c r="D287" s="63" t="s">
        <v>422</v>
      </c>
      <c r="E287" s="287"/>
      <c r="F287" s="254"/>
      <c r="G287" s="137"/>
      <c r="H287" s="260"/>
      <c r="I287" s="153"/>
      <c r="J287" s="307"/>
      <c r="K287" s="66"/>
      <c r="L287" s="242"/>
      <c r="M287" s="68"/>
      <c r="N287" s="242"/>
      <c r="O287" s="68"/>
      <c r="P287" s="242"/>
      <c r="Q287" s="68"/>
      <c r="R287" s="242"/>
      <c r="S287" s="68"/>
      <c r="T287" s="242"/>
      <c r="U287" s="511"/>
      <c r="V287" s="512"/>
      <c r="W287" s="536"/>
      <c r="X287" s="537"/>
      <c r="Y287" s="536"/>
      <c r="Z287" s="537"/>
      <c r="AA287" s="536"/>
      <c r="AB287" s="537"/>
      <c r="AC287" s="536"/>
      <c r="AD287" s="537"/>
      <c r="AE287" s="536"/>
      <c r="AF287" s="537"/>
    </row>
    <row r="288" spans="1:32" x14ac:dyDescent="0.3">
      <c r="A288" s="61" t="s">
        <v>190</v>
      </c>
      <c r="B288" s="62" t="s">
        <v>423</v>
      </c>
      <c r="C288" s="63" t="s">
        <v>190</v>
      </c>
      <c r="D288" s="63" t="s">
        <v>423</v>
      </c>
      <c r="E288" s="268"/>
      <c r="F288" s="269"/>
      <c r="G288" s="137"/>
      <c r="H288" s="260"/>
      <c r="I288" s="153"/>
      <c r="J288" s="307"/>
      <c r="K288" s="66"/>
      <c r="L288" s="242"/>
      <c r="M288" s="68"/>
      <c r="N288" s="242"/>
      <c r="O288" s="68"/>
      <c r="P288" s="242"/>
      <c r="Q288" s="68"/>
      <c r="R288" s="242"/>
      <c r="S288" s="68"/>
      <c r="T288" s="242"/>
      <c r="U288" s="511"/>
      <c r="V288" s="512"/>
      <c r="W288" s="536"/>
      <c r="X288" s="537"/>
      <c r="Y288" s="536"/>
      <c r="Z288" s="537"/>
      <c r="AA288" s="536"/>
      <c r="AB288" s="537"/>
      <c r="AC288" s="536"/>
      <c r="AD288" s="537"/>
      <c r="AE288" s="536"/>
      <c r="AF288" s="537"/>
    </row>
    <row r="289" spans="1:32" x14ac:dyDescent="0.3">
      <c r="A289" s="61" t="s">
        <v>191</v>
      </c>
      <c r="B289" s="62" t="s">
        <v>142</v>
      </c>
      <c r="C289" s="63" t="s">
        <v>191</v>
      </c>
      <c r="D289" s="63" t="s">
        <v>142</v>
      </c>
      <c r="E289" s="139" t="s">
        <v>191</v>
      </c>
      <c r="F289" s="274" t="s">
        <v>142</v>
      </c>
      <c r="G289" s="270" t="s">
        <v>191</v>
      </c>
      <c r="H289" s="307" t="s">
        <v>142</v>
      </c>
      <c r="I289" s="302"/>
      <c r="J289" s="269"/>
      <c r="K289" s="66"/>
      <c r="L289" s="242"/>
      <c r="M289" s="68"/>
      <c r="N289" s="242"/>
      <c r="O289" s="68"/>
      <c r="P289" s="242"/>
      <c r="Q289" s="68"/>
      <c r="R289" s="242"/>
      <c r="S289" s="68"/>
      <c r="T289" s="242"/>
      <c r="U289" s="511"/>
      <c r="V289" s="512"/>
      <c r="W289" s="536"/>
      <c r="X289" s="537"/>
      <c r="Y289" s="536"/>
      <c r="Z289" s="537"/>
      <c r="AA289" s="536"/>
      <c r="AB289" s="537"/>
      <c r="AC289" s="536"/>
      <c r="AD289" s="537"/>
      <c r="AE289" s="536"/>
      <c r="AF289" s="537"/>
    </row>
    <row r="290" spans="1:32" ht="54.75" customHeight="1" x14ac:dyDescent="0.3">
      <c r="A290" s="61"/>
      <c r="B290" s="62"/>
      <c r="C290" s="63"/>
      <c r="D290" s="63"/>
      <c r="E290" s="162" t="s">
        <v>192</v>
      </c>
      <c r="F290" s="163" t="s">
        <v>243</v>
      </c>
      <c r="G290" s="701" t="s">
        <v>192</v>
      </c>
      <c r="H290" s="307" t="s">
        <v>243</v>
      </c>
      <c r="I290" s="290" t="s">
        <v>192</v>
      </c>
      <c r="J290" s="308" t="s">
        <v>367</v>
      </c>
      <c r="K290" s="130" t="s">
        <v>192</v>
      </c>
      <c r="L290" s="250" t="s">
        <v>367</v>
      </c>
      <c r="M290" s="68" t="s">
        <v>192</v>
      </c>
      <c r="N290" s="242" t="s">
        <v>367</v>
      </c>
      <c r="O290" s="103" t="s">
        <v>192</v>
      </c>
      <c r="P290" s="250" t="s">
        <v>367</v>
      </c>
      <c r="Q290" s="151" t="s">
        <v>192</v>
      </c>
      <c r="R290" s="284" t="s">
        <v>488</v>
      </c>
      <c r="S290" s="68" t="s">
        <v>192</v>
      </c>
      <c r="T290" s="242" t="s">
        <v>488</v>
      </c>
      <c r="U290" s="507" t="s">
        <v>192</v>
      </c>
      <c r="V290" s="104" t="s">
        <v>488</v>
      </c>
      <c r="W290" s="516" t="s">
        <v>192</v>
      </c>
      <c r="X290" s="69" t="s">
        <v>488</v>
      </c>
      <c r="Y290" s="516" t="s">
        <v>192</v>
      </c>
      <c r="Z290" s="69" t="s">
        <v>488</v>
      </c>
      <c r="AA290" s="516" t="s">
        <v>192</v>
      </c>
      <c r="AB290" s="69" t="s">
        <v>488</v>
      </c>
      <c r="AC290" s="516" t="s">
        <v>192</v>
      </c>
      <c r="AD290" s="69" t="s">
        <v>488</v>
      </c>
      <c r="AE290" s="516" t="s">
        <v>192</v>
      </c>
      <c r="AF290" s="69" t="s">
        <v>488</v>
      </c>
    </row>
    <row r="291" spans="1:32" ht="58.5" customHeight="1" x14ac:dyDescent="0.3">
      <c r="A291" s="61"/>
      <c r="B291" s="62"/>
      <c r="C291" s="63"/>
      <c r="D291" s="63"/>
      <c r="E291" s="139"/>
      <c r="F291" s="140"/>
      <c r="G291" s="309" t="s">
        <v>193</v>
      </c>
      <c r="H291" s="310" t="s">
        <v>244</v>
      </c>
      <c r="I291" s="153" t="s">
        <v>193</v>
      </c>
      <c r="J291" s="307" t="s">
        <v>244</v>
      </c>
      <c r="K291" s="130" t="s">
        <v>193</v>
      </c>
      <c r="L291" s="250" t="s">
        <v>244</v>
      </c>
      <c r="M291" s="68" t="s">
        <v>193</v>
      </c>
      <c r="N291" s="242" t="s">
        <v>244</v>
      </c>
      <c r="O291" s="68" t="s">
        <v>193</v>
      </c>
      <c r="P291" s="242" t="s">
        <v>244</v>
      </c>
      <c r="Q291" s="103" t="s">
        <v>193</v>
      </c>
      <c r="R291" s="250" t="s">
        <v>244</v>
      </c>
      <c r="S291" s="68" t="s">
        <v>193</v>
      </c>
      <c r="T291" s="242" t="s">
        <v>244</v>
      </c>
      <c r="U291" s="507" t="s">
        <v>193</v>
      </c>
      <c r="V291" s="104" t="s">
        <v>244</v>
      </c>
      <c r="W291" s="516" t="s">
        <v>193</v>
      </c>
      <c r="X291" s="69" t="s">
        <v>244</v>
      </c>
      <c r="Y291" s="516" t="s">
        <v>193</v>
      </c>
      <c r="Z291" s="69" t="s">
        <v>244</v>
      </c>
      <c r="AA291" s="516" t="s">
        <v>193</v>
      </c>
      <c r="AB291" s="69" t="s">
        <v>244</v>
      </c>
      <c r="AC291" s="516" t="s">
        <v>193</v>
      </c>
      <c r="AD291" s="69" t="s">
        <v>244</v>
      </c>
      <c r="AE291" s="516" t="s">
        <v>193</v>
      </c>
      <c r="AF291" s="69" t="s">
        <v>244</v>
      </c>
    </row>
    <row r="292" spans="1:32" ht="36.75" customHeight="1" x14ac:dyDescent="0.3">
      <c r="A292" s="61"/>
      <c r="B292" s="62"/>
      <c r="C292" s="63"/>
      <c r="D292" s="63"/>
      <c r="E292" s="64"/>
      <c r="F292" s="65"/>
      <c r="G292" s="64"/>
      <c r="H292" s="65"/>
      <c r="I292" s="309" t="s">
        <v>194</v>
      </c>
      <c r="J292" s="310" t="s">
        <v>368</v>
      </c>
      <c r="K292" s="130" t="s">
        <v>194</v>
      </c>
      <c r="L292" s="250" t="s">
        <v>368</v>
      </c>
      <c r="M292" s="68" t="s">
        <v>194</v>
      </c>
      <c r="N292" s="242" t="s">
        <v>368</v>
      </c>
      <c r="O292" s="68" t="s">
        <v>194</v>
      </c>
      <c r="P292" s="242" t="s">
        <v>368</v>
      </c>
      <c r="Q292" s="103" t="s">
        <v>194</v>
      </c>
      <c r="R292" s="250" t="s">
        <v>368</v>
      </c>
      <c r="S292" s="68" t="s">
        <v>194</v>
      </c>
      <c r="T292" s="242" t="s">
        <v>368</v>
      </c>
      <c r="U292" s="507" t="s">
        <v>194</v>
      </c>
      <c r="V292" s="104" t="s">
        <v>368</v>
      </c>
      <c r="W292" s="516" t="s">
        <v>194</v>
      </c>
      <c r="X292" s="69" t="s">
        <v>368</v>
      </c>
      <c r="Y292" s="516" t="s">
        <v>194</v>
      </c>
      <c r="Z292" s="69" t="s">
        <v>368</v>
      </c>
      <c r="AA292" s="516" t="s">
        <v>194</v>
      </c>
      <c r="AB292" s="69" t="s">
        <v>368</v>
      </c>
      <c r="AC292" s="516" t="s">
        <v>194</v>
      </c>
      <c r="AD292" s="69" t="s">
        <v>368</v>
      </c>
      <c r="AE292" s="507" t="s">
        <v>194</v>
      </c>
      <c r="AF292" s="104" t="s">
        <v>368</v>
      </c>
    </row>
    <row r="293" spans="1:32" ht="57" customHeight="1" x14ac:dyDescent="0.3">
      <c r="A293" s="61"/>
      <c r="B293" s="62"/>
      <c r="C293" s="63"/>
      <c r="D293" s="63"/>
      <c r="E293" s="64"/>
      <c r="F293" s="65"/>
      <c r="G293" s="64"/>
      <c r="H293" s="65"/>
      <c r="I293" s="309" t="s">
        <v>195</v>
      </c>
      <c r="J293" s="310" t="s">
        <v>369</v>
      </c>
      <c r="K293" s="66" t="s">
        <v>195</v>
      </c>
      <c r="L293" s="242" t="s">
        <v>369</v>
      </c>
      <c r="M293" s="103" t="s">
        <v>195</v>
      </c>
      <c r="N293" s="250" t="s">
        <v>369</v>
      </c>
      <c r="O293" s="68" t="s">
        <v>195</v>
      </c>
      <c r="P293" s="242" t="s">
        <v>369</v>
      </c>
      <c r="Q293" s="103" t="s">
        <v>195</v>
      </c>
      <c r="R293" s="250" t="s">
        <v>369</v>
      </c>
      <c r="S293" s="68" t="s">
        <v>195</v>
      </c>
      <c r="T293" s="242" t="s">
        <v>369</v>
      </c>
      <c r="U293" s="547" t="s">
        <v>195</v>
      </c>
      <c r="V293" s="548" t="s">
        <v>577</v>
      </c>
      <c r="W293" s="618" t="s">
        <v>195</v>
      </c>
      <c r="X293" s="619" t="s">
        <v>577</v>
      </c>
      <c r="Y293" s="618" t="s">
        <v>195</v>
      </c>
      <c r="Z293" s="619" t="s">
        <v>577</v>
      </c>
      <c r="AA293" s="618" t="s">
        <v>195</v>
      </c>
      <c r="AB293" s="619" t="s">
        <v>577</v>
      </c>
      <c r="AC293" s="618" t="s">
        <v>195</v>
      </c>
      <c r="AD293" s="619" t="s">
        <v>577</v>
      </c>
      <c r="AE293" s="618" t="s">
        <v>195</v>
      </c>
      <c r="AF293" s="619" t="s">
        <v>577</v>
      </c>
    </row>
    <row r="294" spans="1:32" ht="42.75" customHeight="1" x14ac:dyDescent="0.3">
      <c r="A294" s="61"/>
      <c r="B294" s="62"/>
      <c r="C294" s="63"/>
      <c r="D294" s="63"/>
      <c r="E294" s="210"/>
      <c r="F294" s="211"/>
      <c r="G294" s="87"/>
      <c r="H294" s="88"/>
      <c r="I294" s="309" t="s">
        <v>196</v>
      </c>
      <c r="J294" s="310" t="s">
        <v>370</v>
      </c>
      <c r="K294" s="130" t="s">
        <v>196</v>
      </c>
      <c r="L294" s="250" t="s">
        <v>370</v>
      </c>
      <c r="M294" s="68" t="s">
        <v>196</v>
      </c>
      <c r="N294" s="242" t="s">
        <v>370</v>
      </c>
      <c r="O294" s="68" t="s">
        <v>196</v>
      </c>
      <c r="P294" s="242" t="s">
        <v>370</v>
      </c>
      <c r="Q294" s="151" t="s">
        <v>196</v>
      </c>
      <c r="R294" s="284" t="s">
        <v>489</v>
      </c>
      <c r="S294" s="68" t="s">
        <v>196</v>
      </c>
      <c r="T294" s="242" t="s">
        <v>489</v>
      </c>
      <c r="U294" s="547" t="s">
        <v>196</v>
      </c>
      <c r="V294" s="548" t="s">
        <v>578</v>
      </c>
      <c r="W294" s="618" t="s">
        <v>196</v>
      </c>
      <c r="X294" s="619" t="s">
        <v>578</v>
      </c>
      <c r="Y294" s="618" t="s">
        <v>196</v>
      </c>
      <c r="Z294" s="619" t="s">
        <v>578</v>
      </c>
      <c r="AA294" s="618" t="s">
        <v>196</v>
      </c>
      <c r="AB294" s="619" t="s">
        <v>578</v>
      </c>
      <c r="AC294" s="618" t="s">
        <v>196</v>
      </c>
      <c r="AD294" s="619" t="s">
        <v>578</v>
      </c>
      <c r="AE294" s="766" t="s">
        <v>196</v>
      </c>
      <c r="AF294" s="767" t="s">
        <v>578</v>
      </c>
    </row>
    <row r="295" spans="1:32" ht="55.5" customHeight="1" x14ac:dyDescent="0.3">
      <c r="A295" s="61"/>
      <c r="B295" s="62"/>
      <c r="C295" s="63"/>
      <c r="D295" s="63"/>
      <c r="E295" s="64"/>
      <c r="F295" s="65"/>
      <c r="G295" s="64"/>
      <c r="H295" s="65"/>
      <c r="I295" s="309" t="s">
        <v>197</v>
      </c>
      <c r="J295" s="310" t="s">
        <v>371</v>
      </c>
      <c r="K295" s="130" t="s">
        <v>197</v>
      </c>
      <c r="L295" s="250" t="s">
        <v>371</v>
      </c>
      <c r="M295" s="103" t="s">
        <v>197</v>
      </c>
      <c r="N295" s="250" t="s">
        <v>371</v>
      </c>
      <c r="O295" s="68" t="s">
        <v>197</v>
      </c>
      <c r="P295" s="242" t="s">
        <v>371</v>
      </c>
      <c r="Q295" s="68" t="s">
        <v>197</v>
      </c>
      <c r="R295" s="242" t="s">
        <v>371</v>
      </c>
      <c r="S295" s="68" t="s">
        <v>197</v>
      </c>
      <c r="T295" s="242" t="s">
        <v>371</v>
      </c>
      <c r="U295" s="549"/>
      <c r="V295" s="550"/>
      <c r="W295" s="516"/>
      <c r="X295" s="69"/>
      <c r="Y295" s="516"/>
      <c r="Z295" s="69"/>
      <c r="AA295" s="516"/>
      <c r="AB295" s="69"/>
      <c r="AC295" s="516"/>
      <c r="AD295" s="69"/>
      <c r="AE295" s="768" t="s">
        <v>197</v>
      </c>
      <c r="AF295" s="769" t="s">
        <v>1849</v>
      </c>
    </row>
    <row r="296" spans="1:32" ht="57" customHeight="1" thickBot="1" x14ac:dyDescent="0.35">
      <c r="A296" s="61"/>
      <c r="B296" s="62"/>
      <c r="C296" s="63"/>
      <c r="D296" s="63"/>
      <c r="E296" s="131"/>
      <c r="F296" s="86"/>
      <c r="G296" s="132"/>
      <c r="H296" s="88"/>
      <c r="I296" s="135" t="s">
        <v>198</v>
      </c>
      <c r="J296" s="136" t="s">
        <v>372</v>
      </c>
      <c r="K296" s="130" t="s">
        <v>198</v>
      </c>
      <c r="L296" s="250" t="s">
        <v>372</v>
      </c>
      <c r="M296" s="75" t="s">
        <v>198</v>
      </c>
      <c r="N296" s="76" t="s">
        <v>372</v>
      </c>
      <c r="O296" s="77" t="s">
        <v>198</v>
      </c>
      <c r="P296" s="78" t="s">
        <v>372</v>
      </c>
      <c r="Q296" s="443" t="s">
        <v>198</v>
      </c>
      <c r="R296" s="444" t="s">
        <v>490</v>
      </c>
      <c r="S296" s="77" t="s">
        <v>198</v>
      </c>
      <c r="T296" s="78" t="s">
        <v>490</v>
      </c>
      <c r="U296" s="551" t="s">
        <v>198</v>
      </c>
      <c r="V296" s="552" t="s">
        <v>579</v>
      </c>
      <c r="W296" s="620" t="s">
        <v>198</v>
      </c>
      <c r="X296" s="621" t="s">
        <v>579</v>
      </c>
      <c r="Y296" s="620" t="s">
        <v>198</v>
      </c>
      <c r="Z296" s="621" t="s">
        <v>579</v>
      </c>
      <c r="AA296" s="620" t="s">
        <v>198</v>
      </c>
      <c r="AB296" s="621" t="s">
        <v>579</v>
      </c>
      <c r="AC296" s="620" t="s">
        <v>198</v>
      </c>
      <c r="AD296" s="621" t="s">
        <v>579</v>
      </c>
      <c r="AE296" s="770" t="s">
        <v>198</v>
      </c>
      <c r="AF296" s="771" t="s">
        <v>1850</v>
      </c>
    </row>
    <row r="297" spans="1:32" ht="25.5" customHeight="1" thickTop="1" x14ac:dyDescent="0.3">
      <c r="A297" s="1013" t="s">
        <v>286</v>
      </c>
      <c r="B297" s="1014"/>
      <c r="C297" s="1013" t="s">
        <v>286</v>
      </c>
      <c r="D297" s="1014"/>
      <c r="E297" s="1025" t="s">
        <v>286</v>
      </c>
      <c r="F297" s="1026"/>
      <c r="G297" s="1029" t="s">
        <v>286</v>
      </c>
      <c r="H297" s="1030"/>
      <c r="I297" s="1031" t="s">
        <v>286</v>
      </c>
      <c r="J297" s="1030"/>
      <c r="K297" s="1032" t="s">
        <v>286</v>
      </c>
      <c r="L297" s="1030"/>
      <c r="M297" s="1032" t="s">
        <v>286</v>
      </c>
      <c r="N297" s="1030"/>
      <c r="O297" s="1027" t="s">
        <v>286</v>
      </c>
      <c r="P297" s="1028"/>
      <c r="Q297" s="1027" t="s">
        <v>286</v>
      </c>
      <c r="R297" s="1028"/>
      <c r="S297" s="1027" t="s">
        <v>286</v>
      </c>
      <c r="T297" s="1028"/>
      <c r="U297" s="1007" t="s">
        <v>286</v>
      </c>
      <c r="V297" s="1008"/>
      <c r="W297" s="1007" t="s">
        <v>286</v>
      </c>
      <c r="X297" s="1008"/>
      <c r="Y297" s="1007" t="s">
        <v>286</v>
      </c>
      <c r="Z297" s="1008"/>
      <c r="AA297" s="1007" t="s">
        <v>286</v>
      </c>
      <c r="AB297" s="1008"/>
      <c r="AC297" s="1007" t="s">
        <v>286</v>
      </c>
      <c r="AD297" s="1008"/>
      <c r="AE297" s="1007" t="s">
        <v>286</v>
      </c>
      <c r="AF297" s="1008"/>
    </row>
    <row r="298" spans="1:32" x14ac:dyDescent="0.3">
      <c r="A298" s="52" t="s">
        <v>187</v>
      </c>
      <c r="B298" s="53" t="s">
        <v>424</v>
      </c>
      <c r="C298" s="54" t="s">
        <v>187</v>
      </c>
      <c r="D298" s="54" t="s">
        <v>424</v>
      </c>
      <c r="E298" s="287"/>
      <c r="F298" s="254"/>
      <c r="G298" s="184"/>
      <c r="H298" s="185"/>
      <c r="I298" s="184"/>
      <c r="J298" s="185"/>
      <c r="K298" s="184"/>
      <c r="L298" s="185"/>
      <c r="M298" s="184"/>
      <c r="N298" s="185"/>
      <c r="O298" s="186"/>
      <c r="P298" s="187"/>
      <c r="Q298" s="186"/>
      <c r="R298" s="187"/>
      <c r="S298" s="186"/>
      <c r="T298" s="187"/>
      <c r="U298" s="511"/>
      <c r="V298" s="512"/>
      <c r="W298" s="536"/>
      <c r="X298" s="537"/>
      <c r="Y298" s="536"/>
      <c r="Z298" s="537"/>
      <c r="AA298" s="536"/>
      <c r="AB298" s="537"/>
      <c r="AC298" s="536"/>
      <c r="AD298" s="537"/>
      <c r="AE298" s="536"/>
      <c r="AF298" s="537"/>
    </row>
    <row r="299" spans="1:32" ht="59.25" customHeight="1" x14ac:dyDescent="0.3">
      <c r="A299" s="61" t="s">
        <v>188</v>
      </c>
      <c r="B299" s="62" t="s">
        <v>143</v>
      </c>
      <c r="C299" s="63" t="s">
        <v>188</v>
      </c>
      <c r="D299" s="63" t="s">
        <v>143</v>
      </c>
      <c r="E299" s="139" t="s">
        <v>188</v>
      </c>
      <c r="F299" s="140" t="s">
        <v>143</v>
      </c>
      <c r="G299" s="63" t="s">
        <v>188</v>
      </c>
      <c r="H299" s="63" t="s">
        <v>143</v>
      </c>
      <c r="I299" s="139" t="s">
        <v>188</v>
      </c>
      <c r="J299" s="140" t="s">
        <v>143</v>
      </c>
      <c r="K299" s="68" t="s">
        <v>188</v>
      </c>
      <c r="L299" s="242" t="s">
        <v>143</v>
      </c>
      <c r="M299" s="68" t="s">
        <v>188</v>
      </c>
      <c r="N299" s="242" t="s">
        <v>143</v>
      </c>
      <c r="O299" s="68" t="s">
        <v>188</v>
      </c>
      <c r="P299" s="242" t="s">
        <v>143</v>
      </c>
      <c r="Q299" s="151" t="s">
        <v>188</v>
      </c>
      <c r="R299" s="284" t="s">
        <v>491</v>
      </c>
      <c r="S299" s="68" t="s">
        <v>188</v>
      </c>
      <c r="T299" s="242" t="s">
        <v>491</v>
      </c>
      <c r="U299" s="515" t="s">
        <v>188</v>
      </c>
      <c r="V299" s="152" t="s">
        <v>580</v>
      </c>
      <c r="W299" s="516" t="s">
        <v>188</v>
      </c>
      <c r="X299" s="69" t="s">
        <v>580</v>
      </c>
      <c r="Y299" s="516" t="s">
        <v>188</v>
      </c>
      <c r="Z299" s="69" t="s">
        <v>580</v>
      </c>
      <c r="AA299" s="507" t="s">
        <v>188</v>
      </c>
      <c r="AB299" s="104" t="s">
        <v>580</v>
      </c>
      <c r="AC299" s="526" t="s">
        <v>188</v>
      </c>
      <c r="AD299" s="69" t="s">
        <v>580</v>
      </c>
      <c r="AE299" s="526" t="s">
        <v>188</v>
      </c>
      <c r="AF299" s="69" t="s">
        <v>580</v>
      </c>
    </row>
    <row r="300" spans="1:32" x14ac:dyDescent="0.3">
      <c r="A300" s="61" t="s">
        <v>189</v>
      </c>
      <c r="B300" s="62" t="s">
        <v>144</v>
      </c>
      <c r="C300" s="63" t="s">
        <v>189</v>
      </c>
      <c r="D300" s="63" t="s">
        <v>144</v>
      </c>
      <c r="E300" s="64" t="s">
        <v>189</v>
      </c>
      <c r="F300" s="65" t="s">
        <v>144</v>
      </c>
      <c r="G300" s="66" t="s">
        <v>189</v>
      </c>
      <c r="H300" s="158" t="s">
        <v>144</v>
      </c>
      <c r="I300" s="130" t="s">
        <v>189</v>
      </c>
      <c r="J300" s="201" t="s">
        <v>144</v>
      </c>
      <c r="K300" s="137" t="s">
        <v>189</v>
      </c>
      <c r="L300" s="274" t="s">
        <v>144</v>
      </c>
      <c r="M300" s="68" t="s">
        <v>189</v>
      </c>
      <c r="N300" s="242" t="s">
        <v>144</v>
      </c>
      <c r="O300" s="68" t="s">
        <v>189</v>
      </c>
      <c r="P300" s="242" t="s">
        <v>144</v>
      </c>
      <c r="Q300" s="128"/>
      <c r="R300" s="254"/>
      <c r="S300" s="68"/>
      <c r="T300" s="242"/>
      <c r="U300" s="511"/>
      <c r="V300" s="512"/>
      <c r="W300" s="536"/>
      <c r="X300" s="537"/>
      <c r="Y300" s="536"/>
      <c r="Z300" s="537"/>
      <c r="AA300" s="536"/>
      <c r="AB300" s="537"/>
      <c r="AC300" s="536"/>
      <c r="AD300" s="537"/>
      <c r="AE300" s="536"/>
      <c r="AF300" s="537"/>
    </row>
    <row r="301" spans="1:32" ht="46.8" x14ac:dyDescent="0.3">
      <c r="A301" s="61" t="s">
        <v>190</v>
      </c>
      <c r="B301" s="62" t="s">
        <v>425</v>
      </c>
      <c r="C301" s="63" t="s">
        <v>190</v>
      </c>
      <c r="D301" s="63" t="s">
        <v>425</v>
      </c>
      <c r="E301" s="287"/>
      <c r="F301" s="254"/>
      <c r="G301" s="674"/>
      <c r="H301" s="300"/>
      <c r="I301" s="130"/>
      <c r="J301" s="201"/>
      <c r="K301" s="137"/>
      <c r="L301" s="274"/>
      <c r="M301" s="68"/>
      <c r="N301" s="242"/>
      <c r="O301" s="68"/>
      <c r="P301" s="242"/>
      <c r="Q301" s="68"/>
      <c r="R301" s="242"/>
      <c r="S301" s="68"/>
      <c r="T301" s="242"/>
      <c r="U301" s="511"/>
      <c r="V301" s="512"/>
      <c r="W301" s="536"/>
      <c r="X301" s="537"/>
      <c r="Y301" s="536"/>
      <c r="Z301" s="537"/>
      <c r="AA301" s="536"/>
      <c r="AB301" s="537"/>
      <c r="AC301" s="536"/>
      <c r="AD301" s="537"/>
      <c r="AE301" s="536"/>
      <c r="AF301" s="537"/>
    </row>
    <row r="302" spans="1:32" ht="48" customHeight="1" x14ac:dyDescent="0.3">
      <c r="A302" s="63" t="s">
        <v>191</v>
      </c>
      <c r="B302" s="63" t="s">
        <v>145</v>
      </c>
      <c r="C302" s="63" t="s">
        <v>191</v>
      </c>
      <c r="D302" s="63" t="s">
        <v>145</v>
      </c>
      <c r="E302" s="210" t="s">
        <v>191</v>
      </c>
      <c r="F302" s="245" t="s">
        <v>145</v>
      </c>
      <c r="G302" s="257" t="s">
        <v>191</v>
      </c>
      <c r="H302" s="300" t="s">
        <v>145</v>
      </c>
      <c r="I302" s="119" t="s">
        <v>191</v>
      </c>
      <c r="J302" s="219" t="s">
        <v>373</v>
      </c>
      <c r="K302" s="137" t="s">
        <v>191</v>
      </c>
      <c r="L302" s="274" t="s">
        <v>373</v>
      </c>
      <c r="M302" s="68" t="s">
        <v>191</v>
      </c>
      <c r="N302" s="242" t="s">
        <v>373</v>
      </c>
      <c r="O302" s="68" t="s">
        <v>191</v>
      </c>
      <c r="P302" s="242" t="s">
        <v>373</v>
      </c>
      <c r="Q302" s="68" t="s">
        <v>191</v>
      </c>
      <c r="R302" s="242" t="s">
        <v>373</v>
      </c>
      <c r="S302" s="68" t="s">
        <v>191</v>
      </c>
      <c r="T302" s="242" t="s">
        <v>373</v>
      </c>
      <c r="U302" s="541"/>
      <c r="V302" s="542"/>
      <c r="W302" s="516"/>
      <c r="X302" s="69"/>
      <c r="Y302" s="516"/>
      <c r="Z302" s="69"/>
      <c r="AA302" s="516"/>
      <c r="AB302" s="69"/>
      <c r="AC302" s="516"/>
      <c r="AD302" s="69"/>
      <c r="AE302" s="516"/>
      <c r="AF302" s="69"/>
    </row>
    <row r="303" spans="1:32" ht="41.25" customHeight="1" x14ac:dyDescent="0.3">
      <c r="A303" s="83"/>
      <c r="B303" s="84"/>
      <c r="C303" s="85"/>
      <c r="D303" s="85"/>
      <c r="E303" s="188" t="s">
        <v>192</v>
      </c>
      <c r="F303" s="189" t="s">
        <v>245</v>
      </c>
      <c r="G303" s="702" t="s">
        <v>192</v>
      </c>
      <c r="H303" s="193" t="s">
        <v>245</v>
      </c>
      <c r="I303" s="68" t="s">
        <v>192</v>
      </c>
      <c r="J303" s="242" t="s">
        <v>245</v>
      </c>
      <c r="K303" s="141" t="s">
        <v>192</v>
      </c>
      <c r="L303" s="311" t="s">
        <v>245</v>
      </c>
      <c r="M303" s="305" t="s">
        <v>192</v>
      </c>
      <c r="N303" s="306" t="s">
        <v>245</v>
      </c>
      <c r="O303" s="312" t="s">
        <v>192</v>
      </c>
      <c r="P303" s="191" t="s">
        <v>245</v>
      </c>
      <c r="Q303" s="312" t="s">
        <v>192</v>
      </c>
      <c r="R303" s="191" t="s">
        <v>245</v>
      </c>
      <c r="S303" s="312" t="s">
        <v>192</v>
      </c>
      <c r="T303" s="191" t="s">
        <v>245</v>
      </c>
      <c r="U303" s="507" t="s">
        <v>192</v>
      </c>
      <c r="V303" s="104" t="s">
        <v>245</v>
      </c>
      <c r="W303" s="516" t="s">
        <v>192</v>
      </c>
      <c r="X303" s="69" t="s">
        <v>245</v>
      </c>
      <c r="Y303" s="516" t="s">
        <v>192</v>
      </c>
      <c r="Z303" s="69" t="s">
        <v>245</v>
      </c>
      <c r="AA303" s="516" t="s">
        <v>192</v>
      </c>
      <c r="AB303" s="69" t="s">
        <v>245</v>
      </c>
      <c r="AC303" s="516" t="s">
        <v>192</v>
      </c>
      <c r="AD303" s="69" t="s">
        <v>245</v>
      </c>
      <c r="AE303" s="516" t="s">
        <v>192</v>
      </c>
      <c r="AF303" s="69" t="s">
        <v>245</v>
      </c>
    </row>
    <row r="304" spans="1:32" ht="32.25" customHeight="1" thickBot="1" x14ac:dyDescent="0.35">
      <c r="A304" s="83"/>
      <c r="B304" s="84"/>
      <c r="C304" s="85"/>
      <c r="D304" s="85"/>
      <c r="E304" s="73"/>
      <c r="F304" s="78"/>
      <c r="G304" s="700"/>
      <c r="H304" s="76"/>
      <c r="I304" s="313" t="s">
        <v>193</v>
      </c>
      <c r="J304" s="304" t="s">
        <v>145</v>
      </c>
      <c r="K304" s="137" t="s">
        <v>193</v>
      </c>
      <c r="L304" s="274" t="s">
        <v>145</v>
      </c>
      <c r="M304" s="75" t="s">
        <v>193</v>
      </c>
      <c r="N304" s="76" t="s">
        <v>145</v>
      </c>
      <c r="O304" s="77" t="s">
        <v>193</v>
      </c>
      <c r="P304" s="78" t="s">
        <v>145</v>
      </c>
      <c r="Q304" s="77" t="s">
        <v>193</v>
      </c>
      <c r="R304" s="78" t="s">
        <v>145</v>
      </c>
      <c r="S304" s="77" t="s">
        <v>193</v>
      </c>
      <c r="T304" s="78" t="s">
        <v>145</v>
      </c>
      <c r="U304" s="532" t="s">
        <v>193</v>
      </c>
      <c r="V304" s="533" t="s">
        <v>145</v>
      </c>
      <c r="W304" s="532" t="s">
        <v>193</v>
      </c>
      <c r="X304" s="533" t="s">
        <v>145</v>
      </c>
      <c r="Y304" s="532" t="s">
        <v>193</v>
      </c>
      <c r="Z304" s="533" t="s">
        <v>145</v>
      </c>
      <c r="AA304" s="532" t="s">
        <v>193</v>
      </c>
      <c r="AB304" s="533" t="s">
        <v>145</v>
      </c>
      <c r="AC304" s="532" t="s">
        <v>193</v>
      </c>
      <c r="AD304" s="533" t="s">
        <v>145</v>
      </c>
      <c r="AE304" s="532" t="s">
        <v>193</v>
      </c>
      <c r="AF304" s="533" t="s">
        <v>145</v>
      </c>
    </row>
    <row r="305" spans="1:32" ht="26.25" customHeight="1" thickTop="1" x14ac:dyDescent="0.3">
      <c r="A305" s="1013" t="s">
        <v>287</v>
      </c>
      <c r="B305" s="1014"/>
      <c r="C305" s="1013" t="s">
        <v>287</v>
      </c>
      <c r="D305" s="1014"/>
      <c r="E305" s="1025" t="s">
        <v>287</v>
      </c>
      <c r="F305" s="1026"/>
      <c r="G305" s="1017" t="s">
        <v>287</v>
      </c>
      <c r="H305" s="1010"/>
      <c r="I305" s="1018" t="s">
        <v>287</v>
      </c>
      <c r="J305" s="1010"/>
      <c r="K305" s="1009" t="s">
        <v>287</v>
      </c>
      <c r="L305" s="1010"/>
      <c r="M305" s="1009" t="s">
        <v>287</v>
      </c>
      <c r="N305" s="1010"/>
      <c r="O305" s="1019" t="s">
        <v>287</v>
      </c>
      <c r="P305" s="1020"/>
      <c r="Q305" s="1019" t="s">
        <v>287</v>
      </c>
      <c r="R305" s="1020"/>
      <c r="S305" s="1019" t="s">
        <v>287</v>
      </c>
      <c r="T305" s="1020"/>
      <c r="U305" s="1007" t="s">
        <v>287</v>
      </c>
      <c r="V305" s="1008"/>
      <c r="W305" s="1007" t="s">
        <v>287</v>
      </c>
      <c r="X305" s="1008"/>
      <c r="Y305" s="1007" t="s">
        <v>287</v>
      </c>
      <c r="Z305" s="1008"/>
      <c r="AA305" s="1007" t="s">
        <v>287</v>
      </c>
      <c r="AB305" s="1008"/>
      <c r="AC305" s="1007" t="s">
        <v>287</v>
      </c>
      <c r="AD305" s="1008"/>
      <c r="AE305" s="1007" t="s">
        <v>287</v>
      </c>
      <c r="AF305" s="1008"/>
    </row>
    <row r="306" spans="1:32" ht="35.25" customHeight="1" x14ac:dyDescent="0.3">
      <c r="A306" s="52" t="s">
        <v>187</v>
      </c>
      <c r="B306" s="53" t="s">
        <v>426</v>
      </c>
      <c r="C306" s="54" t="s">
        <v>187</v>
      </c>
      <c r="D306" s="225" t="s">
        <v>426</v>
      </c>
      <c r="E306" s="287"/>
      <c r="F306" s="254"/>
      <c r="G306" s="184"/>
      <c r="H306" s="185"/>
      <c r="I306" s="184"/>
      <c r="J306" s="185"/>
      <c r="K306" s="184"/>
      <c r="L306" s="185"/>
      <c r="M306" s="68"/>
      <c r="N306" s="242"/>
      <c r="O306" s="68"/>
      <c r="P306" s="242"/>
      <c r="Q306" s="68"/>
      <c r="R306" s="242"/>
      <c r="S306" s="68"/>
      <c r="T306" s="242"/>
      <c r="U306" s="511"/>
      <c r="V306" s="512"/>
      <c r="W306" s="536"/>
      <c r="X306" s="537"/>
      <c r="Y306" s="536"/>
      <c r="Z306" s="537"/>
      <c r="AA306" s="536"/>
      <c r="AB306" s="537"/>
      <c r="AC306" s="536"/>
      <c r="AD306" s="537"/>
      <c r="AE306" s="536"/>
      <c r="AF306" s="537"/>
    </row>
    <row r="307" spans="1:32" ht="41.25" customHeight="1" x14ac:dyDescent="0.3">
      <c r="A307" s="314" t="s">
        <v>188</v>
      </c>
      <c r="B307" s="315" t="s">
        <v>427</v>
      </c>
      <c r="C307" s="316" t="s">
        <v>188</v>
      </c>
      <c r="D307" s="317" t="s">
        <v>427</v>
      </c>
      <c r="E307" s="287"/>
      <c r="F307" s="254"/>
      <c r="G307" s="184"/>
      <c r="H307" s="185"/>
      <c r="I307" s="184"/>
      <c r="J307" s="185"/>
      <c r="K307" s="184"/>
      <c r="L307" s="185"/>
      <c r="M307" s="68"/>
      <c r="N307" s="242"/>
      <c r="O307" s="68"/>
      <c r="P307" s="242"/>
      <c r="Q307" s="68"/>
      <c r="R307" s="242"/>
      <c r="S307" s="68"/>
      <c r="T307" s="242"/>
      <c r="U307" s="511"/>
      <c r="V307" s="512"/>
      <c r="W307" s="536"/>
      <c r="X307" s="537"/>
      <c r="Y307" s="536"/>
      <c r="Z307" s="537"/>
      <c r="AA307" s="536"/>
      <c r="AB307" s="537"/>
      <c r="AC307" s="536"/>
      <c r="AD307" s="537"/>
      <c r="AE307" s="536"/>
      <c r="AF307" s="537"/>
    </row>
    <row r="308" spans="1:32" ht="60" customHeight="1" x14ac:dyDescent="0.3">
      <c r="A308" s="314" t="s">
        <v>189</v>
      </c>
      <c r="B308" s="315" t="s">
        <v>428</v>
      </c>
      <c r="C308" s="316" t="s">
        <v>189</v>
      </c>
      <c r="D308" s="317" t="s">
        <v>428</v>
      </c>
      <c r="E308" s="287"/>
      <c r="F308" s="254"/>
      <c r="G308" s="184"/>
      <c r="H308" s="185"/>
      <c r="I308" s="184"/>
      <c r="J308" s="185"/>
      <c r="K308" s="184"/>
      <c r="L308" s="185"/>
      <c r="M308" s="68"/>
      <c r="N308" s="242"/>
      <c r="O308" s="68"/>
      <c r="P308" s="242"/>
      <c r="Q308" s="68"/>
      <c r="R308" s="242"/>
      <c r="S308" s="68"/>
      <c r="T308" s="242"/>
      <c r="U308" s="511"/>
      <c r="V308" s="512"/>
      <c r="W308" s="536"/>
      <c r="X308" s="537"/>
      <c r="Y308" s="536"/>
      <c r="Z308" s="537"/>
      <c r="AA308" s="536"/>
      <c r="AB308" s="537"/>
      <c r="AC308" s="536"/>
      <c r="AD308" s="537"/>
      <c r="AE308" s="536"/>
      <c r="AF308" s="537"/>
    </row>
    <row r="309" spans="1:32" ht="84.75" customHeight="1" thickBot="1" x14ac:dyDescent="0.35">
      <c r="A309" s="70"/>
      <c r="B309" s="71"/>
      <c r="C309" s="72"/>
      <c r="D309" s="228"/>
      <c r="E309" s="188" t="s">
        <v>190</v>
      </c>
      <c r="F309" s="189" t="s">
        <v>246</v>
      </c>
      <c r="G309" s="190" t="s">
        <v>190</v>
      </c>
      <c r="H309" s="191" t="s">
        <v>246</v>
      </c>
      <c r="I309" s="266" t="s">
        <v>190</v>
      </c>
      <c r="J309" s="265" t="s">
        <v>246</v>
      </c>
      <c r="K309" s="137" t="s">
        <v>190</v>
      </c>
      <c r="L309" s="274" t="s">
        <v>246</v>
      </c>
      <c r="M309" s="75" t="s">
        <v>190</v>
      </c>
      <c r="N309" s="76" t="s">
        <v>246</v>
      </c>
      <c r="O309" s="77" t="s">
        <v>190</v>
      </c>
      <c r="P309" s="78" t="s">
        <v>246</v>
      </c>
      <c r="Q309" s="443" t="s">
        <v>190</v>
      </c>
      <c r="R309" s="444" t="s">
        <v>492</v>
      </c>
      <c r="S309" s="77" t="s">
        <v>190</v>
      </c>
      <c r="T309" s="78" t="s">
        <v>492</v>
      </c>
      <c r="U309" s="521" t="s">
        <v>190</v>
      </c>
      <c r="V309" s="522" t="s">
        <v>492</v>
      </c>
      <c r="W309" s="532" t="s">
        <v>190</v>
      </c>
      <c r="X309" s="533" t="s">
        <v>492</v>
      </c>
      <c r="Y309" s="532" t="s">
        <v>190</v>
      </c>
      <c r="Z309" s="533" t="s">
        <v>492</v>
      </c>
      <c r="AA309" s="532" t="s">
        <v>190</v>
      </c>
      <c r="AB309" s="533" t="s">
        <v>492</v>
      </c>
      <c r="AC309" s="532" t="s">
        <v>190</v>
      </c>
      <c r="AD309" s="533" t="s">
        <v>492</v>
      </c>
      <c r="AE309" s="532" t="s">
        <v>190</v>
      </c>
      <c r="AF309" s="533" t="s">
        <v>492</v>
      </c>
    </row>
    <row r="310" spans="1:32" ht="39" customHeight="1" thickTop="1" x14ac:dyDescent="0.3">
      <c r="A310" s="1013" t="s">
        <v>288</v>
      </c>
      <c r="B310" s="1014"/>
      <c r="C310" s="1013" t="s">
        <v>288</v>
      </c>
      <c r="D310" s="1014"/>
      <c r="E310" s="1015" t="s">
        <v>288</v>
      </c>
      <c r="F310" s="1016"/>
      <c r="G310" s="1017" t="s">
        <v>288</v>
      </c>
      <c r="H310" s="1010"/>
      <c r="I310" s="1018" t="s">
        <v>288</v>
      </c>
      <c r="J310" s="1010"/>
      <c r="K310" s="1009" t="s">
        <v>288</v>
      </c>
      <c r="L310" s="1010"/>
      <c r="M310" s="1009" t="s">
        <v>288</v>
      </c>
      <c r="N310" s="1010"/>
      <c r="O310" s="1019" t="s">
        <v>288</v>
      </c>
      <c r="P310" s="1020"/>
      <c r="Q310" s="1019" t="s">
        <v>288</v>
      </c>
      <c r="R310" s="1020"/>
      <c r="S310" s="1019" t="s">
        <v>288</v>
      </c>
      <c r="T310" s="1020"/>
      <c r="U310" s="1007" t="s">
        <v>593</v>
      </c>
      <c r="V310" s="1008"/>
      <c r="W310" s="1007" t="s">
        <v>593</v>
      </c>
      <c r="X310" s="1008"/>
      <c r="Y310" s="1007" t="s">
        <v>593</v>
      </c>
      <c r="Z310" s="1008"/>
      <c r="AA310" s="1007" t="s">
        <v>593</v>
      </c>
      <c r="AB310" s="1008"/>
      <c r="AC310" s="1007" t="s">
        <v>593</v>
      </c>
      <c r="AD310" s="1008"/>
      <c r="AE310" s="1007" t="s">
        <v>593</v>
      </c>
      <c r="AF310" s="1008"/>
    </row>
    <row r="311" spans="1:32" ht="39" customHeight="1" x14ac:dyDescent="0.3">
      <c r="A311" s="318" t="s">
        <v>187</v>
      </c>
      <c r="B311" s="319" t="s">
        <v>146</v>
      </c>
      <c r="C311" s="320" t="s">
        <v>187</v>
      </c>
      <c r="D311" s="320" t="s">
        <v>146</v>
      </c>
      <c r="E311" s="190" t="s">
        <v>187</v>
      </c>
      <c r="F311" s="321" t="s">
        <v>146</v>
      </c>
      <c r="G311" s="322" t="s">
        <v>187</v>
      </c>
      <c r="H311" s="193" t="s">
        <v>146</v>
      </c>
      <c r="I311" s="322" t="s">
        <v>187</v>
      </c>
      <c r="J311" s="193" t="s">
        <v>146</v>
      </c>
      <c r="K311" s="137" t="s">
        <v>187</v>
      </c>
      <c r="L311" s="274" t="s">
        <v>146</v>
      </c>
      <c r="M311" s="112" t="s">
        <v>187</v>
      </c>
      <c r="N311" s="279" t="s">
        <v>146</v>
      </c>
      <c r="O311" s="97" t="s">
        <v>187</v>
      </c>
      <c r="P311" s="323" t="s">
        <v>146</v>
      </c>
      <c r="Q311" s="59" t="s">
        <v>187</v>
      </c>
      <c r="R311" s="256" t="s">
        <v>146</v>
      </c>
      <c r="S311" s="59" t="s">
        <v>187</v>
      </c>
      <c r="T311" s="256" t="s">
        <v>146</v>
      </c>
      <c r="U311" s="515" t="s">
        <v>187</v>
      </c>
      <c r="V311" s="152" t="s">
        <v>594</v>
      </c>
      <c r="W311" s="507" t="s">
        <v>187</v>
      </c>
      <c r="X311" s="104" t="s">
        <v>594</v>
      </c>
      <c r="Y311" s="507" t="s">
        <v>187</v>
      </c>
      <c r="Z311" s="104" t="s">
        <v>594</v>
      </c>
      <c r="AA311" s="516" t="s">
        <v>187</v>
      </c>
      <c r="AB311" s="69" t="s">
        <v>594</v>
      </c>
      <c r="AC311" s="516" t="s">
        <v>187</v>
      </c>
      <c r="AD311" s="69" t="s">
        <v>594</v>
      </c>
      <c r="AE311" s="516" t="s">
        <v>187</v>
      </c>
      <c r="AF311" s="69" t="s">
        <v>594</v>
      </c>
    </row>
    <row r="312" spans="1:32" ht="38.25" customHeight="1" x14ac:dyDescent="0.3">
      <c r="A312" s="318" t="s">
        <v>188</v>
      </c>
      <c r="B312" s="319" t="s">
        <v>147</v>
      </c>
      <c r="C312" s="320" t="s">
        <v>188</v>
      </c>
      <c r="D312" s="320" t="s">
        <v>147</v>
      </c>
      <c r="E312" s="190" t="s">
        <v>188</v>
      </c>
      <c r="F312" s="191" t="s">
        <v>147</v>
      </c>
      <c r="G312" s="192" t="s">
        <v>188</v>
      </c>
      <c r="H312" s="193" t="s">
        <v>147</v>
      </c>
      <c r="I312" s="324"/>
      <c r="J312" s="325"/>
      <c r="K312" s="137"/>
      <c r="L312" s="274"/>
      <c r="M312" s="57"/>
      <c r="N312" s="255"/>
      <c r="O312" s="59"/>
      <c r="P312" s="256"/>
      <c r="Q312" s="59"/>
      <c r="R312" s="256"/>
      <c r="S312" s="59"/>
      <c r="T312" s="256"/>
      <c r="U312" s="511"/>
      <c r="V312" s="512"/>
      <c r="W312" s="536"/>
      <c r="X312" s="537"/>
      <c r="Y312" s="536"/>
      <c r="Z312" s="537"/>
      <c r="AA312" s="536"/>
      <c r="AB312" s="537"/>
      <c r="AC312" s="536"/>
      <c r="AD312" s="537"/>
      <c r="AE312" s="536"/>
      <c r="AF312" s="537"/>
    </row>
    <row r="313" spans="1:32" ht="40.5" customHeight="1" x14ac:dyDescent="0.3">
      <c r="A313" s="52" t="s">
        <v>189</v>
      </c>
      <c r="B313" s="53" t="s">
        <v>148</v>
      </c>
      <c r="C313" s="54" t="s">
        <v>189</v>
      </c>
      <c r="D313" s="54" t="s">
        <v>148</v>
      </c>
      <c r="E313" s="55" t="s">
        <v>189</v>
      </c>
      <c r="F313" s="56" t="s">
        <v>148</v>
      </c>
      <c r="G313" s="57" t="s">
        <v>189</v>
      </c>
      <c r="H313" s="255" t="s">
        <v>148</v>
      </c>
      <c r="I313" s="145" t="s">
        <v>189</v>
      </c>
      <c r="J313" s="80" t="s">
        <v>148</v>
      </c>
      <c r="K313" s="137" t="s">
        <v>189</v>
      </c>
      <c r="L313" s="274" t="s">
        <v>148</v>
      </c>
      <c r="M313" s="57" t="s">
        <v>189</v>
      </c>
      <c r="N313" s="279" t="s">
        <v>148</v>
      </c>
      <c r="O313" s="59" t="s">
        <v>189</v>
      </c>
      <c r="P313" s="256" t="s">
        <v>148</v>
      </c>
      <c r="Q313" s="59" t="s">
        <v>189</v>
      </c>
      <c r="R313" s="256" t="s">
        <v>148</v>
      </c>
      <c r="S313" s="59" t="s">
        <v>189</v>
      </c>
      <c r="T313" s="256" t="s">
        <v>148</v>
      </c>
      <c r="U313" s="507" t="s">
        <v>189</v>
      </c>
      <c r="V313" s="104" t="s">
        <v>148</v>
      </c>
      <c r="W313" s="516" t="s">
        <v>189</v>
      </c>
      <c r="X313" s="69" t="s">
        <v>148</v>
      </c>
      <c r="Y313" s="516" t="s">
        <v>189</v>
      </c>
      <c r="Z313" s="69" t="s">
        <v>148</v>
      </c>
      <c r="AA313" s="516" t="s">
        <v>189</v>
      </c>
      <c r="AB313" s="69" t="s">
        <v>148</v>
      </c>
      <c r="AC313" s="516" t="s">
        <v>189</v>
      </c>
      <c r="AD313" s="69" t="s">
        <v>148</v>
      </c>
      <c r="AE313" s="516" t="s">
        <v>189</v>
      </c>
      <c r="AF313" s="69" t="s">
        <v>148</v>
      </c>
    </row>
    <row r="314" spans="1:32" ht="40.5" customHeight="1" x14ac:dyDescent="0.3">
      <c r="A314" s="314" t="s">
        <v>190</v>
      </c>
      <c r="B314" s="315" t="s">
        <v>149</v>
      </c>
      <c r="C314" s="316" t="s">
        <v>190</v>
      </c>
      <c r="D314" s="316" t="s">
        <v>149</v>
      </c>
      <c r="E314" s="139" t="s">
        <v>190</v>
      </c>
      <c r="F314" s="140" t="s">
        <v>149</v>
      </c>
      <c r="G314" s="137" t="s">
        <v>190</v>
      </c>
      <c r="H314" s="260" t="s">
        <v>149</v>
      </c>
      <c r="I314" s="153" t="s">
        <v>190</v>
      </c>
      <c r="J314" s="307" t="s">
        <v>149</v>
      </c>
      <c r="K314" s="137" t="s">
        <v>190</v>
      </c>
      <c r="L314" s="274" t="s">
        <v>149</v>
      </c>
      <c r="M314" s="57" t="s">
        <v>190</v>
      </c>
      <c r="N314" s="255" t="s">
        <v>149</v>
      </c>
      <c r="O314" s="59" t="s">
        <v>190</v>
      </c>
      <c r="P314" s="256" t="s">
        <v>149</v>
      </c>
      <c r="Q314" s="59" t="s">
        <v>190</v>
      </c>
      <c r="R314" s="256" t="s">
        <v>149</v>
      </c>
      <c r="S314" s="59" t="s">
        <v>190</v>
      </c>
      <c r="T314" s="256" t="s">
        <v>149</v>
      </c>
      <c r="U314" s="507" t="s">
        <v>190</v>
      </c>
      <c r="V314" s="104" t="s">
        <v>149</v>
      </c>
      <c r="W314" s="516" t="s">
        <v>190</v>
      </c>
      <c r="X314" s="69" t="s">
        <v>149</v>
      </c>
      <c r="Y314" s="507" t="s">
        <v>190</v>
      </c>
      <c r="Z314" s="104" t="s">
        <v>149</v>
      </c>
      <c r="AA314" s="507" t="s">
        <v>190</v>
      </c>
      <c r="AB314" s="104" t="s">
        <v>149</v>
      </c>
      <c r="AC314" s="526" t="s">
        <v>190</v>
      </c>
      <c r="AD314" s="69" t="s">
        <v>149</v>
      </c>
      <c r="AE314" s="526" t="s">
        <v>190</v>
      </c>
      <c r="AF314" s="69" t="s">
        <v>149</v>
      </c>
    </row>
    <row r="315" spans="1:32" ht="38.25" customHeight="1" x14ac:dyDescent="0.3">
      <c r="A315" s="52" t="s">
        <v>191</v>
      </c>
      <c r="B315" s="53" t="s">
        <v>150</v>
      </c>
      <c r="C315" s="54" t="s">
        <v>191</v>
      </c>
      <c r="D315" s="54" t="s">
        <v>150</v>
      </c>
      <c r="E315" s="64" t="s">
        <v>191</v>
      </c>
      <c r="F315" s="65" t="s">
        <v>150</v>
      </c>
      <c r="G315" s="66" t="s">
        <v>191</v>
      </c>
      <c r="H315" s="158" t="s">
        <v>150</v>
      </c>
      <c r="I315" s="66" t="s">
        <v>191</v>
      </c>
      <c r="J315" s="158" t="s">
        <v>150</v>
      </c>
      <c r="K315" s="137" t="s">
        <v>191</v>
      </c>
      <c r="L315" s="274" t="s">
        <v>150</v>
      </c>
      <c r="M315" s="112" t="s">
        <v>191</v>
      </c>
      <c r="N315" s="279" t="s">
        <v>150</v>
      </c>
      <c r="O315" s="59" t="s">
        <v>191</v>
      </c>
      <c r="P315" s="256" t="s">
        <v>150</v>
      </c>
      <c r="Q315" s="59" t="s">
        <v>191</v>
      </c>
      <c r="R315" s="256" t="s">
        <v>150</v>
      </c>
      <c r="S315" s="59" t="s">
        <v>191</v>
      </c>
      <c r="T315" s="256" t="s">
        <v>150</v>
      </c>
      <c r="U315" s="507" t="s">
        <v>191</v>
      </c>
      <c r="V315" s="104" t="s">
        <v>150</v>
      </c>
      <c r="W315" s="516" t="s">
        <v>191</v>
      </c>
      <c r="X315" s="69" t="s">
        <v>150</v>
      </c>
      <c r="Y315" s="516" t="s">
        <v>191</v>
      </c>
      <c r="Z315" s="69" t="s">
        <v>150</v>
      </c>
      <c r="AA315" s="516" t="s">
        <v>191</v>
      </c>
      <c r="AB315" s="69" t="s">
        <v>150</v>
      </c>
      <c r="AC315" s="516" t="s">
        <v>191</v>
      </c>
      <c r="AD315" s="69" t="s">
        <v>150</v>
      </c>
      <c r="AE315" s="516" t="s">
        <v>191</v>
      </c>
      <c r="AF315" s="69" t="s">
        <v>150</v>
      </c>
    </row>
    <row r="316" spans="1:32" ht="55.5" customHeight="1" x14ac:dyDescent="0.3">
      <c r="A316" s="83"/>
      <c r="B316" s="84"/>
      <c r="C316" s="85"/>
      <c r="D316" s="85"/>
      <c r="E316" s="64"/>
      <c r="F316" s="242"/>
      <c r="G316" s="703"/>
      <c r="H316" s="158"/>
      <c r="I316" s="124" t="s">
        <v>192</v>
      </c>
      <c r="J316" s="272" t="s">
        <v>374</v>
      </c>
      <c r="K316" s="137" t="s">
        <v>192</v>
      </c>
      <c r="L316" s="274" t="s">
        <v>374</v>
      </c>
      <c r="M316" s="57" t="s">
        <v>192</v>
      </c>
      <c r="N316" s="255" t="s">
        <v>374</v>
      </c>
      <c r="O316" s="59" t="s">
        <v>192</v>
      </c>
      <c r="P316" s="256" t="s">
        <v>374</v>
      </c>
      <c r="Q316" s="59" t="s">
        <v>192</v>
      </c>
      <c r="R316" s="256" t="s">
        <v>374</v>
      </c>
      <c r="S316" s="59" t="s">
        <v>192</v>
      </c>
      <c r="T316" s="256" t="s">
        <v>374</v>
      </c>
      <c r="U316" s="515" t="s">
        <v>192</v>
      </c>
      <c r="V316" s="152" t="s">
        <v>581</v>
      </c>
      <c r="W316" s="516" t="s">
        <v>192</v>
      </c>
      <c r="X316" s="69" t="s">
        <v>581</v>
      </c>
      <c r="Y316" s="516" t="s">
        <v>192</v>
      </c>
      <c r="Z316" s="69" t="s">
        <v>581</v>
      </c>
      <c r="AA316" s="507" t="s">
        <v>192</v>
      </c>
      <c r="AB316" s="104" t="s">
        <v>581</v>
      </c>
      <c r="AC316" s="526" t="s">
        <v>192</v>
      </c>
      <c r="AD316" s="69" t="s">
        <v>581</v>
      </c>
      <c r="AE316" s="526" t="s">
        <v>192</v>
      </c>
      <c r="AF316" s="69" t="s">
        <v>581</v>
      </c>
    </row>
    <row r="317" spans="1:32" ht="37.5" customHeight="1" x14ac:dyDescent="0.3">
      <c r="A317" s="326"/>
      <c r="B317" s="327"/>
      <c r="C317" s="326"/>
      <c r="D317" s="327"/>
      <c r="E317" s="326"/>
      <c r="F317" s="327"/>
      <c r="G317" s="326"/>
      <c r="H317" s="327"/>
      <c r="I317" s="313" t="s">
        <v>193</v>
      </c>
      <c r="J317" s="304" t="s">
        <v>375</v>
      </c>
      <c r="K317" s="141" t="s">
        <v>193</v>
      </c>
      <c r="L317" s="311" t="s">
        <v>375</v>
      </c>
      <c r="M317" s="130" t="s">
        <v>193</v>
      </c>
      <c r="N317" s="201" t="s">
        <v>375</v>
      </c>
      <c r="O317" s="59" t="s">
        <v>193</v>
      </c>
      <c r="P317" s="256" t="s">
        <v>375</v>
      </c>
      <c r="Q317" s="59" t="s">
        <v>193</v>
      </c>
      <c r="R317" s="256" t="s">
        <v>375</v>
      </c>
      <c r="S317" s="59" t="s">
        <v>193</v>
      </c>
      <c r="T317" s="256" t="s">
        <v>375</v>
      </c>
      <c r="U317" s="507" t="s">
        <v>193</v>
      </c>
      <c r="V317" s="104" t="s">
        <v>375</v>
      </c>
      <c r="W317" s="507" t="s">
        <v>193</v>
      </c>
      <c r="X317" s="104" t="s">
        <v>375</v>
      </c>
      <c r="Y317" s="516" t="s">
        <v>193</v>
      </c>
      <c r="Z317" s="69" t="s">
        <v>375</v>
      </c>
      <c r="AA317" s="516" t="s">
        <v>193</v>
      </c>
      <c r="AB317" s="69" t="s">
        <v>375</v>
      </c>
      <c r="AC317" s="516" t="s">
        <v>193</v>
      </c>
      <c r="AD317" s="69" t="s">
        <v>375</v>
      </c>
      <c r="AE317" s="516" t="s">
        <v>193</v>
      </c>
      <c r="AF317" s="69" t="s">
        <v>375</v>
      </c>
    </row>
    <row r="318" spans="1:32" ht="51" customHeight="1" x14ac:dyDescent="0.3">
      <c r="A318" s="328"/>
      <c r="B318" s="329"/>
      <c r="C318" s="328"/>
      <c r="D318" s="329"/>
      <c r="E318" s="328"/>
      <c r="F318" s="329"/>
      <c r="G318" s="328"/>
      <c r="H318" s="329"/>
      <c r="I318" s="328"/>
      <c r="J318" s="329"/>
      <c r="K318" s="328"/>
      <c r="L318" s="329"/>
      <c r="M318" s="298" t="s">
        <v>194</v>
      </c>
      <c r="N318" s="330" t="s">
        <v>435</v>
      </c>
      <c r="O318" s="59" t="s">
        <v>194</v>
      </c>
      <c r="P318" s="256" t="s">
        <v>435</v>
      </c>
      <c r="Q318" s="59" t="s">
        <v>194</v>
      </c>
      <c r="R318" s="256" t="s">
        <v>435</v>
      </c>
      <c r="S318" s="59" t="s">
        <v>194</v>
      </c>
      <c r="T318" s="256" t="s">
        <v>435</v>
      </c>
      <c r="U318" s="516" t="s">
        <v>194</v>
      </c>
      <c r="V318" s="69" t="s">
        <v>435</v>
      </c>
      <c r="W318" s="516" t="s">
        <v>194</v>
      </c>
      <c r="X318" s="69" t="s">
        <v>435</v>
      </c>
      <c r="Y318" s="516" t="s">
        <v>194</v>
      </c>
      <c r="Z318" s="69" t="s">
        <v>435</v>
      </c>
      <c r="AA318" s="516" t="s">
        <v>194</v>
      </c>
      <c r="AB318" s="69" t="s">
        <v>435</v>
      </c>
      <c r="AC318" s="516" t="s">
        <v>194</v>
      </c>
      <c r="AD318" s="69" t="s">
        <v>435</v>
      </c>
      <c r="AE318" s="516" t="s">
        <v>194</v>
      </c>
      <c r="AF318" s="69" t="s">
        <v>435</v>
      </c>
    </row>
    <row r="319" spans="1:32" ht="51" customHeight="1" x14ac:dyDescent="0.3">
      <c r="A319" s="328"/>
      <c r="B319" s="329"/>
      <c r="C319" s="328"/>
      <c r="D319" s="329"/>
      <c r="E319" s="328"/>
      <c r="F319" s="329"/>
      <c r="G319" s="328"/>
      <c r="H319" s="329"/>
      <c r="I319" s="328"/>
      <c r="J319" s="329"/>
      <c r="K319" s="328"/>
      <c r="L319" s="329"/>
      <c r="M319" s="553"/>
      <c r="N319" s="553"/>
      <c r="O319" s="133"/>
      <c r="P319" s="134"/>
      <c r="Q319" s="133"/>
      <c r="R319" s="134"/>
      <c r="S319" s="133"/>
      <c r="T319" s="134"/>
      <c r="U319" s="554" t="s">
        <v>195</v>
      </c>
      <c r="V319" s="546" t="s">
        <v>582</v>
      </c>
      <c r="W319" s="516" t="s">
        <v>195</v>
      </c>
      <c r="X319" s="69" t="s">
        <v>582</v>
      </c>
      <c r="Y319" s="516" t="s">
        <v>195</v>
      </c>
      <c r="Z319" s="69" t="s">
        <v>582</v>
      </c>
      <c r="AA319" s="516" t="s">
        <v>195</v>
      </c>
      <c r="AB319" s="69" t="s">
        <v>582</v>
      </c>
      <c r="AC319" s="516" t="s">
        <v>195</v>
      </c>
      <c r="AD319" s="69" t="s">
        <v>582</v>
      </c>
      <c r="AE319" s="516" t="s">
        <v>195</v>
      </c>
      <c r="AF319" s="69" t="s">
        <v>582</v>
      </c>
    </row>
    <row r="320" spans="1:32" ht="51" customHeight="1" x14ac:dyDescent="0.3">
      <c r="A320" s="328"/>
      <c r="B320" s="329"/>
      <c r="C320" s="328"/>
      <c r="D320" s="329"/>
      <c r="E320" s="328"/>
      <c r="F320" s="329"/>
      <c r="G320" s="328"/>
      <c r="H320" s="329"/>
      <c r="I320" s="328"/>
      <c r="J320" s="329"/>
      <c r="K320" s="328"/>
      <c r="L320" s="329"/>
      <c r="M320" s="553"/>
      <c r="N320" s="553"/>
      <c r="O320" s="133"/>
      <c r="P320" s="134"/>
      <c r="Q320" s="133"/>
      <c r="R320" s="134"/>
      <c r="S320" s="133"/>
      <c r="T320" s="134"/>
      <c r="U320" s="554" t="s">
        <v>196</v>
      </c>
      <c r="V320" s="546" t="s">
        <v>583</v>
      </c>
      <c r="W320" s="516" t="s">
        <v>196</v>
      </c>
      <c r="X320" s="69" t="s">
        <v>583</v>
      </c>
      <c r="Y320" s="516" t="s">
        <v>196</v>
      </c>
      <c r="Z320" s="69" t="s">
        <v>583</v>
      </c>
      <c r="AA320" s="516" t="s">
        <v>196</v>
      </c>
      <c r="AB320" s="69" t="s">
        <v>583</v>
      </c>
      <c r="AC320" s="516" t="s">
        <v>196</v>
      </c>
      <c r="AD320" s="69" t="s">
        <v>583</v>
      </c>
      <c r="AE320" s="516" t="s">
        <v>196</v>
      </c>
      <c r="AF320" s="69" t="s">
        <v>583</v>
      </c>
    </row>
    <row r="321" spans="1:16384" ht="51" customHeight="1" x14ac:dyDescent="0.3">
      <c r="A321" s="328"/>
      <c r="B321" s="329"/>
      <c r="C321" s="328"/>
      <c r="D321" s="329"/>
      <c r="E321" s="328"/>
      <c r="F321" s="329"/>
      <c r="G321" s="328"/>
      <c r="H321" s="329"/>
      <c r="I321" s="328"/>
      <c r="J321" s="329"/>
      <c r="K321" s="328"/>
      <c r="L321" s="329"/>
      <c r="M321" s="553"/>
      <c r="N321" s="553"/>
      <c r="O321" s="133"/>
      <c r="P321" s="134"/>
      <c r="Q321" s="133"/>
      <c r="R321" s="134"/>
      <c r="S321" s="133"/>
      <c r="T321" s="134"/>
      <c r="U321" s="545" t="s">
        <v>197</v>
      </c>
      <c r="V321" s="546" t="s">
        <v>584</v>
      </c>
      <c r="W321" s="526" t="s">
        <v>197</v>
      </c>
      <c r="X321" s="69" t="s">
        <v>584</v>
      </c>
      <c r="Y321" s="526" t="s">
        <v>197</v>
      </c>
      <c r="Z321" s="69" t="s">
        <v>584</v>
      </c>
      <c r="AA321" s="526" t="s">
        <v>197</v>
      </c>
      <c r="AB321" s="69" t="s">
        <v>584</v>
      </c>
      <c r="AC321" s="526" t="s">
        <v>197</v>
      </c>
      <c r="AD321" s="69" t="s">
        <v>584</v>
      </c>
      <c r="AE321" s="526" t="s">
        <v>197</v>
      </c>
      <c r="AF321" s="69" t="s">
        <v>584</v>
      </c>
    </row>
    <row r="322" spans="1:16384" ht="51" customHeight="1" thickBot="1" x14ac:dyDescent="0.35">
      <c r="A322" s="328"/>
      <c r="B322" s="329"/>
      <c r="C322" s="328"/>
      <c r="D322" s="329"/>
      <c r="E322" s="328"/>
      <c r="F322" s="329"/>
      <c r="G322" s="328"/>
      <c r="H322" s="329"/>
      <c r="I322" s="328"/>
      <c r="J322" s="329"/>
      <c r="K322" s="328"/>
      <c r="L322" s="329"/>
      <c r="M322" s="553"/>
      <c r="N322" s="553"/>
      <c r="O322" s="133"/>
      <c r="P322" s="134"/>
      <c r="Q322" s="133"/>
      <c r="R322" s="134"/>
      <c r="S322" s="133"/>
      <c r="T322" s="134"/>
      <c r="U322" s="544" t="s">
        <v>198</v>
      </c>
      <c r="V322" s="540" t="s">
        <v>585</v>
      </c>
      <c r="W322" s="609" t="s">
        <v>198</v>
      </c>
      <c r="X322" s="533" t="s">
        <v>585</v>
      </c>
      <c r="Y322" s="609" t="s">
        <v>198</v>
      </c>
      <c r="Z322" s="533" t="s">
        <v>585</v>
      </c>
      <c r="AA322" s="609" t="s">
        <v>198</v>
      </c>
      <c r="AB322" s="533" t="s">
        <v>585</v>
      </c>
      <c r="AC322" s="609" t="s">
        <v>198</v>
      </c>
      <c r="AD322" s="533" t="s">
        <v>585</v>
      </c>
      <c r="AE322" s="609" t="s">
        <v>198</v>
      </c>
      <c r="AF322" s="533" t="s">
        <v>585</v>
      </c>
    </row>
    <row r="323" spans="1:16384" ht="22.5" customHeight="1" thickTop="1" x14ac:dyDescent="0.3">
      <c r="A323" s="1013" t="s">
        <v>289</v>
      </c>
      <c r="B323" s="1014"/>
      <c r="C323" s="1013" t="s">
        <v>289</v>
      </c>
      <c r="D323" s="1014"/>
      <c r="E323" s="1015" t="s">
        <v>289</v>
      </c>
      <c r="F323" s="1016"/>
      <c r="G323" s="1017" t="s">
        <v>289</v>
      </c>
      <c r="H323" s="1010"/>
      <c r="I323" s="1018" t="s">
        <v>289</v>
      </c>
      <c r="J323" s="1010"/>
      <c r="K323" s="1009" t="s">
        <v>289</v>
      </c>
      <c r="L323" s="1010"/>
      <c r="M323" s="1009" t="s">
        <v>289</v>
      </c>
      <c r="N323" s="1010"/>
      <c r="O323" s="1019" t="s">
        <v>289</v>
      </c>
      <c r="P323" s="1020"/>
      <c r="Q323" s="1019" t="s">
        <v>289</v>
      </c>
      <c r="R323" s="1020"/>
      <c r="S323" s="1019" t="s">
        <v>289</v>
      </c>
      <c r="T323" s="1020"/>
      <c r="U323" s="1007" t="s">
        <v>289</v>
      </c>
      <c r="V323" s="1008"/>
      <c r="W323" s="1007" t="s">
        <v>289</v>
      </c>
      <c r="X323" s="1008"/>
      <c r="Y323" s="1007" t="s">
        <v>289</v>
      </c>
      <c r="Z323" s="1008"/>
      <c r="AA323" s="1007" t="s">
        <v>289</v>
      </c>
      <c r="AB323" s="1008"/>
      <c r="AC323" s="1007" t="s">
        <v>289</v>
      </c>
      <c r="AD323" s="1008"/>
      <c r="AE323" s="1007" t="s">
        <v>289</v>
      </c>
      <c r="AF323" s="1008"/>
    </row>
    <row r="324" spans="1:16384" ht="24" customHeight="1" x14ac:dyDescent="0.3">
      <c r="A324" s="52" t="s">
        <v>187</v>
      </c>
      <c r="B324" s="53" t="s">
        <v>151</v>
      </c>
      <c r="C324" s="54" t="s">
        <v>187</v>
      </c>
      <c r="D324" s="54" t="s">
        <v>151</v>
      </c>
      <c r="E324" s="55" t="s">
        <v>187</v>
      </c>
      <c r="F324" s="56" t="s">
        <v>151</v>
      </c>
      <c r="G324" s="145" t="s">
        <v>187</v>
      </c>
      <c r="H324" s="80" t="s">
        <v>151</v>
      </c>
      <c r="I324" s="57" t="s">
        <v>187</v>
      </c>
      <c r="J324" s="255" t="s">
        <v>151</v>
      </c>
      <c r="K324" s="57" t="s">
        <v>187</v>
      </c>
      <c r="L324" s="255" t="s">
        <v>151</v>
      </c>
      <c r="M324" s="57" t="s">
        <v>187</v>
      </c>
      <c r="N324" s="255" t="s">
        <v>151</v>
      </c>
      <c r="O324" s="59" t="s">
        <v>187</v>
      </c>
      <c r="P324" s="256" t="s">
        <v>151</v>
      </c>
      <c r="Q324" s="59" t="s">
        <v>187</v>
      </c>
      <c r="R324" s="256" t="s">
        <v>151</v>
      </c>
      <c r="S324" s="59" t="s">
        <v>187</v>
      </c>
      <c r="T324" s="256" t="s">
        <v>151</v>
      </c>
      <c r="U324" s="507" t="s">
        <v>187</v>
      </c>
      <c r="V324" s="104" t="s">
        <v>151</v>
      </c>
      <c r="W324" s="516" t="s">
        <v>187</v>
      </c>
      <c r="X324" s="69" t="s">
        <v>151</v>
      </c>
      <c r="Y324" s="516" t="s">
        <v>187</v>
      </c>
      <c r="Z324" s="69" t="s">
        <v>151</v>
      </c>
      <c r="AA324" s="516" t="s">
        <v>187</v>
      </c>
      <c r="AB324" s="69" t="s">
        <v>151</v>
      </c>
      <c r="AC324" s="516" t="s">
        <v>187</v>
      </c>
      <c r="AD324" s="69" t="s">
        <v>151</v>
      </c>
      <c r="AE324" s="516" t="s">
        <v>187</v>
      </c>
      <c r="AF324" s="69" t="s">
        <v>151</v>
      </c>
    </row>
    <row r="325" spans="1:16384" ht="48" customHeight="1" thickBot="1" x14ac:dyDescent="0.35">
      <c r="A325" s="70" t="s">
        <v>188</v>
      </c>
      <c r="B325" s="71" t="s">
        <v>152</v>
      </c>
      <c r="C325" s="72" t="s">
        <v>188</v>
      </c>
      <c r="D325" s="72" t="s">
        <v>152</v>
      </c>
      <c r="E325" s="73" t="s">
        <v>188</v>
      </c>
      <c r="F325" s="74" t="s">
        <v>152</v>
      </c>
      <c r="G325" s="75" t="s">
        <v>188</v>
      </c>
      <c r="H325" s="76" t="s">
        <v>152</v>
      </c>
      <c r="I325" s="75" t="s">
        <v>188</v>
      </c>
      <c r="J325" s="76" t="s">
        <v>152</v>
      </c>
      <c r="K325" s="75" t="s">
        <v>188</v>
      </c>
      <c r="L325" s="76" t="s">
        <v>152</v>
      </c>
      <c r="M325" s="75" t="s">
        <v>188</v>
      </c>
      <c r="N325" s="76" t="s">
        <v>152</v>
      </c>
      <c r="O325" s="77" t="s">
        <v>188</v>
      </c>
      <c r="P325" s="78" t="s">
        <v>152</v>
      </c>
      <c r="Q325" s="77" t="s">
        <v>188</v>
      </c>
      <c r="R325" s="78" t="s">
        <v>152</v>
      </c>
      <c r="S325" s="77" t="s">
        <v>188</v>
      </c>
      <c r="T325" s="78" t="s">
        <v>152</v>
      </c>
      <c r="U325" s="521" t="s">
        <v>188</v>
      </c>
      <c r="V325" s="522" t="s">
        <v>152</v>
      </c>
      <c r="W325" s="532" t="s">
        <v>188</v>
      </c>
      <c r="X325" s="533" t="s">
        <v>152</v>
      </c>
      <c r="Y325" s="532" t="s">
        <v>188</v>
      </c>
      <c r="Z325" s="533" t="s">
        <v>152</v>
      </c>
      <c r="AA325" s="532" t="s">
        <v>188</v>
      </c>
      <c r="AB325" s="533" t="s">
        <v>152</v>
      </c>
      <c r="AC325" s="532" t="s">
        <v>188</v>
      </c>
      <c r="AD325" s="533" t="s">
        <v>152</v>
      </c>
      <c r="AE325" s="532" t="s">
        <v>188</v>
      </c>
      <c r="AF325" s="533" t="s">
        <v>152</v>
      </c>
    </row>
    <row r="326" spans="1:16384" ht="22.5" customHeight="1" thickTop="1" x14ac:dyDescent="0.3">
      <c r="A326" s="1013" t="s">
        <v>290</v>
      </c>
      <c r="B326" s="1014"/>
      <c r="C326" s="1013" t="s">
        <v>290</v>
      </c>
      <c r="D326" s="1014"/>
      <c r="E326" s="1015" t="s">
        <v>290</v>
      </c>
      <c r="F326" s="1016"/>
      <c r="G326" s="1017" t="s">
        <v>290</v>
      </c>
      <c r="H326" s="1010"/>
      <c r="I326" s="1018" t="s">
        <v>290</v>
      </c>
      <c r="J326" s="1010"/>
      <c r="K326" s="1009" t="s">
        <v>290</v>
      </c>
      <c r="L326" s="1010"/>
      <c r="M326" s="1009" t="s">
        <v>290</v>
      </c>
      <c r="N326" s="1010"/>
      <c r="O326" s="1019" t="s">
        <v>290</v>
      </c>
      <c r="P326" s="1020"/>
      <c r="Q326" s="1019" t="s">
        <v>290</v>
      </c>
      <c r="R326" s="1020"/>
      <c r="S326" s="1019" t="s">
        <v>290</v>
      </c>
      <c r="T326" s="1020"/>
      <c r="U326" s="1007" t="s">
        <v>290</v>
      </c>
      <c r="V326" s="1008"/>
      <c r="W326" s="1007" t="s">
        <v>290</v>
      </c>
      <c r="X326" s="1008"/>
      <c r="Y326" s="1007" t="s">
        <v>290</v>
      </c>
      <c r="Z326" s="1008"/>
      <c r="AA326" s="1007" t="s">
        <v>290</v>
      </c>
      <c r="AB326" s="1008"/>
      <c r="AC326" s="1007" t="s">
        <v>290</v>
      </c>
      <c r="AD326" s="1008"/>
      <c r="AE326" s="1007" t="s">
        <v>290</v>
      </c>
      <c r="AF326" s="1008"/>
    </row>
    <row r="327" spans="1:16384" ht="35.25" customHeight="1" x14ac:dyDescent="0.3">
      <c r="A327" s="314" t="s">
        <v>187</v>
      </c>
      <c r="B327" s="315" t="s">
        <v>153</v>
      </c>
      <c r="C327" s="316" t="s">
        <v>187</v>
      </c>
      <c r="D327" s="316" t="s">
        <v>153</v>
      </c>
      <c r="E327" s="139" t="s">
        <v>187</v>
      </c>
      <c r="F327" s="140" t="s">
        <v>153</v>
      </c>
      <c r="G327" s="137" t="s">
        <v>187</v>
      </c>
      <c r="H327" s="260" t="s">
        <v>153</v>
      </c>
      <c r="I327" s="137" t="s">
        <v>187</v>
      </c>
      <c r="J327" s="260" t="s">
        <v>153</v>
      </c>
      <c r="K327" s="137" t="s">
        <v>187</v>
      </c>
      <c r="L327" s="260" t="s">
        <v>153</v>
      </c>
      <c r="M327" s="137" t="s">
        <v>187</v>
      </c>
      <c r="N327" s="260" t="s">
        <v>153</v>
      </c>
      <c r="O327" s="138" t="s">
        <v>187</v>
      </c>
      <c r="P327" s="274" t="s">
        <v>153</v>
      </c>
      <c r="Q327" s="138" t="s">
        <v>187</v>
      </c>
      <c r="R327" s="274" t="s">
        <v>153</v>
      </c>
      <c r="S327" s="138" t="s">
        <v>187</v>
      </c>
      <c r="T327" s="274" t="s">
        <v>153</v>
      </c>
      <c r="U327" s="507" t="s">
        <v>187</v>
      </c>
      <c r="V327" s="104" t="s">
        <v>153</v>
      </c>
      <c r="W327" s="516" t="s">
        <v>187</v>
      </c>
      <c r="X327" s="69" t="s">
        <v>153</v>
      </c>
      <c r="Y327" s="507" t="s">
        <v>187</v>
      </c>
      <c r="Z327" s="104" t="s">
        <v>153</v>
      </c>
      <c r="AA327" s="516" t="s">
        <v>187</v>
      </c>
      <c r="AB327" s="69" t="s">
        <v>153</v>
      </c>
      <c r="AC327" s="516" t="s">
        <v>187</v>
      </c>
      <c r="AD327" s="69" t="s">
        <v>153</v>
      </c>
      <c r="AE327" s="756"/>
      <c r="AF327" s="757"/>
    </row>
    <row r="328" spans="1:16384" ht="41.4" customHeight="1" x14ac:dyDescent="0.3">
      <c r="A328" s="52"/>
      <c r="B328" s="53"/>
      <c r="C328" s="54"/>
      <c r="D328" s="54"/>
      <c r="E328" s="55"/>
      <c r="F328" s="56"/>
      <c r="G328" s="145"/>
      <c r="H328" s="80"/>
      <c r="I328" s="57"/>
      <c r="J328" s="255"/>
      <c r="K328" s="57"/>
      <c r="L328" s="255"/>
      <c r="M328" s="57"/>
      <c r="N328" s="255"/>
      <c r="O328" s="59"/>
      <c r="P328" s="256"/>
      <c r="Q328" s="59"/>
      <c r="R328" s="256"/>
      <c r="S328" s="59"/>
      <c r="T328" s="256"/>
      <c r="U328" s="507"/>
      <c r="V328" s="104"/>
      <c r="W328" s="516"/>
      <c r="X328" s="69"/>
      <c r="Y328" s="516"/>
      <c r="Z328" s="69"/>
      <c r="AA328" s="516"/>
      <c r="AB328" s="69"/>
      <c r="AC328" s="516"/>
      <c r="AD328" s="69"/>
      <c r="AE328" s="545" t="s">
        <v>188</v>
      </c>
      <c r="AF328" s="546" t="s">
        <v>1851</v>
      </c>
      <c r="AG328" s="52"/>
      <c r="CT328" s="53"/>
      <c r="CU328" s="54"/>
      <c r="CV328" s="54"/>
      <c r="CW328" s="55"/>
      <c r="CX328" s="56"/>
      <c r="CY328" s="145"/>
      <c r="CZ328" s="80"/>
      <c r="DA328" s="57"/>
      <c r="DB328" s="255"/>
      <c r="DC328" s="57"/>
      <c r="DD328" s="255"/>
      <c r="DE328" s="57"/>
      <c r="DF328" s="255"/>
      <c r="DG328" s="59"/>
      <c r="DH328" s="256"/>
      <c r="DI328" s="59"/>
      <c r="DJ328" s="256"/>
      <c r="DK328" s="59"/>
      <c r="DL328" s="256"/>
      <c r="DM328" s="507"/>
      <c r="DN328" s="104"/>
      <c r="DO328" s="516"/>
      <c r="DP328" s="69"/>
      <c r="DQ328" s="516"/>
      <c r="DR328" s="69"/>
      <c r="DS328" s="516"/>
      <c r="DT328" s="69"/>
      <c r="DU328" s="516"/>
      <c r="DV328" s="69"/>
      <c r="DW328" s="516"/>
      <c r="DX328" s="69"/>
      <c r="DY328" s="52"/>
      <c r="DZ328" s="53"/>
      <c r="EA328" s="54"/>
      <c r="EB328" s="54"/>
      <c r="EC328" s="55"/>
      <c r="ED328" s="56"/>
      <c r="EE328" s="145"/>
      <c r="EF328" s="80"/>
      <c r="EG328" s="57"/>
      <c r="EH328" s="255"/>
      <c r="EI328" s="57"/>
      <c r="EJ328" s="255"/>
      <c r="EK328" s="57"/>
      <c r="EL328" s="255"/>
      <c r="EM328" s="59"/>
      <c r="EN328" s="256"/>
      <c r="EO328" s="59"/>
      <c r="EP328" s="256"/>
      <c r="EQ328" s="59"/>
      <c r="ER328" s="256"/>
      <c r="ES328" s="507"/>
      <c r="ET328" s="104"/>
      <c r="EU328" s="516"/>
      <c r="EV328" s="69"/>
      <c r="EW328" s="516"/>
      <c r="EX328" s="69"/>
      <c r="EY328" s="516"/>
      <c r="EZ328" s="69"/>
      <c r="FA328" s="516"/>
      <c r="FB328" s="69"/>
      <c r="FC328" s="516"/>
      <c r="FD328" s="69"/>
      <c r="FE328" s="52"/>
      <c r="FF328" s="53"/>
      <c r="FG328" s="54"/>
      <c r="FH328" s="54"/>
      <c r="FI328" s="55"/>
      <c r="FJ328" s="56"/>
      <c r="FK328" s="145"/>
      <c r="FL328" s="80"/>
      <c r="FM328" s="57"/>
      <c r="FN328" s="255"/>
      <c r="FO328" s="57"/>
      <c r="FP328" s="255"/>
      <c r="FQ328" s="57"/>
      <c r="FR328" s="255"/>
      <c r="FS328" s="59"/>
      <c r="FT328" s="256"/>
      <c r="FU328" s="59"/>
      <c r="FV328" s="256"/>
      <c r="FW328" s="59"/>
      <c r="FX328" s="256"/>
      <c r="FY328" s="507"/>
      <c r="FZ328" s="104"/>
      <c r="GA328" s="516"/>
      <c r="GB328" s="69"/>
      <c r="GC328" s="516"/>
      <c r="GD328" s="69"/>
      <c r="GE328" s="516"/>
      <c r="GF328" s="69"/>
      <c r="GG328" s="516"/>
      <c r="GH328" s="69"/>
      <c r="GI328" s="516"/>
      <c r="GJ328" s="69"/>
      <c r="GK328" s="52"/>
      <c r="GL328" s="53"/>
      <c r="GM328" s="54"/>
      <c r="GN328" s="54"/>
      <c r="GO328" s="55"/>
      <c r="GP328" s="56"/>
      <c r="GQ328" s="145"/>
      <c r="GR328" s="80"/>
      <c r="GS328" s="57"/>
      <c r="GT328" s="255"/>
      <c r="GU328" s="57"/>
      <c r="GV328" s="255"/>
      <c r="GW328" s="57"/>
      <c r="GX328" s="255"/>
      <c r="GY328" s="59"/>
      <c r="GZ328" s="256"/>
      <c r="HA328" s="59"/>
      <c r="HB328" s="256"/>
      <c r="HC328" s="59"/>
      <c r="HD328" s="256"/>
      <c r="HE328" s="507"/>
      <c r="HF328" s="104"/>
      <c r="HG328" s="516"/>
      <c r="HH328" s="69"/>
      <c r="HI328" s="516"/>
      <c r="HJ328" s="69"/>
      <c r="HK328" s="516"/>
      <c r="HL328" s="69"/>
      <c r="HM328" s="516"/>
      <c r="HN328" s="69"/>
      <c r="HO328" s="516"/>
      <c r="HP328" s="69"/>
      <c r="HQ328" s="52"/>
      <c r="HR328" s="53"/>
      <c r="HS328" s="54"/>
      <c r="HT328" s="54"/>
      <c r="HU328" s="55"/>
      <c r="HV328" s="56"/>
      <c r="HW328" s="145"/>
      <c r="HX328" s="80"/>
      <c r="HY328" s="57"/>
      <c r="HZ328" s="255"/>
      <c r="IA328" s="57"/>
      <c r="IB328" s="255"/>
      <c r="IC328" s="57"/>
      <c r="ID328" s="255"/>
      <c r="IE328" s="59"/>
      <c r="IF328" s="256"/>
      <c r="IG328" s="59"/>
      <c r="IH328" s="256"/>
      <c r="II328" s="59"/>
      <c r="IJ328" s="256"/>
      <c r="IK328" s="507"/>
      <c r="IL328" s="104"/>
      <c r="IM328" s="516"/>
      <c r="IN328" s="69"/>
      <c r="IO328" s="516"/>
      <c r="IP328" s="69"/>
      <c r="IQ328" s="516"/>
      <c r="IR328" s="69"/>
      <c r="IS328" s="516"/>
      <c r="IT328" s="69"/>
      <c r="IU328" s="516"/>
      <c r="IV328" s="69"/>
      <c r="IW328" s="52"/>
      <c r="IX328" s="53"/>
      <c r="IY328" s="54"/>
      <c r="IZ328" s="54"/>
      <c r="JA328" s="55"/>
      <c r="JB328" s="56"/>
      <c r="JC328" s="145"/>
      <c r="JD328" s="80"/>
      <c r="JE328" s="57"/>
      <c r="JF328" s="255"/>
      <c r="JG328" s="57"/>
      <c r="JH328" s="255"/>
      <c r="JI328" s="57"/>
      <c r="JJ328" s="255"/>
      <c r="JK328" s="59"/>
      <c r="JL328" s="256"/>
      <c r="JM328" s="59"/>
      <c r="JN328" s="256"/>
      <c r="JO328" s="59"/>
      <c r="JP328" s="256"/>
      <c r="JQ328" s="507"/>
      <c r="JR328" s="104"/>
      <c r="JS328" s="516"/>
      <c r="JT328" s="69"/>
      <c r="JU328" s="516"/>
      <c r="JV328" s="69"/>
      <c r="JW328" s="516"/>
      <c r="JX328" s="69"/>
      <c r="JY328" s="516"/>
      <c r="JZ328" s="69"/>
      <c r="KA328" s="516"/>
      <c r="KB328" s="69"/>
      <c r="KC328" s="52"/>
      <c r="KD328" s="53"/>
      <c r="KE328" s="54"/>
      <c r="KF328" s="54"/>
      <c r="KG328" s="55"/>
      <c r="KH328" s="56"/>
      <c r="KI328" s="145"/>
      <c r="KJ328" s="80"/>
      <c r="KK328" s="57"/>
      <c r="KL328" s="255"/>
      <c r="KM328" s="57"/>
      <c r="KN328" s="255"/>
      <c r="KO328" s="57"/>
      <c r="KP328" s="255"/>
      <c r="KQ328" s="59"/>
      <c r="KR328" s="256"/>
      <c r="KS328" s="59"/>
      <c r="KT328" s="256"/>
      <c r="KU328" s="59"/>
      <c r="KV328" s="256"/>
      <c r="KW328" s="507"/>
      <c r="KX328" s="104"/>
      <c r="KY328" s="516"/>
      <c r="KZ328" s="69"/>
      <c r="LA328" s="516"/>
      <c r="LB328" s="69"/>
      <c r="LC328" s="516"/>
      <c r="LD328" s="69"/>
      <c r="LE328" s="516"/>
      <c r="LF328" s="69"/>
      <c r="LG328" s="516"/>
      <c r="LH328" s="69"/>
      <c r="LI328" s="52"/>
      <c r="LJ328" s="53"/>
      <c r="LK328" s="54"/>
      <c r="LL328" s="54"/>
      <c r="LM328" s="55"/>
      <c r="LN328" s="56"/>
      <c r="LO328" s="145"/>
      <c r="LP328" s="80"/>
      <c r="LQ328" s="57"/>
      <c r="LR328" s="255"/>
      <c r="LS328" s="57"/>
      <c r="LT328" s="255"/>
      <c r="LU328" s="57"/>
      <c r="LV328" s="255"/>
      <c r="LW328" s="59"/>
      <c r="LX328" s="256"/>
      <c r="LY328" s="59"/>
      <c r="LZ328" s="256"/>
      <c r="MA328" s="59"/>
      <c r="MB328" s="256"/>
      <c r="MC328" s="507"/>
      <c r="MD328" s="104"/>
      <c r="ME328" s="516"/>
      <c r="MF328" s="69"/>
      <c r="MG328" s="516"/>
      <c r="MH328" s="69"/>
      <c r="MI328" s="516"/>
      <c r="MJ328" s="69"/>
      <c r="MK328" s="516"/>
      <c r="ML328" s="69"/>
      <c r="MM328" s="516"/>
      <c r="MN328" s="69"/>
      <c r="MO328" s="52"/>
      <c r="MP328" s="53"/>
      <c r="MQ328" s="54"/>
      <c r="MR328" s="54"/>
      <c r="MS328" s="55"/>
      <c r="MT328" s="56"/>
      <c r="MU328" s="145"/>
      <c r="MV328" s="80"/>
      <c r="MW328" s="57"/>
      <c r="MX328" s="255"/>
      <c r="MY328" s="57"/>
      <c r="MZ328" s="255"/>
      <c r="NA328" s="57"/>
      <c r="NB328" s="255"/>
      <c r="NC328" s="59"/>
      <c r="ND328" s="256"/>
      <c r="NE328" s="59"/>
      <c r="NF328" s="256"/>
      <c r="NG328" s="59"/>
      <c r="NH328" s="256"/>
      <c r="NI328" s="507"/>
      <c r="NJ328" s="104"/>
      <c r="NK328" s="516"/>
      <c r="NL328" s="69"/>
      <c r="NM328" s="516"/>
      <c r="NN328" s="69"/>
      <c r="NO328" s="516"/>
      <c r="NP328" s="69"/>
      <c r="NQ328" s="516"/>
      <c r="NR328" s="69"/>
      <c r="NS328" s="516"/>
      <c r="NT328" s="69"/>
      <c r="NU328" s="52"/>
      <c r="NV328" s="53"/>
      <c r="NW328" s="54"/>
      <c r="NX328" s="54"/>
      <c r="NY328" s="55"/>
      <c r="NZ328" s="56"/>
      <c r="OA328" s="145"/>
      <c r="OB328" s="80"/>
      <c r="OC328" s="57"/>
      <c r="OD328" s="255"/>
      <c r="OE328" s="57"/>
      <c r="OF328" s="255"/>
      <c r="OG328" s="57"/>
      <c r="OH328" s="255"/>
      <c r="OI328" s="59"/>
      <c r="OJ328" s="256"/>
      <c r="OK328" s="59"/>
      <c r="OL328" s="256"/>
      <c r="OM328" s="59"/>
      <c r="ON328" s="256"/>
      <c r="OO328" s="507"/>
      <c r="OP328" s="104"/>
      <c r="OQ328" s="516"/>
      <c r="OR328" s="69"/>
      <c r="OS328" s="516"/>
      <c r="OT328" s="69"/>
      <c r="OU328" s="516"/>
      <c r="OV328" s="69"/>
      <c r="OW328" s="516"/>
      <c r="OX328" s="69"/>
      <c r="OY328" s="516"/>
      <c r="OZ328" s="69"/>
      <c r="PA328" s="52"/>
      <c r="PB328" s="53"/>
      <c r="PC328" s="54"/>
      <c r="PD328" s="54"/>
      <c r="PE328" s="55"/>
      <c r="PF328" s="56"/>
      <c r="PG328" s="145"/>
      <c r="PH328" s="80"/>
      <c r="PI328" s="57"/>
      <c r="PJ328" s="255"/>
      <c r="PK328" s="57"/>
      <c r="PL328" s="255"/>
      <c r="PM328" s="57"/>
      <c r="PN328" s="255"/>
      <c r="PO328" s="59"/>
      <c r="PP328" s="256"/>
      <c r="PQ328" s="59"/>
      <c r="PR328" s="256"/>
      <c r="PS328" s="59"/>
      <c r="PT328" s="256"/>
      <c r="PU328" s="507"/>
      <c r="PV328" s="104"/>
      <c r="PW328" s="516"/>
      <c r="PX328" s="69"/>
      <c r="PY328" s="516"/>
      <c r="PZ328" s="69"/>
      <c r="QA328" s="516"/>
      <c r="QB328" s="69"/>
      <c r="QC328" s="516"/>
      <c r="QD328" s="69"/>
      <c r="QE328" s="516"/>
      <c r="QF328" s="69"/>
      <c r="QG328" s="52"/>
      <c r="QH328" s="53"/>
      <c r="QI328" s="54"/>
      <c r="QJ328" s="54"/>
      <c r="QK328" s="55"/>
      <c r="QL328" s="56"/>
      <c r="QM328" s="145"/>
      <c r="QN328" s="80"/>
      <c r="QO328" s="57"/>
      <c r="QP328" s="255"/>
      <c r="QQ328" s="57"/>
      <c r="QR328" s="255"/>
      <c r="QS328" s="57"/>
      <c r="QT328" s="255"/>
      <c r="QU328" s="59"/>
      <c r="QV328" s="256"/>
      <c r="QW328" s="59"/>
      <c r="QX328" s="256"/>
      <c r="QY328" s="59"/>
      <c r="QZ328" s="256"/>
      <c r="RA328" s="507"/>
      <c r="RB328" s="104"/>
      <c r="RC328" s="516"/>
      <c r="RD328" s="69"/>
      <c r="RE328" s="516"/>
      <c r="RF328" s="69"/>
      <c r="RG328" s="516"/>
      <c r="RH328" s="69"/>
      <c r="RI328" s="516"/>
      <c r="RJ328" s="69"/>
      <c r="RK328" s="516"/>
      <c r="RL328" s="69"/>
      <c r="RM328" s="52"/>
      <c r="RN328" s="53"/>
      <c r="RO328" s="54"/>
      <c r="RP328" s="54"/>
      <c r="RQ328" s="55"/>
      <c r="RR328" s="56"/>
      <c r="RS328" s="145"/>
      <c r="RT328" s="80"/>
      <c r="RU328" s="57"/>
      <c r="RV328" s="255"/>
      <c r="RW328" s="57"/>
      <c r="RX328" s="255"/>
      <c r="RY328" s="57"/>
      <c r="RZ328" s="255"/>
      <c r="SA328" s="59"/>
      <c r="SB328" s="256"/>
      <c r="SC328" s="59"/>
      <c r="SD328" s="256"/>
      <c r="SE328" s="59"/>
      <c r="SF328" s="256"/>
      <c r="SG328" s="507"/>
      <c r="SH328" s="104"/>
      <c r="SI328" s="516"/>
      <c r="SJ328" s="69"/>
      <c r="SK328" s="516"/>
      <c r="SL328" s="69"/>
      <c r="SM328" s="516"/>
      <c r="SN328" s="69"/>
      <c r="SO328" s="516"/>
      <c r="SP328" s="69"/>
      <c r="SQ328" s="516"/>
      <c r="SR328" s="69"/>
      <c r="SS328" s="52"/>
      <c r="ST328" s="53"/>
      <c r="SU328" s="54"/>
      <c r="SV328" s="54"/>
      <c r="SW328" s="55"/>
      <c r="SX328" s="56"/>
      <c r="SY328" s="145"/>
      <c r="SZ328" s="80"/>
      <c r="TA328" s="57"/>
      <c r="TB328" s="255"/>
      <c r="TC328" s="57"/>
      <c r="TD328" s="255"/>
      <c r="TE328" s="57"/>
      <c r="TF328" s="255"/>
      <c r="TG328" s="59"/>
      <c r="TH328" s="256"/>
      <c r="TI328" s="59"/>
      <c r="TJ328" s="256"/>
      <c r="TK328" s="59"/>
      <c r="TL328" s="256"/>
      <c r="TM328" s="507"/>
      <c r="TN328" s="104"/>
      <c r="TO328" s="516"/>
      <c r="TP328" s="69"/>
      <c r="TQ328" s="516"/>
      <c r="TR328" s="69"/>
      <c r="TS328" s="516"/>
      <c r="TT328" s="69"/>
      <c r="TU328" s="516"/>
      <c r="TV328" s="69"/>
      <c r="TW328" s="516"/>
      <c r="TX328" s="69"/>
      <c r="TY328" s="52"/>
      <c r="TZ328" s="53"/>
      <c r="UA328" s="54"/>
      <c r="UB328" s="54"/>
      <c r="UC328" s="55"/>
      <c r="UD328" s="56"/>
      <c r="UE328" s="145"/>
      <c r="UF328" s="80"/>
      <c r="UG328" s="57"/>
      <c r="UH328" s="255"/>
      <c r="UI328" s="57"/>
      <c r="UJ328" s="255"/>
      <c r="UK328" s="57"/>
      <c r="UL328" s="255"/>
      <c r="UM328" s="59"/>
      <c r="UN328" s="256"/>
      <c r="UO328" s="59"/>
      <c r="UP328" s="256"/>
      <c r="UQ328" s="59"/>
      <c r="UR328" s="256"/>
      <c r="US328" s="507"/>
      <c r="UT328" s="104"/>
      <c r="UU328" s="516"/>
      <c r="UV328" s="69"/>
      <c r="UW328" s="516"/>
      <c r="UX328" s="69"/>
      <c r="UY328" s="516"/>
      <c r="UZ328" s="69"/>
      <c r="VA328" s="516"/>
      <c r="VB328" s="69"/>
      <c r="VC328" s="516"/>
      <c r="VD328" s="69"/>
      <c r="VE328" s="52"/>
      <c r="VF328" s="53"/>
      <c r="VG328" s="54"/>
      <c r="VH328" s="54"/>
      <c r="VI328" s="55"/>
      <c r="VJ328" s="56"/>
      <c r="VK328" s="145"/>
      <c r="VL328" s="80"/>
      <c r="VM328" s="57"/>
      <c r="VN328" s="255"/>
      <c r="VO328" s="57"/>
      <c r="VP328" s="255"/>
      <c r="VQ328" s="57"/>
      <c r="VR328" s="255"/>
      <c r="VS328" s="59"/>
      <c r="VT328" s="256"/>
      <c r="VU328" s="59"/>
      <c r="VV328" s="256"/>
      <c r="VW328" s="59"/>
      <c r="VX328" s="256"/>
      <c r="VY328" s="507"/>
      <c r="VZ328" s="104"/>
      <c r="WA328" s="516"/>
      <c r="WB328" s="69"/>
      <c r="WC328" s="516"/>
      <c r="WD328" s="69"/>
      <c r="WE328" s="516"/>
      <c r="WF328" s="69"/>
      <c r="WG328" s="516"/>
      <c r="WH328" s="69"/>
      <c r="WI328" s="516"/>
      <c r="WJ328" s="69"/>
      <c r="WK328" s="52"/>
      <c r="WL328" s="53"/>
      <c r="WM328" s="54"/>
      <c r="WN328" s="54"/>
      <c r="WO328" s="55"/>
      <c r="WP328" s="56"/>
      <c r="WQ328" s="145"/>
      <c r="WR328" s="80"/>
      <c r="WS328" s="57"/>
      <c r="WT328" s="255"/>
      <c r="WU328" s="57"/>
      <c r="WV328" s="255"/>
      <c r="WW328" s="57"/>
      <c r="WX328" s="255"/>
      <c r="WY328" s="59"/>
      <c r="WZ328" s="256"/>
      <c r="XA328" s="59"/>
      <c r="XB328" s="256"/>
      <c r="XC328" s="59"/>
      <c r="XD328" s="256"/>
      <c r="XE328" s="507"/>
      <c r="XF328" s="104"/>
      <c r="XG328" s="516"/>
      <c r="XH328" s="69"/>
      <c r="XI328" s="516"/>
      <c r="XJ328" s="69"/>
      <c r="XK328" s="516"/>
      <c r="XL328" s="69"/>
      <c r="XM328" s="516"/>
      <c r="XN328" s="69"/>
      <c r="XO328" s="516"/>
      <c r="XP328" s="69"/>
      <c r="XQ328" s="52"/>
      <c r="XR328" s="53"/>
      <c r="XS328" s="54"/>
      <c r="XT328" s="54"/>
      <c r="XU328" s="55"/>
      <c r="XV328" s="56"/>
      <c r="XW328" s="145"/>
      <c r="XX328" s="80"/>
      <c r="XY328" s="57"/>
      <c r="XZ328" s="255"/>
      <c r="YA328" s="57"/>
      <c r="YB328" s="255"/>
      <c r="YC328" s="57"/>
      <c r="YD328" s="255"/>
      <c r="YE328" s="59"/>
      <c r="YF328" s="256"/>
      <c r="YG328" s="59"/>
      <c r="YH328" s="256"/>
      <c r="YI328" s="59"/>
      <c r="YJ328" s="256"/>
      <c r="YK328" s="507"/>
      <c r="YL328" s="104"/>
      <c r="YM328" s="516"/>
      <c r="YN328" s="69"/>
      <c r="YO328" s="516"/>
      <c r="YP328" s="69"/>
      <c r="YQ328" s="516"/>
      <c r="YR328" s="69"/>
      <c r="YS328" s="516"/>
      <c r="YT328" s="69"/>
      <c r="YU328" s="516"/>
      <c r="YV328" s="69"/>
      <c r="YW328" s="52"/>
      <c r="YX328" s="53"/>
      <c r="YY328" s="54"/>
      <c r="YZ328" s="54"/>
      <c r="ZA328" s="55"/>
      <c r="ZB328" s="56"/>
      <c r="ZC328" s="145"/>
      <c r="ZD328" s="80"/>
      <c r="ZE328" s="57"/>
      <c r="ZF328" s="255"/>
      <c r="ZG328" s="57"/>
      <c r="ZH328" s="255"/>
      <c r="ZI328" s="57"/>
      <c r="ZJ328" s="255"/>
      <c r="ZK328" s="59"/>
      <c r="ZL328" s="256"/>
      <c r="ZM328" s="59"/>
      <c r="ZN328" s="256"/>
      <c r="ZO328" s="59"/>
      <c r="ZP328" s="256"/>
      <c r="ZQ328" s="507"/>
      <c r="ZR328" s="104"/>
      <c r="ZS328" s="516"/>
      <c r="ZT328" s="69"/>
      <c r="ZU328" s="516"/>
      <c r="ZV328" s="69"/>
      <c r="ZW328" s="516"/>
      <c r="ZX328" s="69"/>
      <c r="ZY328" s="516"/>
      <c r="ZZ328" s="69"/>
      <c r="AAA328" s="516"/>
      <c r="AAB328" s="69"/>
      <c r="AAC328" s="52"/>
      <c r="AAD328" s="53"/>
      <c r="AAE328" s="54"/>
      <c r="AAF328" s="54"/>
      <c r="AAG328" s="55"/>
      <c r="AAH328" s="56"/>
      <c r="AAI328" s="145"/>
      <c r="AAJ328" s="80"/>
      <c r="AAK328" s="57"/>
      <c r="AAL328" s="255"/>
      <c r="AAM328" s="57"/>
      <c r="AAN328" s="255"/>
      <c r="AAO328" s="57"/>
      <c r="AAP328" s="255"/>
      <c r="AAQ328" s="59"/>
      <c r="AAR328" s="256"/>
      <c r="AAS328" s="59"/>
      <c r="AAT328" s="256"/>
      <c r="AAU328" s="59"/>
      <c r="AAV328" s="256"/>
      <c r="AAW328" s="507"/>
      <c r="AAX328" s="104"/>
      <c r="AAY328" s="516"/>
      <c r="AAZ328" s="69"/>
      <c r="ABA328" s="516"/>
      <c r="ABB328" s="69"/>
      <c r="ABC328" s="516"/>
      <c r="ABD328" s="69"/>
      <c r="ABE328" s="516"/>
      <c r="ABF328" s="69"/>
      <c r="ABG328" s="516"/>
      <c r="ABH328" s="69"/>
      <c r="ABI328" s="52"/>
      <c r="ABJ328" s="53"/>
      <c r="ABK328" s="54"/>
      <c r="ABL328" s="54"/>
      <c r="ABM328" s="55"/>
      <c r="ABN328" s="56"/>
      <c r="ABO328" s="145"/>
      <c r="ABP328" s="80"/>
      <c r="ABQ328" s="57"/>
      <c r="ABR328" s="255"/>
      <c r="ABS328" s="57"/>
      <c r="ABT328" s="255"/>
      <c r="ABU328" s="57"/>
      <c r="ABV328" s="255"/>
      <c r="ABW328" s="59"/>
      <c r="ABX328" s="256"/>
      <c r="ABY328" s="59"/>
      <c r="ABZ328" s="256"/>
      <c r="ACA328" s="59"/>
      <c r="ACB328" s="256"/>
      <c r="ACC328" s="507"/>
      <c r="ACD328" s="104"/>
      <c r="ACE328" s="516"/>
      <c r="ACF328" s="69"/>
      <c r="ACG328" s="516"/>
      <c r="ACH328" s="69"/>
      <c r="ACI328" s="516"/>
      <c r="ACJ328" s="69"/>
      <c r="ACK328" s="516"/>
      <c r="ACL328" s="69"/>
      <c r="ACM328" s="516"/>
      <c r="ACN328" s="69"/>
      <c r="ACO328" s="52"/>
      <c r="ACP328" s="53"/>
      <c r="ACQ328" s="54"/>
      <c r="ACR328" s="54"/>
      <c r="ACS328" s="55"/>
      <c r="ACT328" s="56"/>
      <c r="ACU328" s="145"/>
      <c r="ACV328" s="80"/>
      <c r="ACW328" s="57"/>
      <c r="ACX328" s="255"/>
      <c r="ACY328" s="57"/>
      <c r="ACZ328" s="255"/>
      <c r="ADA328" s="57"/>
      <c r="ADB328" s="255"/>
      <c r="ADC328" s="59"/>
      <c r="ADD328" s="256"/>
      <c r="ADE328" s="59"/>
      <c r="ADF328" s="256"/>
      <c r="ADG328" s="59"/>
      <c r="ADH328" s="256"/>
      <c r="ADI328" s="507"/>
      <c r="ADJ328" s="104"/>
      <c r="ADK328" s="516"/>
      <c r="ADL328" s="69"/>
      <c r="ADM328" s="516"/>
      <c r="ADN328" s="69"/>
      <c r="ADO328" s="516"/>
      <c r="ADP328" s="69"/>
      <c r="ADQ328" s="516"/>
      <c r="ADR328" s="69"/>
      <c r="ADS328" s="516"/>
      <c r="ADT328" s="69"/>
      <c r="ADU328" s="52"/>
      <c r="ADV328" s="53"/>
      <c r="ADW328" s="54"/>
      <c r="ADX328" s="54"/>
      <c r="ADY328" s="55"/>
      <c r="ADZ328" s="56"/>
      <c r="AEA328" s="145"/>
      <c r="AEB328" s="80"/>
      <c r="AEC328" s="57"/>
      <c r="AED328" s="255"/>
      <c r="AEE328" s="57"/>
      <c r="AEF328" s="255"/>
      <c r="AEG328" s="57"/>
      <c r="AEH328" s="255"/>
      <c r="AEI328" s="59"/>
      <c r="AEJ328" s="256"/>
      <c r="AEK328" s="59"/>
      <c r="AEL328" s="256"/>
      <c r="AEM328" s="59"/>
      <c r="AEN328" s="256"/>
      <c r="AEO328" s="507"/>
      <c r="AEP328" s="104"/>
      <c r="AEQ328" s="516"/>
      <c r="AER328" s="69"/>
      <c r="AES328" s="516"/>
      <c r="AET328" s="69"/>
      <c r="AEU328" s="516"/>
      <c r="AEV328" s="69"/>
      <c r="AEW328" s="516"/>
      <c r="AEX328" s="69"/>
      <c r="AEY328" s="516"/>
      <c r="AEZ328" s="69"/>
      <c r="AFA328" s="52"/>
      <c r="AFB328" s="53"/>
      <c r="AFC328" s="54"/>
      <c r="AFD328" s="54"/>
      <c r="AFE328" s="55"/>
      <c r="AFF328" s="56"/>
      <c r="AFG328" s="145"/>
      <c r="AFH328" s="80"/>
      <c r="AFI328" s="57"/>
      <c r="AFJ328" s="255"/>
      <c r="AFK328" s="57"/>
      <c r="AFL328" s="255"/>
      <c r="AFM328" s="57"/>
      <c r="AFN328" s="255"/>
      <c r="AFO328" s="59"/>
      <c r="AFP328" s="256"/>
      <c r="AFQ328" s="59"/>
      <c r="AFR328" s="256"/>
      <c r="AFS328" s="59"/>
      <c r="AFT328" s="256"/>
      <c r="AFU328" s="507"/>
      <c r="AFV328" s="104"/>
      <c r="AFW328" s="516"/>
      <c r="AFX328" s="69"/>
      <c r="AFY328" s="516"/>
      <c r="AFZ328" s="69"/>
      <c r="AGA328" s="516"/>
      <c r="AGB328" s="69"/>
      <c r="AGC328" s="516"/>
      <c r="AGD328" s="69"/>
      <c r="AGE328" s="516"/>
      <c r="AGF328" s="69"/>
      <c r="AGG328" s="52"/>
      <c r="AGH328" s="53"/>
      <c r="AGI328" s="54"/>
      <c r="AGJ328" s="54"/>
      <c r="AGK328" s="55"/>
      <c r="AGL328" s="56"/>
      <c r="AGM328" s="145"/>
      <c r="AGN328" s="80"/>
      <c r="AGO328" s="57"/>
      <c r="AGP328" s="255"/>
      <c r="AGQ328" s="57"/>
      <c r="AGR328" s="255"/>
      <c r="AGS328" s="57"/>
      <c r="AGT328" s="255"/>
      <c r="AGU328" s="59"/>
      <c r="AGV328" s="256"/>
      <c r="AGW328" s="59"/>
      <c r="AGX328" s="256"/>
      <c r="AGY328" s="59"/>
      <c r="AGZ328" s="256"/>
      <c r="AHA328" s="507"/>
      <c r="AHB328" s="104"/>
      <c r="AHC328" s="516"/>
      <c r="AHD328" s="69"/>
      <c r="AHE328" s="516"/>
      <c r="AHF328" s="69"/>
      <c r="AHG328" s="516"/>
      <c r="AHH328" s="69"/>
      <c r="AHI328" s="516"/>
      <c r="AHJ328" s="69"/>
      <c r="AHK328" s="516"/>
      <c r="AHL328" s="69"/>
      <c r="AHM328" s="52"/>
      <c r="AHN328" s="53"/>
      <c r="AHO328" s="54"/>
      <c r="AHP328" s="54"/>
      <c r="AHQ328" s="55"/>
      <c r="AHR328" s="56"/>
      <c r="AHS328" s="145"/>
      <c r="AHT328" s="80"/>
      <c r="AHU328" s="57"/>
      <c r="AHV328" s="255"/>
      <c r="AHW328" s="57"/>
      <c r="AHX328" s="255"/>
      <c r="AHY328" s="57"/>
      <c r="AHZ328" s="255"/>
      <c r="AIA328" s="59"/>
      <c r="AIB328" s="256"/>
      <c r="AIC328" s="59"/>
      <c r="AID328" s="256"/>
      <c r="AIE328" s="59"/>
      <c r="AIF328" s="256"/>
      <c r="AIG328" s="507"/>
      <c r="AIH328" s="104"/>
      <c r="AII328" s="516"/>
      <c r="AIJ328" s="69"/>
      <c r="AIK328" s="516"/>
      <c r="AIL328" s="69"/>
      <c r="AIM328" s="516"/>
      <c r="AIN328" s="69"/>
      <c r="AIO328" s="516"/>
      <c r="AIP328" s="69"/>
      <c r="AIQ328" s="516"/>
      <c r="AIR328" s="69"/>
      <c r="AIS328" s="52"/>
      <c r="AIT328" s="53"/>
      <c r="AIU328" s="54"/>
      <c r="AIV328" s="54"/>
      <c r="AIW328" s="55"/>
      <c r="AIX328" s="56"/>
      <c r="AIY328" s="145"/>
      <c r="AIZ328" s="80"/>
      <c r="AJA328" s="57"/>
      <c r="AJB328" s="255"/>
      <c r="AJC328" s="57"/>
      <c r="AJD328" s="255"/>
      <c r="AJE328" s="57"/>
      <c r="AJF328" s="255"/>
      <c r="AJG328" s="59"/>
      <c r="AJH328" s="256"/>
      <c r="AJI328" s="59"/>
      <c r="AJJ328" s="256"/>
      <c r="AJK328" s="59"/>
      <c r="AJL328" s="256"/>
      <c r="AJM328" s="507"/>
      <c r="AJN328" s="104"/>
      <c r="AJO328" s="516"/>
      <c r="AJP328" s="69"/>
      <c r="AJQ328" s="516"/>
      <c r="AJR328" s="69"/>
      <c r="AJS328" s="516"/>
      <c r="AJT328" s="69"/>
      <c r="AJU328" s="516"/>
      <c r="AJV328" s="69"/>
      <c r="AJW328" s="516"/>
      <c r="AJX328" s="69"/>
      <c r="AJY328" s="52"/>
      <c r="AJZ328" s="53"/>
      <c r="AKA328" s="54"/>
      <c r="AKB328" s="54"/>
      <c r="AKC328" s="55"/>
      <c r="AKD328" s="56"/>
      <c r="AKE328" s="145"/>
      <c r="AKF328" s="80"/>
      <c r="AKG328" s="57"/>
      <c r="AKH328" s="255"/>
      <c r="AKI328" s="57"/>
      <c r="AKJ328" s="255"/>
      <c r="AKK328" s="57"/>
      <c r="AKL328" s="255"/>
      <c r="AKM328" s="59"/>
      <c r="AKN328" s="256"/>
      <c r="AKO328" s="59"/>
      <c r="AKP328" s="256"/>
      <c r="AKQ328" s="59"/>
      <c r="AKR328" s="256"/>
      <c r="AKS328" s="507"/>
      <c r="AKT328" s="104"/>
      <c r="AKU328" s="516"/>
      <c r="AKV328" s="69"/>
      <c r="AKW328" s="516"/>
      <c r="AKX328" s="69"/>
      <c r="AKY328" s="516"/>
      <c r="AKZ328" s="69"/>
      <c r="ALA328" s="516"/>
      <c r="ALB328" s="69"/>
      <c r="ALC328" s="516"/>
      <c r="ALD328" s="69"/>
      <c r="ALE328" s="52"/>
      <c r="ALF328" s="53"/>
      <c r="ALG328" s="54"/>
      <c r="ALH328" s="54"/>
      <c r="ALI328" s="55"/>
      <c r="ALJ328" s="56"/>
      <c r="ALK328" s="145"/>
      <c r="ALL328" s="80"/>
      <c r="ALM328" s="57"/>
      <c r="ALN328" s="255"/>
      <c r="ALO328" s="57"/>
      <c r="ALP328" s="255"/>
      <c r="ALQ328" s="57"/>
      <c r="ALR328" s="255"/>
      <c r="ALS328" s="59"/>
      <c r="ALT328" s="256"/>
      <c r="ALU328" s="59"/>
      <c r="ALV328" s="256"/>
      <c r="ALW328" s="59"/>
      <c r="ALX328" s="256"/>
      <c r="ALY328" s="507"/>
      <c r="ALZ328" s="104"/>
      <c r="AMA328" s="516"/>
      <c r="AMB328" s="69"/>
      <c r="AMC328" s="516"/>
      <c r="AMD328" s="69"/>
      <c r="AME328" s="516"/>
      <c r="AMF328" s="69"/>
      <c r="AMG328" s="516"/>
      <c r="AMH328" s="69"/>
      <c r="AMI328" s="516"/>
      <c r="AMJ328" s="69"/>
      <c r="AMK328" s="52"/>
      <c r="AML328" s="53"/>
      <c r="AMM328" s="54"/>
      <c r="AMN328" s="54"/>
      <c r="AMO328" s="55"/>
      <c r="AMP328" s="56"/>
      <c r="AMQ328" s="145"/>
      <c r="AMR328" s="80"/>
      <c r="AMS328" s="57"/>
      <c r="AMT328" s="255"/>
      <c r="AMU328" s="57"/>
      <c r="AMV328" s="255"/>
      <c r="AMW328" s="57"/>
      <c r="AMX328" s="255"/>
      <c r="AMY328" s="59"/>
      <c r="AMZ328" s="256"/>
      <c r="ANA328" s="59"/>
      <c r="ANB328" s="256"/>
      <c r="ANC328" s="59"/>
      <c r="AND328" s="256"/>
      <c r="ANE328" s="507"/>
      <c r="ANF328" s="104"/>
      <c r="ANG328" s="516"/>
      <c r="ANH328" s="69"/>
      <c r="ANI328" s="516"/>
      <c r="ANJ328" s="69"/>
      <c r="ANK328" s="516"/>
      <c r="ANL328" s="69"/>
      <c r="ANM328" s="516"/>
      <c r="ANN328" s="69"/>
      <c r="ANO328" s="516"/>
      <c r="ANP328" s="69"/>
      <c r="ANQ328" s="52"/>
      <c r="ANR328" s="53"/>
      <c r="ANS328" s="54"/>
      <c r="ANT328" s="54"/>
      <c r="ANU328" s="55"/>
      <c r="ANV328" s="56"/>
      <c r="ANW328" s="145"/>
      <c r="ANX328" s="80"/>
      <c r="ANY328" s="57"/>
      <c r="ANZ328" s="255"/>
      <c r="AOA328" s="57"/>
      <c r="AOB328" s="255"/>
      <c r="AOC328" s="57"/>
      <c r="AOD328" s="255"/>
      <c r="AOE328" s="59"/>
      <c r="AOF328" s="256"/>
      <c r="AOG328" s="59"/>
      <c r="AOH328" s="256"/>
      <c r="AOI328" s="59"/>
      <c r="AOJ328" s="256"/>
      <c r="AOK328" s="507"/>
      <c r="AOL328" s="104"/>
      <c r="AOM328" s="516"/>
      <c r="AON328" s="69"/>
      <c r="AOO328" s="516"/>
      <c r="AOP328" s="69"/>
      <c r="AOQ328" s="516"/>
      <c r="AOR328" s="69"/>
      <c r="AOS328" s="516"/>
      <c r="AOT328" s="69"/>
      <c r="AOU328" s="516"/>
      <c r="AOV328" s="69"/>
      <c r="AOW328" s="52"/>
      <c r="AOX328" s="53"/>
      <c r="AOY328" s="54"/>
      <c r="AOZ328" s="54"/>
      <c r="APA328" s="55"/>
      <c r="APB328" s="56"/>
      <c r="APC328" s="145"/>
      <c r="APD328" s="80"/>
      <c r="APE328" s="57"/>
      <c r="APF328" s="255"/>
      <c r="APG328" s="57"/>
      <c r="APH328" s="255"/>
      <c r="API328" s="57"/>
      <c r="APJ328" s="255"/>
      <c r="APK328" s="59"/>
      <c r="APL328" s="256"/>
      <c r="APM328" s="59"/>
      <c r="APN328" s="256"/>
      <c r="APO328" s="59"/>
      <c r="APP328" s="256"/>
      <c r="APQ328" s="507"/>
      <c r="APR328" s="104"/>
      <c r="APS328" s="516"/>
      <c r="APT328" s="69"/>
      <c r="APU328" s="516"/>
      <c r="APV328" s="69"/>
      <c r="APW328" s="516"/>
      <c r="APX328" s="69"/>
      <c r="APY328" s="516"/>
      <c r="APZ328" s="69"/>
      <c r="AQA328" s="516"/>
      <c r="AQB328" s="69"/>
      <c r="AQC328" s="52"/>
      <c r="AQD328" s="53"/>
      <c r="AQE328" s="54"/>
      <c r="AQF328" s="54"/>
      <c r="AQG328" s="55"/>
      <c r="AQH328" s="56"/>
      <c r="AQI328" s="145"/>
      <c r="AQJ328" s="80"/>
      <c r="AQK328" s="57"/>
      <c r="AQL328" s="255"/>
      <c r="AQM328" s="57"/>
      <c r="AQN328" s="255"/>
      <c r="AQO328" s="57"/>
      <c r="AQP328" s="255"/>
      <c r="AQQ328" s="59"/>
      <c r="AQR328" s="256"/>
      <c r="AQS328" s="59"/>
      <c r="AQT328" s="256"/>
      <c r="AQU328" s="59"/>
      <c r="AQV328" s="256"/>
      <c r="AQW328" s="507"/>
      <c r="AQX328" s="104"/>
      <c r="AQY328" s="516"/>
      <c r="AQZ328" s="69"/>
      <c r="ARA328" s="516"/>
      <c r="ARB328" s="69"/>
      <c r="ARC328" s="516"/>
      <c r="ARD328" s="69"/>
      <c r="ARE328" s="516"/>
      <c r="ARF328" s="69"/>
      <c r="ARG328" s="516"/>
      <c r="ARH328" s="69"/>
      <c r="ARI328" s="52"/>
      <c r="ARJ328" s="53"/>
      <c r="ARK328" s="54"/>
      <c r="ARL328" s="54"/>
      <c r="ARM328" s="55"/>
      <c r="ARN328" s="56"/>
      <c r="ARO328" s="145"/>
      <c r="ARP328" s="80"/>
      <c r="ARQ328" s="57"/>
      <c r="ARR328" s="255"/>
      <c r="ARS328" s="57"/>
      <c r="ART328" s="255"/>
      <c r="ARU328" s="57"/>
      <c r="ARV328" s="255"/>
      <c r="ARW328" s="59"/>
      <c r="ARX328" s="256"/>
      <c r="ARY328" s="59"/>
      <c r="ARZ328" s="256"/>
      <c r="ASA328" s="59"/>
      <c r="ASB328" s="256"/>
      <c r="ASC328" s="507"/>
      <c r="ASD328" s="104"/>
      <c r="ASE328" s="516"/>
      <c r="ASF328" s="69"/>
      <c r="ASG328" s="516"/>
      <c r="ASH328" s="69"/>
      <c r="ASI328" s="516"/>
      <c r="ASJ328" s="69"/>
      <c r="ASK328" s="516"/>
      <c r="ASL328" s="69"/>
      <c r="ASM328" s="516"/>
      <c r="ASN328" s="69"/>
      <c r="ASO328" s="52"/>
      <c r="ASP328" s="53"/>
      <c r="ASQ328" s="54"/>
      <c r="ASR328" s="54"/>
      <c r="ASS328" s="55"/>
      <c r="AST328" s="56"/>
      <c r="ASU328" s="145"/>
      <c r="ASV328" s="80"/>
      <c r="ASW328" s="57"/>
      <c r="ASX328" s="255"/>
      <c r="ASY328" s="57"/>
      <c r="ASZ328" s="255"/>
      <c r="ATA328" s="57"/>
      <c r="ATB328" s="255"/>
      <c r="ATC328" s="59"/>
      <c r="ATD328" s="256"/>
      <c r="ATE328" s="59"/>
      <c r="ATF328" s="256"/>
      <c r="ATG328" s="59"/>
      <c r="ATH328" s="256"/>
      <c r="ATI328" s="507"/>
      <c r="ATJ328" s="104"/>
      <c r="ATK328" s="516"/>
      <c r="ATL328" s="69"/>
      <c r="ATM328" s="516"/>
      <c r="ATN328" s="69"/>
      <c r="ATO328" s="516"/>
      <c r="ATP328" s="69"/>
      <c r="ATQ328" s="516"/>
      <c r="ATR328" s="69"/>
      <c r="ATS328" s="516"/>
      <c r="ATT328" s="69"/>
      <c r="ATU328" s="52"/>
      <c r="ATV328" s="53"/>
      <c r="ATW328" s="54"/>
      <c r="ATX328" s="54"/>
      <c r="ATY328" s="55"/>
      <c r="ATZ328" s="56"/>
      <c r="AUA328" s="145"/>
      <c r="AUB328" s="80"/>
      <c r="AUC328" s="57"/>
      <c r="AUD328" s="255"/>
      <c r="AUE328" s="57"/>
      <c r="AUF328" s="255"/>
      <c r="AUG328" s="57"/>
      <c r="AUH328" s="255"/>
      <c r="AUI328" s="59"/>
      <c r="AUJ328" s="256"/>
      <c r="AUK328" s="59"/>
      <c r="AUL328" s="256"/>
      <c r="AUM328" s="59"/>
      <c r="AUN328" s="256"/>
      <c r="AUO328" s="507"/>
      <c r="AUP328" s="104"/>
      <c r="AUQ328" s="516"/>
      <c r="AUR328" s="69"/>
      <c r="AUS328" s="516"/>
      <c r="AUT328" s="69"/>
      <c r="AUU328" s="516"/>
      <c r="AUV328" s="69"/>
      <c r="AUW328" s="516"/>
      <c r="AUX328" s="69"/>
      <c r="AUY328" s="516"/>
      <c r="AUZ328" s="69"/>
      <c r="AVA328" s="52"/>
      <c r="AVB328" s="53"/>
      <c r="AVC328" s="54"/>
      <c r="AVD328" s="54"/>
      <c r="AVE328" s="55"/>
      <c r="AVF328" s="56"/>
      <c r="AVG328" s="145"/>
      <c r="AVH328" s="80"/>
      <c r="AVI328" s="57"/>
      <c r="AVJ328" s="255"/>
      <c r="AVK328" s="57"/>
      <c r="AVL328" s="255"/>
      <c r="AVM328" s="57"/>
      <c r="AVN328" s="255"/>
      <c r="AVO328" s="59"/>
      <c r="AVP328" s="256"/>
      <c r="AVQ328" s="59"/>
      <c r="AVR328" s="256"/>
      <c r="AVS328" s="59"/>
      <c r="AVT328" s="256"/>
      <c r="AVU328" s="507"/>
      <c r="AVV328" s="104"/>
      <c r="AVW328" s="516"/>
      <c r="AVX328" s="69"/>
      <c r="AVY328" s="516"/>
      <c r="AVZ328" s="69"/>
      <c r="AWA328" s="516"/>
      <c r="AWB328" s="69"/>
      <c r="AWC328" s="516"/>
      <c r="AWD328" s="69"/>
      <c r="AWE328" s="516"/>
      <c r="AWF328" s="69"/>
      <c r="AWG328" s="52"/>
      <c r="AWH328" s="53"/>
      <c r="AWI328" s="54"/>
      <c r="AWJ328" s="54"/>
      <c r="AWK328" s="55"/>
      <c r="AWL328" s="56"/>
      <c r="AWM328" s="145"/>
      <c r="AWN328" s="80"/>
      <c r="AWO328" s="57"/>
      <c r="AWP328" s="255"/>
      <c r="AWQ328" s="57"/>
      <c r="AWR328" s="255"/>
      <c r="AWS328" s="57"/>
      <c r="AWT328" s="255"/>
      <c r="AWU328" s="59"/>
      <c r="AWV328" s="256"/>
      <c r="AWW328" s="59"/>
      <c r="AWX328" s="256"/>
      <c r="AWY328" s="59"/>
      <c r="AWZ328" s="256"/>
      <c r="AXA328" s="507"/>
      <c r="AXB328" s="104"/>
      <c r="AXC328" s="516"/>
      <c r="AXD328" s="69"/>
      <c r="AXE328" s="516"/>
      <c r="AXF328" s="69"/>
      <c r="AXG328" s="516"/>
      <c r="AXH328" s="69"/>
      <c r="AXI328" s="516"/>
      <c r="AXJ328" s="69"/>
      <c r="AXK328" s="516"/>
      <c r="AXL328" s="69"/>
      <c r="AXM328" s="52"/>
      <c r="AXN328" s="53"/>
      <c r="AXO328" s="54"/>
      <c r="AXP328" s="54"/>
      <c r="AXQ328" s="55"/>
      <c r="AXR328" s="56"/>
      <c r="AXS328" s="145"/>
      <c r="AXT328" s="80"/>
      <c r="AXU328" s="57"/>
      <c r="AXV328" s="255"/>
      <c r="AXW328" s="57"/>
      <c r="AXX328" s="255"/>
      <c r="AXY328" s="57"/>
      <c r="AXZ328" s="255"/>
      <c r="AYA328" s="59"/>
      <c r="AYB328" s="256"/>
      <c r="AYC328" s="59"/>
      <c r="AYD328" s="256"/>
      <c r="AYE328" s="59"/>
      <c r="AYF328" s="256"/>
      <c r="AYG328" s="507"/>
      <c r="AYH328" s="104"/>
      <c r="AYI328" s="516"/>
      <c r="AYJ328" s="69"/>
      <c r="AYK328" s="516"/>
      <c r="AYL328" s="69"/>
      <c r="AYM328" s="516"/>
      <c r="AYN328" s="69"/>
      <c r="AYO328" s="516"/>
      <c r="AYP328" s="69"/>
      <c r="AYQ328" s="516"/>
      <c r="AYR328" s="69"/>
      <c r="AYS328" s="52"/>
      <c r="AYT328" s="53"/>
      <c r="AYU328" s="54"/>
      <c r="AYV328" s="54"/>
      <c r="AYW328" s="55"/>
      <c r="AYX328" s="56"/>
      <c r="AYY328" s="145"/>
      <c r="AYZ328" s="80"/>
      <c r="AZA328" s="57"/>
      <c r="AZB328" s="255"/>
      <c r="AZC328" s="57"/>
      <c r="AZD328" s="255"/>
      <c r="AZE328" s="57"/>
      <c r="AZF328" s="255"/>
      <c r="AZG328" s="59"/>
      <c r="AZH328" s="256"/>
      <c r="AZI328" s="59"/>
      <c r="AZJ328" s="256"/>
      <c r="AZK328" s="59"/>
      <c r="AZL328" s="256"/>
      <c r="AZM328" s="507"/>
      <c r="AZN328" s="104"/>
      <c r="AZO328" s="516"/>
      <c r="AZP328" s="69"/>
      <c r="AZQ328" s="516"/>
      <c r="AZR328" s="69"/>
      <c r="AZS328" s="516"/>
      <c r="AZT328" s="69"/>
      <c r="AZU328" s="516"/>
      <c r="AZV328" s="69"/>
      <c r="AZW328" s="516"/>
      <c r="AZX328" s="69"/>
      <c r="AZY328" s="52"/>
      <c r="AZZ328" s="53"/>
      <c r="BAA328" s="54"/>
      <c r="BAB328" s="54"/>
      <c r="BAC328" s="55"/>
      <c r="BAD328" s="56"/>
      <c r="BAE328" s="145"/>
      <c r="BAF328" s="80"/>
      <c r="BAG328" s="57"/>
      <c r="BAH328" s="255"/>
      <c r="BAI328" s="57"/>
      <c r="BAJ328" s="255"/>
      <c r="BAK328" s="57"/>
      <c r="BAL328" s="255"/>
      <c r="BAM328" s="59"/>
      <c r="BAN328" s="256"/>
      <c r="BAO328" s="59"/>
      <c r="BAP328" s="256"/>
      <c r="BAQ328" s="59"/>
      <c r="BAR328" s="256"/>
      <c r="BAS328" s="507"/>
      <c r="BAT328" s="104"/>
      <c r="BAU328" s="516"/>
      <c r="BAV328" s="69"/>
      <c r="BAW328" s="516"/>
      <c r="BAX328" s="69"/>
      <c r="BAY328" s="516"/>
      <c r="BAZ328" s="69"/>
      <c r="BBA328" s="516"/>
      <c r="BBB328" s="69"/>
      <c r="BBC328" s="516"/>
      <c r="BBD328" s="69"/>
      <c r="BBE328" s="52"/>
      <c r="BBF328" s="53"/>
      <c r="BBG328" s="54"/>
      <c r="BBH328" s="54"/>
      <c r="BBI328" s="55"/>
      <c r="BBJ328" s="56"/>
      <c r="BBK328" s="145"/>
      <c r="BBL328" s="80"/>
      <c r="BBM328" s="57"/>
      <c r="BBN328" s="255"/>
      <c r="BBO328" s="57"/>
      <c r="BBP328" s="255"/>
      <c r="BBQ328" s="57"/>
      <c r="BBR328" s="255"/>
      <c r="BBS328" s="59"/>
      <c r="BBT328" s="256"/>
      <c r="BBU328" s="59"/>
      <c r="BBV328" s="256"/>
      <c r="BBW328" s="59"/>
      <c r="BBX328" s="256"/>
      <c r="BBY328" s="507"/>
      <c r="BBZ328" s="104"/>
      <c r="BCA328" s="516"/>
      <c r="BCB328" s="69"/>
      <c r="BCC328" s="516"/>
      <c r="BCD328" s="69"/>
      <c r="BCE328" s="516"/>
      <c r="BCF328" s="69"/>
      <c r="BCG328" s="516"/>
      <c r="BCH328" s="69"/>
      <c r="BCI328" s="516"/>
      <c r="BCJ328" s="69"/>
      <c r="BCK328" s="52"/>
      <c r="BCL328" s="53"/>
      <c r="BCM328" s="54"/>
      <c r="BCN328" s="54"/>
      <c r="BCO328" s="55"/>
      <c r="BCP328" s="56"/>
      <c r="BCQ328" s="145"/>
      <c r="BCR328" s="80"/>
      <c r="BCS328" s="57"/>
      <c r="BCT328" s="255"/>
      <c r="BCU328" s="57"/>
      <c r="BCV328" s="255"/>
      <c r="BCW328" s="57"/>
      <c r="BCX328" s="255"/>
      <c r="BCY328" s="59"/>
      <c r="BCZ328" s="256"/>
      <c r="BDA328" s="59"/>
      <c r="BDB328" s="256"/>
      <c r="BDC328" s="59"/>
      <c r="BDD328" s="256"/>
      <c r="BDE328" s="507"/>
      <c r="BDF328" s="104"/>
      <c r="BDG328" s="516"/>
      <c r="BDH328" s="69"/>
      <c r="BDI328" s="516"/>
      <c r="BDJ328" s="69"/>
      <c r="BDK328" s="516"/>
      <c r="BDL328" s="69"/>
      <c r="BDM328" s="516"/>
      <c r="BDN328" s="69"/>
      <c r="BDO328" s="516"/>
      <c r="BDP328" s="69"/>
      <c r="BDQ328" s="52"/>
      <c r="BDR328" s="53"/>
      <c r="BDS328" s="54"/>
      <c r="BDT328" s="54"/>
      <c r="BDU328" s="55"/>
      <c r="BDV328" s="56"/>
      <c r="BDW328" s="145"/>
      <c r="BDX328" s="80"/>
      <c r="BDY328" s="57"/>
      <c r="BDZ328" s="255"/>
      <c r="BEA328" s="57"/>
      <c r="BEB328" s="255"/>
      <c r="BEC328" s="57"/>
      <c r="BED328" s="255"/>
      <c r="BEE328" s="59"/>
      <c r="BEF328" s="256"/>
      <c r="BEG328" s="59"/>
      <c r="BEH328" s="256"/>
      <c r="BEI328" s="59"/>
      <c r="BEJ328" s="256"/>
      <c r="BEK328" s="507"/>
      <c r="BEL328" s="104"/>
      <c r="BEM328" s="516"/>
      <c r="BEN328" s="69"/>
      <c r="BEO328" s="516"/>
      <c r="BEP328" s="69"/>
      <c r="BEQ328" s="516"/>
      <c r="BER328" s="69"/>
      <c r="BES328" s="516"/>
      <c r="BET328" s="69"/>
      <c r="BEU328" s="516"/>
      <c r="BEV328" s="69"/>
      <c r="BEW328" s="52"/>
      <c r="BEX328" s="53"/>
      <c r="BEY328" s="54"/>
      <c r="BEZ328" s="54"/>
      <c r="BFA328" s="55"/>
      <c r="BFB328" s="56"/>
      <c r="BFC328" s="145"/>
      <c r="BFD328" s="80"/>
      <c r="BFE328" s="57"/>
      <c r="BFF328" s="255"/>
      <c r="BFG328" s="57"/>
      <c r="BFH328" s="255"/>
      <c r="BFI328" s="57"/>
      <c r="BFJ328" s="255"/>
      <c r="BFK328" s="59"/>
      <c r="BFL328" s="256"/>
      <c r="BFM328" s="59"/>
      <c r="BFN328" s="256"/>
      <c r="BFO328" s="59"/>
      <c r="BFP328" s="256"/>
      <c r="BFQ328" s="507"/>
      <c r="BFR328" s="104"/>
      <c r="BFS328" s="516"/>
      <c r="BFT328" s="69"/>
      <c r="BFU328" s="516"/>
      <c r="BFV328" s="69"/>
      <c r="BFW328" s="516"/>
      <c r="BFX328" s="69"/>
      <c r="BFY328" s="516"/>
      <c r="BFZ328" s="69"/>
      <c r="BGA328" s="516"/>
      <c r="BGB328" s="69"/>
      <c r="BGC328" s="52"/>
      <c r="BGD328" s="53"/>
      <c r="BGE328" s="54"/>
      <c r="BGF328" s="54"/>
      <c r="BGG328" s="55"/>
      <c r="BGH328" s="56"/>
      <c r="BGI328" s="145"/>
      <c r="BGJ328" s="80"/>
      <c r="BGK328" s="57"/>
      <c r="BGL328" s="255"/>
      <c r="BGM328" s="57"/>
      <c r="BGN328" s="255"/>
      <c r="BGO328" s="57"/>
      <c r="BGP328" s="255"/>
      <c r="BGQ328" s="59"/>
      <c r="BGR328" s="256"/>
      <c r="BGS328" s="59"/>
      <c r="BGT328" s="256"/>
      <c r="BGU328" s="59"/>
      <c r="BGV328" s="256"/>
      <c r="BGW328" s="507"/>
      <c r="BGX328" s="104"/>
      <c r="BGY328" s="516"/>
      <c r="BGZ328" s="69"/>
      <c r="BHA328" s="516"/>
      <c r="BHB328" s="69"/>
      <c r="BHC328" s="516"/>
      <c r="BHD328" s="69"/>
      <c r="BHE328" s="516"/>
      <c r="BHF328" s="69"/>
      <c r="BHG328" s="516"/>
      <c r="BHH328" s="69"/>
      <c r="BHI328" s="52"/>
      <c r="BHJ328" s="53"/>
      <c r="BHK328" s="54"/>
      <c r="BHL328" s="54"/>
      <c r="BHM328" s="55"/>
      <c r="BHN328" s="56"/>
      <c r="BHO328" s="145"/>
      <c r="BHP328" s="80"/>
      <c r="BHQ328" s="57"/>
      <c r="BHR328" s="255"/>
      <c r="BHS328" s="57"/>
      <c r="BHT328" s="255"/>
      <c r="BHU328" s="57"/>
      <c r="BHV328" s="255"/>
      <c r="BHW328" s="59"/>
      <c r="BHX328" s="256"/>
      <c r="BHY328" s="59"/>
      <c r="BHZ328" s="256"/>
      <c r="BIA328" s="59"/>
      <c r="BIB328" s="256"/>
      <c r="BIC328" s="507"/>
      <c r="BID328" s="104"/>
      <c r="BIE328" s="516"/>
      <c r="BIF328" s="69"/>
      <c r="BIG328" s="516"/>
      <c r="BIH328" s="69"/>
      <c r="BII328" s="516"/>
      <c r="BIJ328" s="69"/>
      <c r="BIK328" s="516"/>
      <c r="BIL328" s="69"/>
      <c r="BIM328" s="516"/>
      <c r="BIN328" s="69"/>
      <c r="BIO328" s="52"/>
      <c r="BIP328" s="53"/>
      <c r="BIQ328" s="54"/>
      <c r="BIR328" s="54"/>
      <c r="BIS328" s="55"/>
      <c r="BIT328" s="56"/>
      <c r="BIU328" s="145"/>
      <c r="BIV328" s="80"/>
      <c r="BIW328" s="57"/>
      <c r="BIX328" s="255"/>
      <c r="BIY328" s="57"/>
      <c r="BIZ328" s="255"/>
      <c r="BJA328" s="57"/>
      <c r="BJB328" s="255"/>
      <c r="BJC328" s="59"/>
      <c r="BJD328" s="256"/>
      <c r="BJE328" s="59"/>
      <c r="BJF328" s="256"/>
      <c r="BJG328" s="59"/>
      <c r="BJH328" s="256"/>
      <c r="BJI328" s="507"/>
      <c r="BJJ328" s="104"/>
      <c r="BJK328" s="516"/>
      <c r="BJL328" s="69"/>
      <c r="BJM328" s="516"/>
      <c r="BJN328" s="69"/>
      <c r="BJO328" s="516"/>
      <c r="BJP328" s="69"/>
      <c r="BJQ328" s="516"/>
      <c r="BJR328" s="69"/>
      <c r="BJS328" s="516"/>
      <c r="BJT328" s="69"/>
      <c r="BJU328" s="52"/>
      <c r="BJV328" s="53"/>
      <c r="BJW328" s="54"/>
      <c r="BJX328" s="54"/>
      <c r="BJY328" s="55"/>
      <c r="BJZ328" s="56"/>
      <c r="BKA328" s="145"/>
      <c r="BKB328" s="80"/>
      <c r="BKC328" s="57"/>
      <c r="BKD328" s="255"/>
      <c r="BKE328" s="57"/>
      <c r="BKF328" s="255"/>
      <c r="BKG328" s="57"/>
      <c r="BKH328" s="255"/>
      <c r="BKI328" s="59"/>
      <c r="BKJ328" s="256"/>
      <c r="BKK328" s="59"/>
      <c r="BKL328" s="256"/>
      <c r="BKM328" s="59"/>
      <c r="BKN328" s="256"/>
      <c r="BKO328" s="507"/>
      <c r="BKP328" s="104"/>
      <c r="BKQ328" s="516"/>
      <c r="BKR328" s="69"/>
      <c r="BKS328" s="516"/>
      <c r="BKT328" s="69"/>
      <c r="BKU328" s="516"/>
      <c r="BKV328" s="69"/>
      <c r="BKW328" s="516"/>
      <c r="BKX328" s="69"/>
      <c r="BKY328" s="516"/>
      <c r="BKZ328" s="69"/>
      <c r="BLA328" s="52"/>
      <c r="BLB328" s="53"/>
      <c r="BLC328" s="54"/>
      <c r="BLD328" s="54"/>
      <c r="BLE328" s="55"/>
      <c r="BLF328" s="56"/>
      <c r="BLG328" s="145"/>
      <c r="BLH328" s="80"/>
      <c r="BLI328" s="57"/>
      <c r="BLJ328" s="255"/>
      <c r="BLK328" s="57"/>
      <c r="BLL328" s="255"/>
      <c r="BLM328" s="57"/>
      <c r="BLN328" s="255"/>
      <c r="BLO328" s="59"/>
      <c r="BLP328" s="256"/>
      <c r="BLQ328" s="59"/>
      <c r="BLR328" s="256"/>
      <c r="BLS328" s="59"/>
      <c r="BLT328" s="256"/>
      <c r="BLU328" s="507"/>
      <c r="BLV328" s="104"/>
      <c r="BLW328" s="516"/>
      <c r="BLX328" s="69"/>
      <c r="BLY328" s="516"/>
      <c r="BLZ328" s="69"/>
      <c r="BMA328" s="516"/>
      <c r="BMB328" s="69"/>
      <c r="BMC328" s="516"/>
      <c r="BMD328" s="69"/>
      <c r="BME328" s="516"/>
      <c r="BMF328" s="69"/>
      <c r="BMG328" s="52"/>
      <c r="BMH328" s="53"/>
      <c r="BMI328" s="54"/>
      <c r="BMJ328" s="54"/>
      <c r="BMK328" s="55"/>
      <c r="BML328" s="56"/>
      <c r="BMM328" s="145"/>
      <c r="BMN328" s="80"/>
      <c r="BMO328" s="57"/>
      <c r="BMP328" s="255"/>
      <c r="BMQ328" s="57"/>
      <c r="BMR328" s="255"/>
      <c r="BMS328" s="57"/>
      <c r="BMT328" s="255"/>
      <c r="BMU328" s="59"/>
      <c r="BMV328" s="256"/>
      <c r="BMW328" s="59"/>
      <c r="BMX328" s="256"/>
      <c r="BMY328" s="59"/>
      <c r="BMZ328" s="256"/>
      <c r="BNA328" s="507"/>
      <c r="BNB328" s="104"/>
      <c r="BNC328" s="516"/>
      <c r="BND328" s="69"/>
      <c r="BNE328" s="516"/>
      <c r="BNF328" s="69"/>
      <c r="BNG328" s="516"/>
      <c r="BNH328" s="69"/>
      <c r="BNI328" s="516"/>
      <c r="BNJ328" s="69"/>
      <c r="BNK328" s="516"/>
      <c r="BNL328" s="69"/>
      <c r="BNM328" s="52"/>
      <c r="BNN328" s="53"/>
      <c r="BNO328" s="54"/>
      <c r="BNP328" s="54"/>
      <c r="BNQ328" s="55"/>
      <c r="BNR328" s="56"/>
      <c r="BNS328" s="145"/>
      <c r="BNT328" s="80"/>
      <c r="BNU328" s="57"/>
      <c r="BNV328" s="255"/>
      <c r="BNW328" s="57"/>
      <c r="BNX328" s="255"/>
      <c r="BNY328" s="57"/>
      <c r="BNZ328" s="255"/>
      <c r="BOA328" s="59"/>
      <c r="BOB328" s="256"/>
      <c r="BOC328" s="59"/>
      <c r="BOD328" s="256"/>
      <c r="BOE328" s="59"/>
      <c r="BOF328" s="256"/>
      <c r="BOG328" s="507"/>
      <c r="BOH328" s="104"/>
      <c r="BOI328" s="516"/>
      <c r="BOJ328" s="69"/>
      <c r="BOK328" s="516"/>
      <c r="BOL328" s="69"/>
      <c r="BOM328" s="516"/>
      <c r="BON328" s="69"/>
      <c r="BOO328" s="516"/>
      <c r="BOP328" s="69"/>
      <c r="BOQ328" s="516"/>
      <c r="BOR328" s="69"/>
      <c r="BOS328" s="52"/>
      <c r="BOT328" s="53"/>
      <c r="BOU328" s="54"/>
      <c r="BOV328" s="54"/>
      <c r="BOW328" s="55"/>
      <c r="BOX328" s="56"/>
      <c r="BOY328" s="145"/>
      <c r="BOZ328" s="80"/>
      <c r="BPA328" s="57"/>
      <c r="BPB328" s="255"/>
      <c r="BPC328" s="57"/>
      <c r="BPD328" s="255"/>
      <c r="BPE328" s="57"/>
      <c r="BPF328" s="255"/>
      <c r="BPG328" s="59"/>
      <c r="BPH328" s="256"/>
      <c r="BPI328" s="59"/>
      <c r="BPJ328" s="256"/>
      <c r="BPK328" s="59"/>
      <c r="BPL328" s="256"/>
      <c r="BPM328" s="507"/>
      <c r="BPN328" s="104"/>
      <c r="BPO328" s="516"/>
      <c r="BPP328" s="69"/>
      <c r="BPQ328" s="516"/>
      <c r="BPR328" s="69"/>
      <c r="BPS328" s="516"/>
      <c r="BPT328" s="69"/>
      <c r="BPU328" s="516"/>
      <c r="BPV328" s="69"/>
      <c r="BPW328" s="516"/>
      <c r="BPX328" s="69"/>
      <c r="BPY328" s="52"/>
      <c r="BPZ328" s="53"/>
      <c r="BQA328" s="54"/>
      <c r="BQB328" s="54"/>
      <c r="BQC328" s="55"/>
      <c r="BQD328" s="56"/>
      <c r="BQE328" s="145"/>
      <c r="BQF328" s="80"/>
      <c r="BQG328" s="57"/>
      <c r="BQH328" s="255"/>
      <c r="BQI328" s="57"/>
      <c r="BQJ328" s="255"/>
      <c r="BQK328" s="57"/>
      <c r="BQL328" s="255"/>
      <c r="BQM328" s="59"/>
      <c r="BQN328" s="256"/>
      <c r="BQO328" s="59"/>
      <c r="BQP328" s="256"/>
      <c r="BQQ328" s="59"/>
      <c r="BQR328" s="256"/>
      <c r="BQS328" s="507"/>
      <c r="BQT328" s="104"/>
      <c r="BQU328" s="516"/>
      <c r="BQV328" s="69"/>
      <c r="BQW328" s="516"/>
      <c r="BQX328" s="69"/>
      <c r="BQY328" s="516"/>
      <c r="BQZ328" s="69"/>
      <c r="BRA328" s="516"/>
      <c r="BRB328" s="69"/>
      <c r="BRC328" s="516"/>
      <c r="BRD328" s="69"/>
      <c r="BRE328" s="52"/>
      <c r="BRF328" s="53"/>
      <c r="BRG328" s="54"/>
      <c r="BRH328" s="54"/>
      <c r="BRI328" s="55"/>
      <c r="BRJ328" s="56"/>
      <c r="BRK328" s="145"/>
      <c r="BRL328" s="80"/>
      <c r="BRM328" s="57"/>
      <c r="BRN328" s="255"/>
      <c r="BRO328" s="57"/>
      <c r="BRP328" s="255"/>
      <c r="BRQ328" s="57"/>
      <c r="BRR328" s="255"/>
      <c r="BRS328" s="59"/>
      <c r="BRT328" s="256"/>
      <c r="BRU328" s="59"/>
      <c r="BRV328" s="256"/>
      <c r="BRW328" s="59"/>
      <c r="BRX328" s="256"/>
      <c r="BRY328" s="507"/>
      <c r="BRZ328" s="104"/>
      <c r="BSA328" s="516"/>
      <c r="BSB328" s="69"/>
      <c r="BSC328" s="516"/>
      <c r="BSD328" s="69"/>
      <c r="BSE328" s="516"/>
      <c r="BSF328" s="69"/>
      <c r="BSG328" s="516"/>
      <c r="BSH328" s="69"/>
      <c r="BSI328" s="516"/>
      <c r="BSJ328" s="69"/>
      <c r="BSK328" s="52"/>
      <c r="BSL328" s="53"/>
      <c r="BSM328" s="54"/>
      <c r="BSN328" s="54"/>
      <c r="BSO328" s="55"/>
      <c r="BSP328" s="56"/>
      <c r="BSQ328" s="145"/>
      <c r="BSR328" s="80"/>
      <c r="BSS328" s="57"/>
      <c r="BST328" s="255"/>
      <c r="BSU328" s="57"/>
      <c r="BSV328" s="255"/>
      <c r="BSW328" s="57"/>
      <c r="BSX328" s="255"/>
      <c r="BSY328" s="59"/>
      <c r="BSZ328" s="256"/>
      <c r="BTA328" s="59"/>
      <c r="BTB328" s="256"/>
      <c r="BTC328" s="59"/>
      <c r="BTD328" s="256"/>
      <c r="BTE328" s="507"/>
      <c r="BTF328" s="104"/>
      <c r="BTG328" s="516"/>
      <c r="BTH328" s="69"/>
      <c r="BTI328" s="516"/>
      <c r="BTJ328" s="69"/>
      <c r="BTK328" s="516"/>
      <c r="BTL328" s="69"/>
      <c r="BTM328" s="516"/>
      <c r="BTN328" s="69"/>
      <c r="BTO328" s="516"/>
      <c r="BTP328" s="69"/>
      <c r="BTQ328" s="52"/>
      <c r="BTR328" s="53"/>
      <c r="BTS328" s="54"/>
      <c r="BTT328" s="54"/>
      <c r="BTU328" s="55"/>
      <c r="BTV328" s="56"/>
      <c r="BTW328" s="145"/>
      <c r="BTX328" s="80"/>
      <c r="BTY328" s="57"/>
      <c r="BTZ328" s="255"/>
      <c r="BUA328" s="57"/>
      <c r="BUB328" s="255"/>
      <c r="BUC328" s="57"/>
      <c r="BUD328" s="255"/>
      <c r="BUE328" s="59"/>
      <c r="BUF328" s="256"/>
      <c r="BUG328" s="59"/>
      <c r="BUH328" s="256"/>
      <c r="BUI328" s="59"/>
      <c r="BUJ328" s="256"/>
      <c r="BUK328" s="507"/>
      <c r="BUL328" s="104"/>
      <c r="BUM328" s="516"/>
      <c r="BUN328" s="69"/>
      <c r="BUO328" s="516"/>
      <c r="BUP328" s="69"/>
      <c r="BUQ328" s="516"/>
      <c r="BUR328" s="69"/>
      <c r="BUS328" s="516"/>
      <c r="BUT328" s="69"/>
      <c r="BUU328" s="516"/>
      <c r="BUV328" s="69"/>
      <c r="BUW328" s="52"/>
      <c r="BUX328" s="53"/>
      <c r="BUY328" s="54"/>
      <c r="BUZ328" s="54"/>
      <c r="BVA328" s="55"/>
      <c r="BVB328" s="56"/>
      <c r="BVC328" s="145"/>
      <c r="BVD328" s="80"/>
      <c r="BVE328" s="57"/>
      <c r="BVF328" s="255"/>
      <c r="BVG328" s="57"/>
      <c r="BVH328" s="255"/>
      <c r="BVI328" s="57"/>
      <c r="BVJ328" s="255"/>
      <c r="BVK328" s="59"/>
      <c r="BVL328" s="256"/>
      <c r="BVM328" s="59"/>
      <c r="BVN328" s="256"/>
      <c r="BVO328" s="59"/>
      <c r="BVP328" s="256"/>
      <c r="BVQ328" s="507"/>
      <c r="BVR328" s="104"/>
      <c r="BVS328" s="516"/>
      <c r="BVT328" s="69"/>
      <c r="BVU328" s="516"/>
      <c r="BVV328" s="69"/>
      <c r="BVW328" s="516"/>
      <c r="BVX328" s="69"/>
      <c r="BVY328" s="516"/>
      <c r="BVZ328" s="69"/>
      <c r="BWA328" s="516"/>
      <c r="BWB328" s="69"/>
      <c r="BWC328" s="52"/>
      <c r="BWD328" s="53"/>
      <c r="BWE328" s="54"/>
      <c r="BWF328" s="54"/>
      <c r="BWG328" s="55"/>
      <c r="BWH328" s="56"/>
      <c r="BWI328" s="145"/>
      <c r="BWJ328" s="80"/>
      <c r="BWK328" s="57"/>
      <c r="BWL328" s="255"/>
      <c r="BWM328" s="57"/>
      <c r="BWN328" s="255"/>
      <c r="BWO328" s="57"/>
      <c r="BWP328" s="255"/>
      <c r="BWQ328" s="59"/>
      <c r="BWR328" s="256"/>
      <c r="BWS328" s="59"/>
      <c r="BWT328" s="256"/>
      <c r="BWU328" s="59"/>
      <c r="BWV328" s="256"/>
      <c r="BWW328" s="507"/>
      <c r="BWX328" s="104"/>
      <c r="BWY328" s="516"/>
      <c r="BWZ328" s="69"/>
      <c r="BXA328" s="516"/>
      <c r="BXB328" s="69"/>
      <c r="BXC328" s="516"/>
      <c r="BXD328" s="69"/>
      <c r="BXE328" s="516"/>
      <c r="BXF328" s="69"/>
      <c r="BXG328" s="516"/>
      <c r="BXH328" s="69"/>
      <c r="BXI328" s="52"/>
      <c r="BXJ328" s="53"/>
      <c r="BXK328" s="54"/>
      <c r="BXL328" s="54"/>
      <c r="BXM328" s="55"/>
      <c r="BXN328" s="56"/>
      <c r="BXO328" s="145"/>
      <c r="BXP328" s="80"/>
      <c r="BXQ328" s="57"/>
      <c r="BXR328" s="255"/>
      <c r="BXS328" s="57"/>
      <c r="BXT328" s="255"/>
      <c r="BXU328" s="57"/>
      <c r="BXV328" s="255"/>
      <c r="BXW328" s="59"/>
      <c r="BXX328" s="256"/>
      <c r="BXY328" s="59"/>
      <c r="BXZ328" s="256"/>
      <c r="BYA328" s="59"/>
      <c r="BYB328" s="256"/>
      <c r="BYC328" s="507"/>
      <c r="BYD328" s="104"/>
      <c r="BYE328" s="516"/>
      <c r="BYF328" s="69"/>
      <c r="BYG328" s="516"/>
      <c r="BYH328" s="69"/>
      <c r="BYI328" s="516"/>
      <c r="BYJ328" s="69"/>
      <c r="BYK328" s="516"/>
      <c r="BYL328" s="69"/>
      <c r="BYM328" s="516"/>
      <c r="BYN328" s="69"/>
      <c r="BYO328" s="52"/>
      <c r="BYP328" s="53"/>
      <c r="BYQ328" s="54"/>
      <c r="BYR328" s="54"/>
      <c r="BYS328" s="55"/>
      <c r="BYT328" s="56"/>
      <c r="BYU328" s="145"/>
      <c r="BYV328" s="80"/>
      <c r="BYW328" s="57"/>
      <c r="BYX328" s="255"/>
      <c r="BYY328" s="57"/>
      <c r="BYZ328" s="255"/>
      <c r="BZA328" s="57"/>
      <c r="BZB328" s="255"/>
      <c r="BZC328" s="59"/>
      <c r="BZD328" s="256"/>
      <c r="BZE328" s="59"/>
      <c r="BZF328" s="256"/>
      <c r="BZG328" s="59"/>
      <c r="BZH328" s="256"/>
      <c r="BZI328" s="507"/>
      <c r="BZJ328" s="104"/>
      <c r="BZK328" s="516"/>
      <c r="BZL328" s="69"/>
      <c r="BZM328" s="516"/>
      <c r="BZN328" s="69"/>
      <c r="BZO328" s="516"/>
      <c r="BZP328" s="69"/>
      <c r="BZQ328" s="516"/>
      <c r="BZR328" s="69"/>
      <c r="BZS328" s="516"/>
      <c r="BZT328" s="69"/>
      <c r="BZU328" s="52"/>
      <c r="BZV328" s="53"/>
      <c r="BZW328" s="54"/>
      <c r="BZX328" s="54"/>
      <c r="BZY328" s="55"/>
      <c r="BZZ328" s="56"/>
      <c r="CAA328" s="145"/>
      <c r="CAB328" s="80"/>
      <c r="CAC328" s="57"/>
      <c r="CAD328" s="255"/>
      <c r="CAE328" s="57"/>
      <c r="CAF328" s="255"/>
      <c r="CAG328" s="57"/>
      <c r="CAH328" s="255"/>
      <c r="CAI328" s="59"/>
      <c r="CAJ328" s="256"/>
      <c r="CAK328" s="59"/>
      <c r="CAL328" s="256"/>
      <c r="CAM328" s="59"/>
      <c r="CAN328" s="256"/>
      <c r="CAO328" s="507"/>
      <c r="CAP328" s="104"/>
      <c r="CAQ328" s="516"/>
      <c r="CAR328" s="69"/>
      <c r="CAS328" s="516"/>
      <c r="CAT328" s="69"/>
      <c r="CAU328" s="516"/>
      <c r="CAV328" s="69"/>
      <c r="CAW328" s="516"/>
      <c r="CAX328" s="69"/>
      <c r="CAY328" s="516"/>
      <c r="CAZ328" s="69"/>
      <c r="CBA328" s="52"/>
      <c r="CBB328" s="53"/>
      <c r="CBC328" s="54"/>
      <c r="CBD328" s="54"/>
      <c r="CBE328" s="55"/>
      <c r="CBF328" s="56"/>
      <c r="CBG328" s="145"/>
      <c r="CBH328" s="80"/>
      <c r="CBI328" s="57"/>
      <c r="CBJ328" s="255"/>
      <c r="CBK328" s="57"/>
      <c r="CBL328" s="255"/>
      <c r="CBM328" s="57"/>
      <c r="CBN328" s="255"/>
      <c r="CBO328" s="59"/>
      <c r="CBP328" s="256"/>
      <c r="CBQ328" s="59"/>
      <c r="CBR328" s="256"/>
      <c r="CBS328" s="59"/>
      <c r="CBT328" s="256"/>
      <c r="CBU328" s="507"/>
      <c r="CBV328" s="104"/>
      <c r="CBW328" s="516"/>
      <c r="CBX328" s="69"/>
      <c r="CBY328" s="516"/>
      <c r="CBZ328" s="69"/>
      <c r="CCA328" s="516"/>
      <c r="CCB328" s="69"/>
      <c r="CCC328" s="516"/>
      <c r="CCD328" s="69"/>
      <c r="CCE328" s="516"/>
      <c r="CCF328" s="69"/>
      <c r="CCG328" s="52"/>
      <c r="CCH328" s="53"/>
      <c r="CCI328" s="54"/>
      <c r="CCJ328" s="54"/>
      <c r="CCK328" s="55"/>
      <c r="CCL328" s="56"/>
      <c r="CCM328" s="145"/>
      <c r="CCN328" s="80"/>
      <c r="CCO328" s="57"/>
      <c r="CCP328" s="255"/>
      <c r="CCQ328" s="57"/>
      <c r="CCR328" s="255"/>
      <c r="CCS328" s="57"/>
      <c r="CCT328" s="255"/>
      <c r="CCU328" s="59"/>
      <c r="CCV328" s="256"/>
      <c r="CCW328" s="59"/>
      <c r="CCX328" s="256"/>
      <c r="CCY328" s="59"/>
      <c r="CCZ328" s="256"/>
      <c r="CDA328" s="507"/>
      <c r="CDB328" s="104"/>
      <c r="CDC328" s="516"/>
      <c r="CDD328" s="69"/>
      <c r="CDE328" s="516"/>
      <c r="CDF328" s="69"/>
      <c r="CDG328" s="516"/>
      <c r="CDH328" s="69"/>
      <c r="CDI328" s="516"/>
      <c r="CDJ328" s="69"/>
      <c r="CDK328" s="516"/>
      <c r="CDL328" s="69"/>
      <c r="CDM328" s="52"/>
      <c r="CDN328" s="53"/>
      <c r="CDO328" s="54"/>
      <c r="CDP328" s="54"/>
      <c r="CDQ328" s="55"/>
      <c r="CDR328" s="56"/>
      <c r="CDS328" s="145"/>
      <c r="CDT328" s="80"/>
      <c r="CDU328" s="57"/>
      <c r="CDV328" s="255"/>
      <c r="CDW328" s="57"/>
      <c r="CDX328" s="255"/>
      <c r="CDY328" s="57"/>
      <c r="CDZ328" s="255"/>
      <c r="CEA328" s="59"/>
      <c r="CEB328" s="256"/>
      <c r="CEC328" s="59"/>
      <c r="CED328" s="256"/>
      <c r="CEE328" s="59"/>
      <c r="CEF328" s="256"/>
      <c r="CEG328" s="507"/>
      <c r="CEH328" s="104"/>
      <c r="CEI328" s="516"/>
      <c r="CEJ328" s="69"/>
      <c r="CEK328" s="516"/>
      <c r="CEL328" s="69"/>
      <c r="CEM328" s="516"/>
      <c r="CEN328" s="69"/>
      <c r="CEO328" s="516"/>
      <c r="CEP328" s="69"/>
      <c r="CEQ328" s="516"/>
      <c r="CER328" s="69"/>
      <c r="CES328" s="52"/>
      <c r="CET328" s="53"/>
      <c r="CEU328" s="54"/>
      <c r="CEV328" s="54"/>
      <c r="CEW328" s="55"/>
      <c r="CEX328" s="56"/>
      <c r="CEY328" s="145"/>
      <c r="CEZ328" s="80"/>
      <c r="CFA328" s="57"/>
      <c r="CFB328" s="255"/>
      <c r="CFC328" s="57"/>
      <c r="CFD328" s="255"/>
      <c r="CFE328" s="57"/>
      <c r="CFF328" s="255"/>
      <c r="CFG328" s="59"/>
      <c r="CFH328" s="256"/>
      <c r="CFI328" s="59"/>
      <c r="CFJ328" s="256"/>
      <c r="CFK328" s="59"/>
      <c r="CFL328" s="256"/>
      <c r="CFM328" s="507"/>
      <c r="CFN328" s="104"/>
      <c r="CFO328" s="516"/>
      <c r="CFP328" s="69"/>
      <c r="CFQ328" s="516"/>
      <c r="CFR328" s="69"/>
      <c r="CFS328" s="516"/>
      <c r="CFT328" s="69"/>
      <c r="CFU328" s="516"/>
      <c r="CFV328" s="69"/>
      <c r="CFW328" s="516"/>
      <c r="CFX328" s="69"/>
      <c r="CFY328" s="52"/>
      <c r="CFZ328" s="53"/>
      <c r="CGA328" s="54"/>
      <c r="CGB328" s="54"/>
      <c r="CGC328" s="55"/>
      <c r="CGD328" s="56"/>
      <c r="CGE328" s="145"/>
      <c r="CGF328" s="80"/>
      <c r="CGG328" s="57"/>
      <c r="CGH328" s="255"/>
      <c r="CGI328" s="57"/>
      <c r="CGJ328" s="255"/>
      <c r="CGK328" s="57"/>
      <c r="CGL328" s="255"/>
      <c r="CGM328" s="59"/>
      <c r="CGN328" s="256"/>
      <c r="CGO328" s="59"/>
      <c r="CGP328" s="256"/>
      <c r="CGQ328" s="59"/>
      <c r="CGR328" s="256"/>
      <c r="CGS328" s="507"/>
      <c r="CGT328" s="104"/>
      <c r="CGU328" s="516"/>
      <c r="CGV328" s="69"/>
      <c r="CGW328" s="516"/>
      <c r="CGX328" s="69"/>
      <c r="CGY328" s="516"/>
      <c r="CGZ328" s="69"/>
      <c r="CHA328" s="516"/>
      <c r="CHB328" s="69"/>
      <c r="CHC328" s="516"/>
      <c r="CHD328" s="69"/>
      <c r="CHE328" s="52"/>
      <c r="CHF328" s="53"/>
      <c r="CHG328" s="54"/>
      <c r="CHH328" s="54"/>
      <c r="CHI328" s="55"/>
      <c r="CHJ328" s="56"/>
      <c r="CHK328" s="145"/>
      <c r="CHL328" s="80"/>
      <c r="CHM328" s="57"/>
      <c r="CHN328" s="255"/>
      <c r="CHO328" s="57"/>
      <c r="CHP328" s="255"/>
      <c r="CHQ328" s="57"/>
      <c r="CHR328" s="255"/>
      <c r="CHS328" s="59"/>
      <c r="CHT328" s="256"/>
      <c r="CHU328" s="59"/>
      <c r="CHV328" s="256"/>
      <c r="CHW328" s="59"/>
      <c r="CHX328" s="256"/>
      <c r="CHY328" s="507"/>
      <c r="CHZ328" s="104"/>
      <c r="CIA328" s="516"/>
      <c r="CIB328" s="69"/>
      <c r="CIC328" s="516"/>
      <c r="CID328" s="69"/>
      <c r="CIE328" s="516"/>
      <c r="CIF328" s="69"/>
      <c r="CIG328" s="516"/>
      <c r="CIH328" s="69"/>
      <c r="CII328" s="516"/>
      <c r="CIJ328" s="69"/>
      <c r="CIK328" s="52"/>
      <c r="CIL328" s="53"/>
      <c r="CIM328" s="54"/>
      <c r="CIN328" s="54"/>
      <c r="CIO328" s="55"/>
      <c r="CIP328" s="56"/>
      <c r="CIQ328" s="145"/>
      <c r="CIR328" s="80"/>
      <c r="CIS328" s="57"/>
      <c r="CIT328" s="255"/>
      <c r="CIU328" s="57"/>
      <c r="CIV328" s="255"/>
      <c r="CIW328" s="57"/>
      <c r="CIX328" s="255"/>
      <c r="CIY328" s="59"/>
      <c r="CIZ328" s="256"/>
      <c r="CJA328" s="59"/>
      <c r="CJB328" s="256"/>
      <c r="CJC328" s="59"/>
      <c r="CJD328" s="256"/>
      <c r="CJE328" s="507"/>
      <c r="CJF328" s="104"/>
      <c r="CJG328" s="516"/>
      <c r="CJH328" s="69"/>
      <c r="CJI328" s="516"/>
      <c r="CJJ328" s="69"/>
      <c r="CJK328" s="516"/>
      <c r="CJL328" s="69"/>
      <c r="CJM328" s="516"/>
      <c r="CJN328" s="69"/>
      <c r="CJO328" s="516"/>
      <c r="CJP328" s="69"/>
      <c r="CJQ328" s="52"/>
      <c r="CJR328" s="53"/>
      <c r="CJS328" s="54"/>
      <c r="CJT328" s="54"/>
      <c r="CJU328" s="55"/>
      <c r="CJV328" s="56"/>
      <c r="CJW328" s="145"/>
      <c r="CJX328" s="80"/>
      <c r="CJY328" s="57"/>
      <c r="CJZ328" s="255"/>
      <c r="CKA328" s="57"/>
      <c r="CKB328" s="255"/>
      <c r="CKC328" s="57"/>
      <c r="CKD328" s="255"/>
      <c r="CKE328" s="59"/>
      <c r="CKF328" s="256"/>
      <c r="CKG328" s="59"/>
      <c r="CKH328" s="256"/>
      <c r="CKI328" s="59"/>
      <c r="CKJ328" s="256"/>
      <c r="CKK328" s="507"/>
      <c r="CKL328" s="104"/>
      <c r="CKM328" s="516"/>
      <c r="CKN328" s="69"/>
      <c r="CKO328" s="516"/>
      <c r="CKP328" s="69"/>
      <c r="CKQ328" s="516"/>
      <c r="CKR328" s="69"/>
      <c r="CKS328" s="516"/>
      <c r="CKT328" s="69"/>
      <c r="CKU328" s="516"/>
      <c r="CKV328" s="69"/>
      <c r="CKW328" s="52"/>
      <c r="CKX328" s="53"/>
      <c r="CKY328" s="54"/>
      <c r="CKZ328" s="54"/>
      <c r="CLA328" s="55"/>
      <c r="CLB328" s="56"/>
      <c r="CLC328" s="145"/>
      <c r="CLD328" s="80"/>
      <c r="CLE328" s="57"/>
      <c r="CLF328" s="255"/>
      <c r="CLG328" s="57"/>
      <c r="CLH328" s="255"/>
      <c r="CLI328" s="57"/>
      <c r="CLJ328" s="255"/>
      <c r="CLK328" s="59"/>
      <c r="CLL328" s="256"/>
      <c r="CLM328" s="59"/>
      <c r="CLN328" s="256"/>
      <c r="CLO328" s="59"/>
      <c r="CLP328" s="256"/>
      <c r="CLQ328" s="507"/>
      <c r="CLR328" s="104"/>
      <c r="CLS328" s="516"/>
      <c r="CLT328" s="69"/>
      <c r="CLU328" s="516"/>
      <c r="CLV328" s="69"/>
      <c r="CLW328" s="516"/>
      <c r="CLX328" s="69"/>
      <c r="CLY328" s="516"/>
      <c r="CLZ328" s="69"/>
      <c r="CMA328" s="516"/>
      <c r="CMB328" s="69"/>
      <c r="CMC328" s="52"/>
      <c r="CMD328" s="53"/>
      <c r="CME328" s="54"/>
      <c r="CMF328" s="54"/>
      <c r="CMG328" s="55"/>
      <c r="CMH328" s="56"/>
      <c r="CMI328" s="145"/>
      <c r="CMJ328" s="80"/>
      <c r="CMK328" s="57"/>
      <c r="CML328" s="255"/>
      <c r="CMM328" s="57"/>
      <c r="CMN328" s="255"/>
      <c r="CMO328" s="57"/>
      <c r="CMP328" s="255"/>
      <c r="CMQ328" s="59"/>
      <c r="CMR328" s="256"/>
      <c r="CMS328" s="59"/>
      <c r="CMT328" s="256"/>
      <c r="CMU328" s="59"/>
      <c r="CMV328" s="256"/>
      <c r="CMW328" s="507"/>
      <c r="CMX328" s="104"/>
      <c r="CMY328" s="516"/>
      <c r="CMZ328" s="69"/>
      <c r="CNA328" s="516"/>
      <c r="CNB328" s="69"/>
      <c r="CNC328" s="516"/>
      <c r="CND328" s="69"/>
      <c r="CNE328" s="516"/>
      <c r="CNF328" s="69"/>
      <c r="CNG328" s="516"/>
      <c r="CNH328" s="69"/>
      <c r="CNI328" s="52"/>
      <c r="CNJ328" s="53"/>
      <c r="CNK328" s="54"/>
      <c r="CNL328" s="54"/>
      <c r="CNM328" s="55"/>
      <c r="CNN328" s="56"/>
      <c r="CNO328" s="145"/>
      <c r="CNP328" s="80"/>
      <c r="CNQ328" s="57"/>
      <c r="CNR328" s="255"/>
      <c r="CNS328" s="57"/>
      <c r="CNT328" s="255"/>
      <c r="CNU328" s="57"/>
      <c r="CNV328" s="255"/>
      <c r="CNW328" s="59"/>
      <c r="CNX328" s="256"/>
      <c r="CNY328" s="59"/>
      <c r="CNZ328" s="256"/>
      <c r="COA328" s="59"/>
      <c r="COB328" s="256"/>
      <c r="COC328" s="507"/>
      <c r="COD328" s="104"/>
      <c r="COE328" s="516"/>
      <c r="COF328" s="69"/>
      <c r="COG328" s="516"/>
      <c r="COH328" s="69"/>
      <c r="COI328" s="516"/>
      <c r="COJ328" s="69"/>
      <c r="COK328" s="516"/>
      <c r="COL328" s="69"/>
      <c r="COM328" s="516"/>
      <c r="CON328" s="69"/>
      <c r="COO328" s="52"/>
      <c r="COP328" s="53"/>
      <c r="COQ328" s="54"/>
      <c r="COR328" s="54"/>
      <c r="COS328" s="55"/>
      <c r="COT328" s="56"/>
      <c r="COU328" s="145"/>
      <c r="COV328" s="80"/>
      <c r="COW328" s="57"/>
      <c r="COX328" s="255"/>
      <c r="COY328" s="57"/>
      <c r="COZ328" s="255"/>
      <c r="CPA328" s="57"/>
      <c r="CPB328" s="255"/>
      <c r="CPC328" s="59"/>
      <c r="CPD328" s="256"/>
      <c r="CPE328" s="59"/>
      <c r="CPF328" s="256"/>
      <c r="CPG328" s="59"/>
      <c r="CPH328" s="256"/>
      <c r="CPI328" s="507"/>
      <c r="CPJ328" s="104"/>
      <c r="CPK328" s="516"/>
      <c r="CPL328" s="69"/>
      <c r="CPM328" s="516"/>
      <c r="CPN328" s="69"/>
      <c r="CPO328" s="516"/>
      <c r="CPP328" s="69"/>
      <c r="CPQ328" s="516"/>
      <c r="CPR328" s="69"/>
      <c r="CPS328" s="516"/>
      <c r="CPT328" s="69"/>
      <c r="CPU328" s="52"/>
      <c r="CPV328" s="53"/>
      <c r="CPW328" s="54"/>
      <c r="CPX328" s="54"/>
      <c r="CPY328" s="55"/>
      <c r="CPZ328" s="56"/>
      <c r="CQA328" s="145"/>
      <c r="CQB328" s="80"/>
      <c r="CQC328" s="57"/>
      <c r="CQD328" s="255"/>
      <c r="CQE328" s="57"/>
      <c r="CQF328" s="255"/>
      <c r="CQG328" s="57"/>
      <c r="CQH328" s="255"/>
      <c r="CQI328" s="59"/>
      <c r="CQJ328" s="256"/>
      <c r="CQK328" s="59"/>
      <c r="CQL328" s="256"/>
      <c r="CQM328" s="59"/>
      <c r="CQN328" s="256"/>
      <c r="CQO328" s="507"/>
      <c r="CQP328" s="104"/>
      <c r="CQQ328" s="516"/>
      <c r="CQR328" s="69"/>
      <c r="CQS328" s="516"/>
      <c r="CQT328" s="69"/>
      <c r="CQU328" s="516"/>
      <c r="CQV328" s="69"/>
      <c r="CQW328" s="516"/>
      <c r="CQX328" s="69"/>
      <c r="CQY328" s="516"/>
      <c r="CQZ328" s="69"/>
      <c r="CRA328" s="52"/>
      <c r="CRB328" s="53"/>
      <c r="CRC328" s="54"/>
      <c r="CRD328" s="54"/>
      <c r="CRE328" s="55"/>
      <c r="CRF328" s="56"/>
      <c r="CRG328" s="145"/>
      <c r="CRH328" s="80"/>
      <c r="CRI328" s="57"/>
      <c r="CRJ328" s="255"/>
      <c r="CRK328" s="57"/>
      <c r="CRL328" s="255"/>
      <c r="CRM328" s="57"/>
      <c r="CRN328" s="255"/>
      <c r="CRO328" s="59"/>
      <c r="CRP328" s="256"/>
      <c r="CRQ328" s="59"/>
      <c r="CRR328" s="256"/>
      <c r="CRS328" s="59"/>
      <c r="CRT328" s="256"/>
      <c r="CRU328" s="507"/>
      <c r="CRV328" s="104"/>
      <c r="CRW328" s="516"/>
      <c r="CRX328" s="69"/>
      <c r="CRY328" s="516"/>
      <c r="CRZ328" s="69"/>
      <c r="CSA328" s="516"/>
      <c r="CSB328" s="69"/>
      <c r="CSC328" s="516"/>
      <c r="CSD328" s="69"/>
      <c r="CSE328" s="516"/>
      <c r="CSF328" s="69"/>
      <c r="CSG328" s="52"/>
      <c r="CSH328" s="53"/>
      <c r="CSI328" s="54"/>
      <c r="CSJ328" s="54"/>
      <c r="CSK328" s="55"/>
      <c r="CSL328" s="56"/>
      <c r="CSM328" s="145"/>
      <c r="CSN328" s="80"/>
      <c r="CSO328" s="57"/>
      <c r="CSP328" s="255"/>
      <c r="CSQ328" s="57"/>
      <c r="CSR328" s="255"/>
      <c r="CSS328" s="57"/>
      <c r="CST328" s="255"/>
      <c r="CSU328" s="59"/>
      <c r="CSV328" s="256"/>
      <c r="CSW328" s="59"/>
      <c r="CSX328" s="256"/>
      <c r="CSY328" s="59"/>
      <c r="CSZ328" s="256"/>
      <c r="CTA328" s="507"/>
      <c r="CTB328" s="104"/>
      <c r="CTC328" s="516"/>
      <c r="CTD328" s="69"/>
      <c r="CTE328" s="516"/>
      <c r="CTF328" s="69"/>
      <c r="CTG328" s="516"/>
      <c r="CTH328" s="69"/>
      <c r="CTI328" s="516"/>
      <c r="CTJ328" s="69"/>
      <c r="CTK328" s="516"/>
      <c r="CTL328" s="69"/>
      <c r="CTM328" s="52"/>
      <c r="CTN328" s="53"/>
      <c r="CTO328" s="54"/>
      <c r="CTP328" s="54"/>
      <c r="CTQ328" s="55"/>
      <c r="CTR328" s="56"/>
      <c r="CTS328" s="145"/>
      <c r="CTT328" s="80"/>
      <c r="CTU328" s="57"/>
      <c r="CTV328" s="255"/>
      <c r="CTW328" s="57"/>
      <c r="CTX328" s="255"/>
      <c r="CTY328" s="57"/>
      <c r="CTZ328" s="255"/>
      <c r="CUA328" s="59"/>
      <c r="CUB328" s="256"/>
      <c r="CUC328" s="59"/>
      <c r="CUD328" s="256"/>
      <c r="CUE328" s="59"/>
      <c r="CUF328" s="256"/>
      <c r="CUG328" s="507"/>
      <c r="CUH328" s="104"/>
      <c r="CUI328" s="516"/>
      <c r="CUJ328" s="69"/>
      <c r="CUK328" s="516"/>
      <c r="CUL328" s="69"/>
      <c r="CUM328" s="516"/>
      <c r="CUN328" s="69"/>
      <c r="CUO328" s="516"/>
      <c r="CUP328" s="69"/>
      <c r="CUQ328" s="516"/>
      <c r="CUR328" s="69"/>
      <c r="CUS328" s="52"/>
      <c r="CUT328" s="53"/>
      <c r="CUU328" s="54"/>
      <c r="CUV328" s="54"/>
      <c r="CUW328" s="55"/>
      <c r="CUX328" s="56"/>
      <c r="CUY328" s="145"/>
      <c r="CUZ328" s="80"/>
      <c r="CVA328" s="57"/>
      <c r="CVB328" s="255"/>
      <c r="CVC328" s="57"/>
      <c r="CVD328" s="255"/>
      <c r="CVE328" s="57"/>
      <c r="CVF328" s="255"/>
      <c r="CVG328" s="59"/>
      <c r="CVH328" s="256"/>
      <c r="CVI328" s="59"/>
      <c r="CVJ328" s="256"/>
      <c r="CVK328" s="59"/>
      <c r="CVL328" s="256"/>
      <c r="CVM328" s="507"/>
      <c r="CVN328" s="104"/>
      <c r="CVO328" s="516"/>
      <c r="CVP328" s="69"/>
      <c r="CVQ328" s="516"/>
      <c r="CVR328" s="69"/>
      <c r="CVS328" s="516"/>
      <c r="CVT328" s="69"/>
      <c r="CVU328" s="516"/>
      <c r="CVV328" s="69"/>
      <c r="CVW328" s="516"/>
      <c r="CVX328" s="69"/>
      <c r="CVY328" s="52"/>
      <c r="CVZ328" s="53"/>
      <c r="CWA328" s="54"/>
      <c r="CWB328" s="54"/>
      <c r="CWC328" s="55"/>
      <c r="CWD328" s="56"/>
      <c r="CWE328" s="145"/>
      <c r="CWF328" s="80"/>
      <c r="CWG328" s="57"/>
      <c r="CWH328" s="255"/>
      <c r="CWI328" s="57"/>
      <c r="CWJ328" s="255"/>
      <c r="CWK328" s="57"/>
      <c r="CWL328" s="255"/>
      <c r="CWM328" s="59"/>
      <c r="CWN328" s="256"/>
      <c r="CWO328" s="59"/>
      <c r="CWP328" s="256"/>
      <c r="CWQ328" s="59"/>
      <c r="CWR328" s="256"/>
      <c r="CWS328" s="507"/>
      <c r="CWT328" s="104"/>
      <c r="CWU328" s="516"/>
      <c r="CWV328" s="69"/>
      <c r="CWW328" s="516"/>
      <c r="CWX328" s="69"/>
      <c r="CWY328" s="516"/>
      <c r="CWZ328" s="69"/>
      <c r="CXA328" s="516"/>
      <c r="CXB328" s="69"/>
      <c r="CXC328" s="516"/>
      <c r="CXD328" s="69"/>
      <c r="CXE328" s="52"/>
      <c r="CXF328" s="53"/>
      <c r="CXG328" s="54"/>
      <c r="CXH328" s="54"/>
      <c r="CXI328" s="55"/>
      <c r="CXJ328" s="56"/>
      <c r="CXK328" s="145"/>
      <c r="CXL328" s="80"/>
      <c r="CXM328" s="57"/>
      <c r="CXN328" s="255"/>
      <c r="CXO328" s="57"/>
      <c r="CXP328" s="255"/>
      <c r="CXQ328" s="57"/>
      <c r="CXR328" s="255"/>
      <c r="CXS328" s="59"/>
      <c r="CXT328" s="256"/>
      <c r="CXU328" s="59"/>
      <c r="CXV328" s="256"/>
      <c r="CXW328" s="59"/>
      <c r="CXX328" s="256"/>
      <c r="CXY328" s="507"/>
      <c r="CXZ328" s="104"/>
      <c r="CYA328" s="516"/>
      <c r="CYB328" s="69"/>
      <c r="CYC328" s="516"/>
      <c r="CYD328" s="69"/>
      <c r="CYE328" s="516"/>
      <c r="CYF328" s="69"/>
      <c r="CYG328" s="516"/>
      <c r="CYH328" s="69"/>
      <c r="CYI328" s="516"/>
      <c r="CYJ328" s="69"/>
      <c r="CYK328" s="52"/>
      <c r="CYL328" s="53"/>
      <c r="CYM328" s="54"/>
      <c r="CYN328" s="54"/>
      <c r="CYO328" s="55"/>
      <c r="CYP328" s="56"/>
      <c r="CYQ328" s="145"/>
      <c r="CYR328" s="80"/>
      <c r="CYS328" s="57"/>
      <c r="CYT328" s="255"/>
      <c r="CYU328" s="57"/>
      <c r="CYV328" s="255"/>
      <c r="CYW328" s="57"/>
      <c r="CYX328" s="255"/>
      <c r="CYY328" s="59"/>
      <c r="CYZ328" s="256"/>
      <c r="CZA328" s="59"/>
      <c r="CZB328" s="256"/>
      <c r="CZC328" s="59"/>
      <c r="CZD328" s="256"/>
      <c r="CZE328" s="507"/>
      <c r="CZF328" s="104"/>
      <c r="CZG328" s="516"/>
      <c r="CZH328" s="69"/>
      <c r="CZI328" s="516"/>
      <c r="CZJ328" s="69"/>
      <c r="CZK328" s="516"/>
      <c r="CZL328" s="69"/>
      <c r="CZM328" s="516"/>
      <c r="CZN328" s="69"/>
      <c r="CZO328" s="516"/>
      <c r="CZP328" s="69"/>
      <c r="CZQ328" s="52"/>
      <c r="CZR328" s="53"/>
      <c r="CZS328" s="54"/>
      <c r="CZT328" s="54"/>
      <c r="CZU328" s="55"/>
      <c r="CZV328" s="56"/>
      <c r="CZW328" s="145"/>
      <c r="CZX328" s="80"/>
      <c r="CZY328" s="57"/>
      <c r="CZZ328" s="255"/>
      <c r="DAA328" s="57"/>
      <c r="DAB328" s="255"/>
      <c r="DAC328" s="57"/>
      <c r="DAD328" s="255"/>
      <c r="DAE328" s="59"/>
      <c r="DAF328" s="256"/>
      <c r="DAG328" s="59"/>
      <c r="DAH328" s="256"/>
      <c r="DAI328" s="59"/>
      <c r="DAJ328" s="256"/>
      <c r="DAK328" s="507"/>
      <c r="DAL328" s="104"/>
      <c r="DAM328" s="516"/>
      <c r="DAN328" s="69"/>
      <c r="DAO328" s="516"/>
      <c r="DAP328" s="69"/>
      <c r="DAQ328" s="516"/>
      <c r="DAR328" s="69"/>
      <c r="DAS328" s="516"/>
      <c r="DAT328" s="69"/>
      <c r="DAU328" s="516"/>
      <c r="DAV328" s="69"/>
      <c r="DAW328" s="52"/>
      <c r="DAX328" s="53"/>
      <c r="DAY328" s="54"/>
      <c r="DAZ328" s="54"/>
      <c r="DBA328" s="55"/>
      <c r="DBB328" s="56"/>
      <c r="DBC328" s="145"/>
      <c r="DBD328" s="80"/>
      <c r="DBE328" s="57"/>
      <c r="DBF328" s="255"/>
      <c r="DBG328" s="57"/>
      <c r="DBH328" s="255"/>
      <c r="DBI328" s="57"/>
      <c r="DBJ328" s="255"/>
      <c r="DBK328" s="59"/>
      <c r="DBL328" s="256"/>
      <c r="DBM328" s="59"/>
      <c r="DBN328" s="256"/>
      <c r="DBO328" s="59"/>
      <c r="DBP328" s="256"/>
      <c r="DBQ328" s="507"/>
      <c r="DBR328" s="104"/>
      <c r="DBS328" s="516"/>
      <c r="DBT328" s="69"/>
      <c r="DBU328" s="516"/>
      <c r="DBV328" s="69"/>
      <c r="DBW328" s="516"/>
      <c r="DBX328" s="69"/>
      <c r="DBY328" s="516"/>
      <c r="DBZ328" s="69"/>
      <c r="DCA328" s="516"/>
      <c r="DCB328" s="69"/>
      <c r="DCC328" s="52"/>
      <c r="DCD328" s="53"/>
      <c r="DCE328" s="54"/>
      <c r="DCF328" s="54"/>
      <c r="DCG328" s="55"/>
      <c r="DCH328" s="56"/>
      <c r="DCI328" s="145"/>
      <c r="DCJ328" s="80"/>
      <c r="DCK328" s="57"/>
      <c r="DCL328" s="255"/>
      <c r="DCM328" s="57"/>
      <c r="DCN328" s="255"/>
      <c r="DCO328" s="57"/>
      <c r="DCP328" s="255"/>
      <c r="DCQ328" s="59"/>
      <c r="DCR328" s="256"/>
      <c r="DCS328" s="59"/>
      <c r="DCT328" s="256"/>
      <c r="DCU328" s="59"/>
      <c r="DCV328" s="256"/>
      <c r="DCW328" s="507"/>
      <c r="DCX328" s="104"/>
      <c r="DCY328" s="516"/>
      <c r="DCZ328" s="69"/>
      <c r="DDA328" s="516"/>
      <c r="DDB328" s="69"/>
      <c r="DDC328" s="516"/>
      <c r="DDD328" s="69"/>
      <c r="DDE328" s="516"/>
      <c r="DDF328" s="69"/>
      <c r="DDG328" s="516"/>
      <c r="DDH328" s="69"/>
      <c r="DDI328" s="52"/>
      <c r="DDJ328" s="53"/>
      <c r="DDK328" s="54"/>
      <c r="DDL328" s="54"/>
      <c r="DDM328" s="55"/>
      <c r="DDN328" s="56"/>
      <c r="DDO328" s="145"/>
      <c r="DDP328" s="80"/>
      <c r="DDQ328" s="57"/>
      <c r="DDR328" s="255"/>
      <c r="DDS328" s="57"/>
      <c r="DDT328" s="255"/>
      <c r="DDU328" s="57"/>
      <c r="DDV328" s="255"/>
      <c r="DDW328" s="59"/>
      <c r="DDX328" s="256"/>
      <c r="DDY328" s="59"/>
      <c r="DDZ328" s="256"/>
      <c r="DEA328" s="59"/>
      <c r="DEB328" s="256"/>
      <c r="DEC328" s="507"/>
      <c r="DED328" s="104"/>
      <c r="DEE328" s="516"/>
      <c r="DEF328" s="69"/>
      <c r="DEG328" s="516"/>
      <c r="DEH328" s="69"/>
      <c r="DEI328" s="516"/>
      <c r="DEJ328" s="69"/>
      <c r="DEK328" s="516"/>
      <c r="DEL328" s="69"/>
      <c r="DEM328" s="516"/>
      <c r="DEN328" s="69"/>
      <c r="DEO328" s="52"/>
      <c r="DEP328" s="53"/>
      <c r="DEQ328" s="54"/>
      <c r="DER328" s="54"/>
      <c r="DES328" s="55"/>
      <c r="DET328" s="56"/>
      <c r="DEU328" s="145"/>
      <c r="DEV328" s="80"/>
      <c r="DEW328" s="57"/>
      <c r="DEX328" s="255"/>
      <c r="DEY328" s="57"/>
      <c r="DEZ328" s="255"/>
      <c r="DFA328" s="57"/>
      <c r="DFB328" s="255"/>
      <c r="DFC328" s="59"/>
      <c r="DFD328" s="256"/>
      <c r="DFE328" s="59"/>
      <c r="DFF328" s="256"/>
      <c r="DFG328" s="59"/>
      <c r="DFH328" s="256"/>
      <c r="DFI328" s="507"/>
      <c r="DFJ328" s="104"/>
      <c r="DFK328" s="516"/>
      <c r="DFL328" s="69"/>
      <c r="DFM328" s="516"/>
      <c r="DFN328" s="69"/>
      <c r="DFO328" s="516"/>
      <c r="DFP328" s="69"/>
      <c r="DFQ328" s="516"/>
      <c r="DFR328" s="69"/>
      <c r="DFS328" s="516"/>
      <c r="DFT328" s="69"/>
      <c r="DFU328" s="52"/>
      <c r="DFV328" s="53"/>
      <c r="DFW328" s="54"/>
      <c r="DFX328" s="54"/>
      <c r="DFY328" s="55"/>
      <c r="DFZ328" s="56"/>
      <c r="DGA328" s="145"/>
      <c r="DGB328" s="80"/>
      <c r="DGC328" s="57"/>
      <c r="DGD328" s="255"/>
      <c r="DGE328" s="57"/>
      <c r="DGF328" s="255"/>
      <c r="DGG328" s="57"/>
      <c r="DGH328" s="255"/>
      <c r="DGI328" s="59"/>
      <c r="DGJ328" s="256"/>
      <c r="DGK328" s="59"/>
      <c r="DGL328" s="256"/>
      <c r="DGM328" s="59"/>
      <c r="DGN328" s="256"/>
      <c r="DGO328" s="507"/>
      <c r="DGP328" s="104"/>
      <c r="DGQ328" s="516"/>
      <c r="DGR328" s="69"/>
      <c r="DGS328" s="516"/>
      <c r="DGT328" s="69"/>
      <c r="DGU328" s="516"/>
      <c r="DGV328" s="69"/>
      <c r="DGW328" s="516"/>
      <c r="DGX328" s="69"/>
      <c r="DGY328" s="516"/>
      <c r="DGZ328" s="69"/>
      <c r="DHA328" s="52"/>
      <c r="DHB328" s="53"/>
      <c r="DHC328" s="54"/>
      <c r="DHD328" s="54"/>
      <c r="DHE328" s="55"/>
      <c r="DHF328" s="56"/>
      <c r="DHG328" s="145"/>
      <c r="DHH328" s="80"/>
      <c r="DHI328" s="57"/>
      <c r="DHJ328" s="255"/>
      <c r="DHK328" s="57"/>
      <c r="DHL328" s="255"/>
      <c r="DHM328" s="57"/>
      <c r="DHN328" s="255"/>
      <c r="DHO328" s="59"/>
      <c r="DHP328" s="256"/>
      <c r="DHQ328" s="59"/>
      <c r="DHR328" s="256"/>
      <c r="DHS328" s="59"/>
      <c r="DHT328" s="256"/>
      <c r="DHU328" s="507"/>
      <c r="DHV328" s="104"/>
      <c r="DHW328" s="516"/>
      <c r="DHX328" s="69"/>
      <c r="DHY328" s="516"/>
      <c r="DHZ328" s="69"/>
      <c r="DIA328" s="516"/>
      <c r="DIB328" s="69"/>
      <c r="DIC328" s="516"/>
      <c r="DID328" s="69"/>
      <c r="DIE328" s="516"/>
      <c r="DIF328" s="69"/>
      <c r="DIG328" s="52"/>
      <c r="DIH328" s="53"/>
      <c r="DII328" s="54"/>
      <c r="DIJ328" s="54"/>
      <c r="DIK328" s="55"/>
      <c r="DIL328" s="56"/>
      <c r="DIM328" s="145"/>
      <c r="DIN328" s="80"/>
      <c r="DIO328" s="57"/>
      <c r="DIP328" s="255"/>
      <c r="DIQ328" s="57"/>
      <c r="DIR328" s="255"/>
      <c r="DIS328" s="57"/>
      <c r="DIT328" s="255"/>
      <c r="DIU328" s="59"/>
      <c r="DIV328" s="256"/>
      <c r="DIW328" s="59"/>
      <c r="DIX328" s="256"/>
      <c r="DIY328" s="59"/>
      <c r="DIZ328" s="256"/>
      <c r="DJA328" s="507"/>
      <c r="DJB328" s="104"/>
      <c r="DJC328" s="516"/>
      <c r="DJD328" s="69"/>
      <c r="DJE328" s="516"/>
      <c r="DJF328" s="69"/>
      <c r="DJG328" s="516"/>
      <c r="DJH328" s="69"/>
      <c r="DJI328" s="516"/>
      <c r="DJJ328" s="69"/>
      <c r="DJK328" s="516"/>
      <c r="DJL328" s="69"/>
      <c r="DJM328" s="52"/>
      <c r="DJN328" s="53"/>
      <c r="DJO328" s="54"/>
      <c r="DJP328" s="54"/>
      <c r="DJQ328" s="55"/>
      <c r="DJR328" s="56"/>
      <c r="DJS328" s="145"/>
      <c r="DJT328" s="80"/>
      <c r="DJU328" s="57"/>
      <c r="DJV328" s="255"/>
      <c r="DJW328" s="57"/>
      <c r="DJX328" s="255"/>
      <c r="DJY328" s="57"/>
      <c r="DJZ328" s="255"/>
      <c r="DKA328" s="59"/>
      <c r="DKB328" s="256"/>
      <c r="DKC328" s="59"/>
      <c r="DKD328" s="256"/>
      <c r="DKE328" s="59"/>
      <c r="DKF328" s="256"/>
      <c r="DKG328" s="507"/>
      <c r="DKH328" s="104"/>
      <c r="DKI328" s="516"/>
      <c r="DKJ328" s="69"/>
      <c r="DKK328" s="516"/>
      <c r="DKL328" s="69"/>
      <c r="DKM328" s="516"/>
      <c r="DKN328" s="69"/>
      <c r="DKO328" s="516"/>
      <c r="DKP328" s="69"/>
      <c r="DKQ328" s="516"/>
      <c r="DKR328" s="69"/>
      <c r="DKS328" s="52"/>
      <c r="DKT328" s="53"/>
      <c r="DKU328" s="54"/>
      <c r="DKV328" s="54"/>
      <c r="DKW328" s="55"/>
      <c r="DKX328" s="56"/>
      <c r="DKY328" s="145"/>
      <c r="DKZ328" s="80"/>
      <c r="DLA328" s="57"/>
      <c r="DLB328" s="255"/>
      <c r="DLC328" s="57"/>
      <c r="DLD328" s="255"/>
      <c r="DLE328" s="57"/>
      <c r="DLF328" s="255"/>
      <c r="DLG328" s="59"/>
      <c r="DLH328" s="256"/>
      <c r="DLI328" s="59"/>
      <c r="DLJ328" s="256"/>
      <c r="DLK328" s="59"/>
      <c r="DLL328" s="256"/>
      <c r="DLM328" s="507"/>
      <c r="DLN328" s="104"/>
      <c r="DLO328" s="516"/>
      <c r="DLP328" s="69"/>
      <c r="DLQ328" s="516"/>
      <c r="DLR328" s="69"/>
      <c r="DLS328" s="516"/>
      <c r="DLT328" s="69"/>
      <c r="DLU328" s="516"/>
      <c r="DLV328" s="69"/>
      <c r="DLW328" s="516"/>
      <c r="DLX328" s="69"/>
      <c r="DLY328" s="52"/>
      <c r="DLZ328" s="53"/>
      <c r="DMA328" s="54"/>
      <c r="DMB328" s="54"/>
      <c r="DMC328" s="55"/>
      <c r="DMD328" s="56"/>
      <c r="DME328" s="145"/>
      <c r="DMF328" s="80"/>
      <c r="DMG328" s="57"/>
      <c r="DMH328" s="255"/>
      <c r="DMI328" s="57"/>
      <c r="DMJ328" s="255"/>
      <c r="DMK328" s="57"/>
      <c r="DML328" s="255"/>
      <c r="DMM328" s="59"/>
      <c r="DMN328" s="256"/>
      <c r="DMO328" s="59"/>
      <c r="DMP328" s="256"/>
      <c r="DMQ328" s="59"/>
      <c r="DMR328" s="256"/>
      <c r="DMS328" s="507"/>
      <c r="DMT328" s="104"/>
      <c r="DMU328" s="516"/>
      <c r="DMV328" s="69"/>
      <c r="DMW328" s="516"/>
      <c r="DMX328" s="69"/>
      <c r="DMY328" s="516"/>
      <c r="DMZ328" s="69"/>
      <c r="DNA328" s="516"/>
      <c r="DNB328" s="69"/>
      <c r="DNC328" s="516"/>
      <c r="DND328" s="69"/>
      <c r="DNE328" s="52"/>
      <c r="DNF328" s="53"/>
      <c r="DNG328" s="54"/>
      <c r="DNH328" s="54"/>
      <c r="DNI328" s="55"/>
      <c r="DNJ328" s="56"/>
      <c r="DNK328" s="145"/>
      <c r="DNL328" s="80"/>
      <c r="DNM328" s="57"/>
      <c r="DNN328" s="255"/>
      <c r="DNO328" s="57"/>
      <c r="DNP328" s="255"/>
      <c r="DNQ328" s="57"/>
      <c r="DNR328" s="255"/>
      <c r="DNS328" s="59"/>
      <c r="DNT328" s="256"/>
      <c r="DNU328" s="59"/>
      <c r="DNV328" s="256"/>
      <c r="DNW328" s="59"/>
      <c r="DNX328" s="256"/>
      <c r="DNY328" s="507"/>
      <c r="DNZ328" s="104"/>
      <c r="DOA328" s="516"/>
      <c r="DOB328" s="69"/>
      <c r="DOC328" s="516"/>
      <c r="DOD328" s="69"/>
      <c r="DOE328" s="516"/>
      <c r="DOF328" s="69"/>
      <c r="DOG328" s="516"/>
      <c r="DOH328" s="69"/>
      <c r="DOI328" s="516"/>
      <c r="DOJ328" s="69"/>
      <c r="DOK328" s="52"/>
      <c r="DOL328" s="53"/>
      <c r="DOM328" s="54"/>
      <c r="DON328" s="54"/>
      <c r="DOO328" s="55"/>
      <c r="DOP328" s="56"/>
      <c r="DOQ328" s="145"/>
      <c r="DOR328" s="80"/>
      <c r="DOS328" s="57"/>
      <c r="DOT328" s="255"/>
      <c r="DOU328" s="57"/>
      <c r="DOV328" s="255"/>
      <c r="DOW328" s="57"/>
      <c r="DOX328" s="255"/>
      <c r="DOY328" s="59"/>
      <c r="DOZ328" s="256"/>
      <c r="DPA328" s="59"/>
      <c r="DPB328" s="256"/>
      <c r="DPC328" s="59"/>
      <c r="DPD328" s="256"/>
      <c r="DPE328" s="507"/>
      <c r="DPF328" s="104"/>
      <c r="DPG328" s="516"/>
      <c r="DPH328" s="69"/>
      <c r="DPI328" s="516"/>
      <c r="DPJ328" s="69"/>
      <c r="DPK328" s="516"/>
      <c r="DPL328" s="69"/>
      <c r="DPM328" s="516"/>
      <c r="DPN328" s="69"/>
      <c r="DPO328" s="516"/>
      <c r="DPP328" s="69"/>
      <c r="DPQ328" s="52"/>
      <c r="DPR328" s="53"/>
      <c r="DPS328" s="54"/>
      <c r="DPT328" s="54"/>
      <c r="DPU328" s="55"/>
      <c r="DPV328" s="56"/>
      <c r="DPW328" s="145"/>
      <c r="DPX328" s="80"/>
      <c r="DPY328" s="57"/>
      <c r="DPZ328" s="255"/>
      <c r="DQA328" s="57"/>
      <c r="DQB328" s="255"/>
      <c r="DQC328" s="57"/>
      <c r="DQD328" s="255"/>
      <c r="DQE328" s="59"/>
      <c r="DQF328" s="256"/>
      <c r="DQG328" s="59"/>
      <c r="DQH328" s="256"/>
      <c r="DQI328" s="59"/>
      <c r="DQJ328" s="256"/>
      <c r="DQK328" s="507"/>
      <c r="DQL328" s="104"/>
      <c r="DQM328" s="516"/>
      <c r="DQN328" s="69"/>
      <c r="DQO328" s="516"/>
      <c r="DQP328" s="69"/>
      <c r="DQQ328" s="516"/>
      <c r="DQR328" s="69"/>
      <c r="DQS328" s="516"/>
      <c r="DQT328" s="69"/>
      <c r="DQU328" s="516"/>
      <c r="DQV328" s="69"/>
      <c r="DQW328" s="52"/>
      <c r="DQX328" s="53"/>
      <c r="DQY328" s="54"/>
      <c r="DQZ328" s="54"/>
      <c r="DRA328" s="55"/>
      <c r="DRB328" s="56"/>
      <c r="DRC328" s="145"/>
      <c r="DRD328" s="80"/>
      <c r="DRE328" s="57"/>
      <c r="DRF328" s="255"/>
      <c r="DRG328" s="57"/>
      <c r="DRH328" s="255"/>
      <c r="DRI328" s="57"/>
      <c r="DRJ328" s="255"/>
      <c r="DRK328" s="59"/>
      <c r="DRL328" s="256"/>
      <c r="DRM328" s="59"/>
      <c r="DRN328" s="256"/>
      <c r="DRO328" s="59"/>
      <c r="DRP328" s="256"/>
      <c r="DRQ328" s="507"/>
      <c r="DRR328" s="104"/>
      <c r="DRS328" s="516"/>
      <c r="DRT328" s="69"/>
      <c r="DRU328" s="516"/>
      <c r="DRV328" s="69"/>
      <c r="DRW328" s="516"/>
      <c r="DRX328" s="69"/>
      <c r="DRY328" s="516"/>
      <c r="DRZ328" s="69"/>
      <c r="DSA328" s="516"/>
      <c r="DSB328" s="69"/>
      <c r="DSC328" s="52"/>
      <c r="DSD328" s="53"/>
      <c r="DSE328" s="54"/>
      <c r="DSF328" s="54"/>
      <c r="DSG328" s="55"/>
      <c r="DSH328" s="56"/>
      <c r="DSI328" s="145"/>
      <c r="DSJ328" s="80"/>
      <c r="DSK328" s="57"/>
      <c r="DSL328" s="255"/>
      <c r="DSM328" s="57"/>
      <c r="DSN328" s="255"/>
      <c r="DSO328" s="57"/>
      <c r="DSP328" s="255"/>
      <c r="DSQ328" s="59"/>
      <c r="DSR328" s="256"/>
      <c r="DSS328" s="59"/>
      <c r="DST328" s="256"/>
      <c r="DSU328" s="59"/>
      <c r="DSV328" s="256"/>
      <c r="DSW328" s="507"/>
      <c r="DSX328" s="104"/>
      <c r="DSY328" s="516"/>
      <c r="DSZ328" s="69"/>
      <c r="DTA328" s="516"/>
      <c r="DTB328" s="69"/>
      <c r="DTC328" s="516"/>
      <c r="DTD328" s="69"/>
      <c r="DTE328" s="516"/>
      <c r="DTF328" s="69"/>
      <c r="DTG328" s="516"/>
      <c r="DTH328" s="69"/>
      <c r="DTI328" s="52"/>
      <c r="DTJ328" s="53"/>
      <c r="DTK328" s="54"/>
      <c r="DTL328" s="54"/>
      <c r="DTM328" s="55"/>
      <c r="DTN328" s="56"/>
      <c r="DTO328" s="145"/>
      <c r="DTP328" s="80"/>
      <c r="DTQ328" s="57"/>
      <c r="DTR328" s="255"/>
      <c r="DTS328" s="57"/>
      <c r="DTT328" s="255"/>
      <c r="DTU328" s="57"/>
      <c r="DTV328" s="255"/>
      <c r="DTW328" s="59"/>
      <c r="DTX328" s="256"/>
      <c r="DTY328" s="59"/>
      <c r="DTZ328" s="256"/>
      <c r="DUA328" s="59"/>
      <c r="DUB328" s="256"/>
      <c r="DUC328" s="507"/>
      <c r="DUD328" s="104"/>
      <c r="DUE328" s="516"/>
      <c r="DUF328" s="69"/>
      <c r="DUG328" s="516"/>
      <c r="DUH328" s="69"/>
      <c r="DUI328" s="516"/>
      <c r="DUJ328" s="69"/>
      <c r="DUK328" s="516"/>
      <c r="DUL328" s="69"/>
      <c r="DUM328" s="516"/>
      <c r="DUN328" s="69"/>
      <c r="DUO328" s="52"/>
      <c r="DUP328" s="53"/>
      <c r="DUQ328" s="54"/>
      <c r="DUR328" s="54"/>
      <c r="DUS328" s="55"/>
      <c r="DUT328" s="56"/>
      <c r="DUU328" s="145"/>
      <c r="DUV328" s="80"/>
      <c r="DUW328" s="57"/>
      <c r="DUX328" s="255"/>
      <c r="DUY328" s="57"/>
      <c r="DUZ328" s="255"/>
      <c r="DVA328" s="57"/>
      <c r="DVB328" s="255"/>
      <c r="DVC328" s="59"/>
      <c r="DVD328" s="256"/>
      <c r="DVE328" s="59"/>
      <c r="DVF328" s="256"/>
      <c r="DVG328" s="59"/>
      <c r="DVH328" s="256"/>
      <c r="DVI328" s="507"/>
      <c r="DVJ328" s="104"/>
      <c r="DVK328" s="516"/>
      <c r="DVL328" s="69"/>
      <c r="DVM328" s="516"/>
      <c r="DVN328" s="69"/>
      <c r="DVO328" s="516"/>
      <c r="DVP328" s="69"/>
      <c r="DVQ328" s="516"/>
      <c r="DVR328" s="69"/>
      <c r="DVS328" s="516"/>
      <c r="DVT328" s="69"/>
      <c r="DVU328" s="52"/>
      <c r="DVV328" s="53"/>
      <c r="DVW328" s="54"/>
      <c r="DVX328" s="54"/>
      <c r="DVY328" s="55"/>
      <c r="DVZ328" s="56"/>
      <c r="DWA328" s="145"/>
      <c r="DWB328" s="80"/>
      <c r="DWC328" s="57"/>
      <c r="DWD328" s="255"/>
      <c r="DWE328" s="57"/>
      <c r="DWF328" s="255"/>
      <c r="DWG328" s="57"/>
      <c r="DWH328" s="255"/>
      <c r="DWI328" s="59"/>
      <c r="DWJ328" s="256"/>
      <c r="DWK328" s="59"/>
      <c r="DWL328" s="256"/>
      <c r="DWM328" s="59"/>
      <c r="DWN328" s="256"/>
      <c r="DWO328" s="507"/>
      <c r="DWP328" s="104"/>
      <c r="DWQ328" s="516"/>
      <c r="DWR328" s="69"/>
      <c r="DWS328" s="516"/>
      <c r="DWT328" s="69"/>
      <c r="DWU328" s="516"/>
      <c r="DWV328" s="69"/>
      <c r="DWW328" s="516"/>
      <c r="DWX328" s="69"/>
      <c r="DWY328" s="516"/>
      <c r="DWZ328" s="69"/>
      <c r="DXA328" s="52"/>
      <c r="DXB328" s="53"/>
      <c r="DXC328" s="54"/>
      <c r="DXD328" s="54"/>
      <c r="DXE328" s="55"/>
      <c r="DXF328" s="56"/>
      <c r="DXG328" s="145"/>
      <c r="DXH328" s="80"/>
      <c r="DXI328" s="57"/>
      <c r="DXJ328" s="255"/>
      <c r="DXK328" s="57"/>
      <c r="DXL328" s="255"/>
      <c r="DXM328" s="57"/>
      <c r="DXN328" s="255"/>
      <c r="DXO328" s="59"/>
      <c r="DXP328" s="256"/>
      <c r="DXQ328" s="59"/>
      <c r="DXR328" s="256"/>
      <c r="DXS328" s="59"/>
      <c r="DXT328" s="256"/>
      <c r="DXU328" s="507"/>
      <c r="DXV328" s="104"/>
      <c r="DXW328" s="516"/>
      <c r="DXX328" s="69"/>
      <c r="DXY328" s="516"/>
      <c r="DXZ328" s="69"/>
      <c r="DYA328" s="516"/>
      <c r="DYB328" s="69"/>
      <c r="DYC328" s="516"/>
      <c r="DYD328" s="69"/>
      <c r="DYE328" s="516"/>
      <c r="DYF328" s="69"/>
      <c r="DYG328" s="52"/>
      <c r="DYH328" s="53"/>
      <c r="DYI328" s="54"/>
      <c r="DYJ328" s="54"/>
      <c r="DYK328" s="55"/>
      <c r="DYL328" s="56"/>
      <c r="DYM328" s="145"/>
      <c r="DYN328" s="80"/>
      <c r="DYO328" s="57"/>
      <c r="DYP328" s="255"/>
      <c r="DYQ328" s="57"/>
      <c r="DYR328" s="255"/>
      <c r="DYS328" s="57"/>
      <c r="DYT328" s="255"/>
      <c r="DYU328" s="59"/>
      <c r="DYV328" s="256"/>
      <c r="DYW328" s="59"/>
      <c r="DYX328" s="256"/>
      <c r="DYY328" s="59"/>
      <c r="DYZ328" s="256"/>
      <c r="DZA328" s="507"/>
      <c r="DZB328" s="104"/>
      <c r="DZC328" s="516"/>
      <c r="DZD328" s="69"/>
      <c r="DZE328" s="516"/>
      <c r="DZF328" s="69"/>
      <c r="DZG328" s="516"/>
      <c r="DZH328" s="69"/>
      <c r="DZI328" s="516"/>
      <c r="DZJ328" s="69"/>
      <c r="DZK328" s="516"/>
      <c r="DZL328" s="69"/>
      <c r="DZM328" s="52"/>
      <c r="DZN328" s="53"/>
      <c r="DZO328" s="54"/>
      <c r="DZP328" s="54"/>
      <c r="DZQ328" s="55"/>
      <c r="DZR328" s="56"/>
      <c r="DZS328" s="145"/>
      <c r="DZT328" s="80"/>
      <c r="DZU328" s="57"/>
      <c r="DZV328" s="255"/>
      <c r="DZW328" s="57"/>
      <c r="DZX328" s="255"/>
      <c r="DZY328" s="57"/>
      <c r="DZZ328" s="255"/>
      <c r="EAA328" s="59"/>
      <c r="EAB328" s="256"/>
      <c r="EAC328" s="59"/>
      <c r="EAD328" s="256"/>
      <c r="EAE328" s="59"/>
      <c r="EAF328" s="256"/>
      <c r="EAG328" s="507"/>
      <c r="EAH328" s="104"/>
      <c r="EAI328" s="516"/>
      <c r="EAJ328" s="69"/>
      <c r="EAK328" s="516"/>
      <c r="EAL328" s="69"/>
      <c r="EAM328" s="516"/>
      <c r="EAN328" s="69"/>
      <c r="EAO328" s="516"/>
      <c r="EAP328" s="69"/>
      <c r="EAQ328" s="516"/>
      <c r="EAR328" s="69"/>
      <c r="EAS328" s="52"/>
      <c r="EAT328" s="53"/>
      <c r="EAU328" s="54"/>
      <c r="EAV328" s="54"/>
      <c r="EAW328" s="55"/>
      <c r="EAX328" s="56"/>
      <c r="EAY328" s="145"/>
      <c r="EAZ328" s="80"/>
      <c r="EBA328" s="57"/>
      <c r="EBB328" s="255"/>
      <c r="EBC328" s="57"/>
      <c r="EBD328" s="255"/>
      <c r="EBE328" s="57"/>
      <c r="EBF328" s="255"/>
      <c r="EBG328" s="59"/>
      <c r="EBH328" s="256"/>
      <c r="EBI328" s="59"/>
      <c r="EBJ328" s="256"/>
      <c r="EBK328" s="59"/>
      <c r="EBL328" s="256"/>
      <c r="EBM328" s="507"/>
      <c r="EBN328" s="104"/>
      <c r="EBO328" s="516"/>
      <c r="EBP328" s="69"/>
      <c r="EBQ328" s="516"/>
      <c r="EBR328" s="69"/>
      <c r="EBS328" s="516"/>
      <c r="EBT328" s="69"/>
      <c r="EBU328" s="516"/>
      <c r="EBV328" s="69"/>
      <c r="EBW328" s="516"/>
      <c r="EBX328" s="69"/>
      <c r="EBY328" s="52"/>
      <c r="EBZ328" s="53"/>
      <c r="ECA328" s="54"/>
      <c r="ECB328" s="54"/>
      <c r="ECC328" s="55"/>
      <c r="ECD328" s="56"/>
      <c r="ECE328" s="145"/>
      <c r="ECF328" s="80"/>
      <c r="ECG328" s="57"/>
      <c r="ECH328" s="255"/>
      <c r="ECI328" s="57"/>
      <c r="ECJ328" s="255"/>
      <c r="ECK328" s="57"/>
      <c r="ECL328" s="255"/>
      <c r="ECM328" s="59"/>
      <c r="ECN328" s="256"/>
      <c r="ECO328" s="59"/>
      <c r="ECP328" s="256"/>
      <c r="ECQ328" s="59"/>
      <c r="ECR328" s="256"/>
      <c r="ECS328" s="507"/>
      <c r="ECT328" s="104"/>
      <c r="ECU328" s="516"/>
      <c r="ECV328" s="69"/>
      <c r="ECW328" s="516"/>
      <c r="ECX328" s="69"/>
      <c r="ECY328" s="516"/>
      <c r="ECZ328" s="69"/>
      <c r="EDA328" s="516"/>
      <c r="EDB328" s="69"/>
      <c r="EDC328" s="516"/>
      <c r="EDD328" s="69"/>
      <c r="EDE328" s="52"/>
      <c r="EDF328" s="53"/>
      <c r="EDG328" s="54"/>
      <c r="EDH328" s="54"/>
      <c r="EDI328" s="55"/>
      <c r="EDJ328" s="56"/>
      <c r="EDK328" s="145"/>
      <c r="EDL328" s="80"/>
      <c r="EDM328" s="57"/>
      <c r="EDN328" s="255"/>
      <c r="EDO328" s="57"/>
      <c r="EDP328" s="255"/>
      <c r="EDQ328" s="57"/>
      <c r="EDR328" s="255"/>
      <c r="EDS328" s="59"/>
      <c r="EDT328" s="256"/>
      <c r="EDU328" s="59"/>
      <c r="EDV328" s="256"/>
      <c r="EDW328" s="59"/>
      <c r="EDX328" s="256"/>
      <c r="EDY328" s="507"/>
      <c r="EDZ328" s="104"/>
      <c r="EEA328" s="516"/>
      <c r="EEB328" s="69"/>
      <c r="EEC328" s="516"/>
      <c r="EED328" s="69"/>
      <c r="EEE328" s="516"/>
      <c r="EEF328" s="69"/>
      <c r="EEG328" s="516"/>
      <c r="EEH328" s="69"/>
      <c r="EEI328" s="516"/>
      <c r="EEJ328" s="69"/>
      <c r="EEK328" s="52"/>
      <c r="EEL328" s="53"/>
      <c r="EEM328" s="54"/>
      <c r="EEN328" s="54"/>
      <c r="EEO328" s="55"/>
      <c r="EEP328" s="56"/>
      <c r="EEQ328" s="145"/>
      <c r="EER328" s="80"/>
      <c r="EES328" s="57"/>
      <c r="EET328" s="255"/>
      <c r="EEU328" s="57"/>
      <c r="EEV328" s="255"/>
      <c r="EEW328" s="57"/>
      <c r="EEX328" s="255"/>
      <c r="EEY328" s="59"/>
      <c r="EEZ328" s="256"/>
      <c r="EFA328" s="59"/>
      <c r="EFB328" s="256"/>
      <c r="EFC328" s="59"/>
      <c r="EFD328" s="256"/>
      <c r="EFE328" s="507"/>
      <c r="EFF328" s="104"/>
      <c r="EFG328" s="516"/>
      <c r="EFH328" s="69"/>
      <c r="EFI328" s="516"/>
      <c r="EFJ328" s="69"/>
      <c r="EFK328" s="516"/>
      <c r="EFL328" s="69"/>
      <c r="EFM328" s="516"/>
      <c r="EFN328" s="69"/>
      <c r="EFO328" s="516"/>
      <c r="EFP328" s="69"/>
      <c r="EFQ328" s="52"/>
      <c r="EFR328" s="53"/>
      <c r="EFS328" s="54"/>
      <c r="EFT328" s="54"/>
      <c r="EFU328" s="55"/>
      <c r="EFV328" s="56"/>
      <c r="EFW328" s="145"/>
      <c r="EFX328" s="80"/>
      <c r="EFY328" s="57"/>
      <c r="EFZ328" s="255"/>
      <c r="EGA328" s="57"/>
      <c r="EGB328" s="255"/>
      <c r="EGC328" s="57"/>
      <c r="EGD328" s="255"/>
      <c r="EGE328" s="59"/>
      <c r="EGF328" s="256"/>
      <c r="EGG328" s="59"/>
      <c r="EGH328" s="256"/>
      <c r="EGI328" s="59"/>
      <c r="EGJ328" s="256"/>
      <c r="EGK328" s="507"/>
      <c r="EGL328" s="104"/>
      <c r="EGM328" s="516"/>
      <c r="EGN328" s="69"/>
      <c r="EGO328" s="516"/>
      <c r="EGP328" s="69"/>
      <c r="EGQ328" s="516"/>
      <c r="EGR328" s="69"/>
      <c r="EGS328" s="516"/>
      <c r="EGT328" s="69"/>
      <c r="EGU328" s="516"/>
      <c r="EGV328" s="69"/>
      <c r="EGW328" s="52"/>
      <c r="EGX328" s="53"/>
      <c r="EGY328" s="54"/>
      <c r="EGZ328" s="54"/>
      <c r="EHA328" s="55"/>
      <c r="EHB328" s="56"/>
      <c r="EHC328" s="145"/>
      <c r="EHD328" s="80"/>
      <c r="EHE328" s="57"/>
      <c r="EHF328" s="255"/>
      <c r="EHG328" s="57"/>
      <c r="EHH328" s="255"/>
      <c r="EHI328" s="57"/>
      <c r="EHJ328" s="255"/>
      <c r="EHK328" s="59"/>
      <c r="EHL328" s="256"/>
      <c r="EHM328" s="59"/>
      <c r="EHN328" s="256"/>
      <c r="EHO328" s="59"/>
      <c r="EHP328" s="256"/>
      <c r="EHQ328" s="507"/>
      <c r="EHR328" s="104"/>
      <c r="EHS328" s="516"/>
      <c r="EHT328" s="69"/>
      <c r="EHU328" s="516"/>
      <c r="EHV328" s="69"/>
      <c r="EHW328" s="516"/>
      <c r="EHX328" s="69"/>
      <c r="EHY328" s="516"/>
      <c r="EHZ328" s="69"/>
      <c r="EIA328" s="516"/>
      <c r="EIB328" s="69"/>
      <c r="EIC328" s="52"/>
      <c r="EID328" s="53"/>
      <c r="EIE328" s="54"/>
      <c r="EIF328" s="54"/>
      <c r="EIG328" s="55"/>
      <c r="EIH328" s="56"/>
      <c r="EII328" s="145"/>
      <c r="EIJ328" s="80"/>
      <c r="EIK328" s="57"/>
      <c r="EIL328" s="255"/>
      <c r="EIM328" s="57"/>
      <c r="EIN328" s="255"/>
      <c r="EIO328" s="57"/>
      <c r="EIP328" s="255"/>
      <c r="EIQ328" s="59"/>
      <c r="EIR328" s="256"/>
      <c r="EIS328" s="59"/>
      <c r="EIT328" s="256"/>
      <c r="EIU328" s="59"/>
      <c r="EIV328" s="256"/>
      <c r="EIW328" s="507"/>
      <c r="EIX328" s="104"/>
      <c r="EIY328" s="516"/>
      <c r="EIZ328" s="69"/>
      <c r="EJA328" s="516"/>
      <c r="EJB328" s="69"/>
      <c r="EJC328" s="516"/>
      <c r="EJD328" s="69"/>
      <c r="EJE328" s="516"/>
      <c r="EJF328" s="69"/>
      <c r="EJG328" s="516"/>
      <c r="EJH328" s="69"/>
      <c r="EJI328" s="52"/>
      <c r="EJJ328" s="53"/>
      <c r="EJK328" s="54"/>
      <c r="EJL328" s="54"/>
      <c r="EJM328" s="55"/>
      <c r="EJN328" s="56"/>
      <c r="EJO328" s="145"/>
      <c r="EJP328" s="80"/>
      <c r="EJQ328" s="57"/>
      <c r="EJR328" s="255"/>
      <c r="EJS328" s="57"/>
      <c r="EJT328" s="255"/>
      <c r="EJU328" s="57"/>
      <c r="EJV328" s="255"/>
      <c r="EJW328" s="59"/>
      <c r="EJX328" s="256"/>
      <c r="EJY328" s="59"/>
      <c r="EJZ328" s="256"/>
      <c r="EKA328" s="59"/>
      <c r="EKB328" s="256"/>
      <c r="EKC328" s="507"/>
      <c r="EKD328" s="104"/>
      <c r="EKE328" s="516"/>
      <c r="EKF328" s="69"/>
      <c r="EKG328" s="516"/>
      <c r="EKH328" s="69"/>
      <c r="EKI328" s="516"/>
      <c r="EKJ328" s="69"/>
      <c r="EKK328" s="516"/>
      <c r="EKL328" s="69"/>
      <c r="EKM328" s="516"/>
      <c r="EKN328" s="69"/>
      <c r="EKO328" s="52"/>
      <c r="EKP328" s="53"/>
      <c r="EKQ328" s="54"/>
      <c r="EKR328" s="54"/>
      <c r="EKS328" s="55"/>
      <c r="EKT328" s="56"/>
      <c r="EKU328" s="145"/>
      <c r="EKV328" s="80"/>
      <c r="EKW328" s="57"/>
      <c r="EKX328" s="255"/>
      <c r="EKY328" s="57"/>
      <c r="EKZ328" s="255"/>
      <c r="ELA328" s="57"/>
      <c r="ELB328" s="255"/>
      <c r="ELC328" s="59"/>
      <c r="ELD328" s="256"/>
      <c r="ELE328" s="59"/>
      <c r="ELF328" s="256"/>
      <c r="ELG328" s="59"/>
      <c r="ELH328" s="256"/>
      <c r="ELI328" s="507"/>
      <c r="ELJ328" s="104"/>
      <c r="ELK328" s="516"/>
      <c r="ELL328" s="69"/>
      <c r="ELM328" s="516"/>
      <c r="ELN328" s="69"/>
      <c r="ELO328" s="516"/>
      <c r="ELP328" s="69"/>
      <c r="ELQ328" s="516"/>
      <c r="ELR328" s="69"/>
      <c r="ELS328" s="516"/>
      <c r="ELT328" s="69"/>
      <c r="ELU328" s="52"/>
      <c r="ELV328" s="53"/>
      <c r="ELW328" s="54"/>
      <c r="ELX328" s="54"/>
      <c r="ELY328" s="55"/>
      <c r="ELZ328" s="56"/>
      <c r="EMA328" s="145"/>
      <c r="EMB328" s="80"/>
      <c r="EMC328" s="57"/>
      <c r="EMD328" s="255"/>
      <c r="EME328" s="57"/>
      <c r="EMF328" s="255"/>
      <c r="EMG328" s="57"/>
      <c r="EMH328" s="255"/>
      <c r="EMI328" s="59"/>
      <c r="EMJ328" s="256"/>
      <c r="EMK328" s="59"/>
      <c r="EML328" s="256"/>
      <c r="EMM328" s="59"/>
      <c r="EMN328" s="256"/>
      <c r="EMO328" s="507"/>
      <c r="EMP328" s="104"/>
      <c r="EMQ328" s="516"/>
      <c r="EMR328" s="69"/>
      <c r="EMS328" s="516"/>
      <c r="EMT328" s="69"/>
      <c r="EMU328" s="516"/>
      <c r="EMV328" s="69"/>
      <c r="EMW328" s="516"/>
      <c r="EMX328" s="69"/>
      <c r="EMY328" s="516"/>
      <c r="EMZ328" s="69"/>
      <c r="ENA328" s="52"/>
      <c r="ENB328" s="53"/>
      <c r="ENC328" s="54"/>
      <c r="END328" s="54"/>
      <c r="ENE328" s="55"/>
      <c r="ENF328" s="56"/>
      <c r="ENG328" s="145"/>
      <c r="ENH328" s="80"/>
      <c r="ENI328" s="57"/>
      <c r="ENJ328" s="255"/>
      <c r="ENK328" s="57"/>
      <c r="ENL328" s="255"/>
      <c r="ENM328" s="57"/>
      <c r="ENN328" s="255"/>
      <c r="ENO328" s="59"/>
      <c r="ENP328" s="256"/>
      <c r="ENQ328" s="59"/>
      <c r="ENR328" s="256"/>
      <c r="ENS328" s="59"/>
      <c r="ENT328" s="256"/>
      <c r="ENU328" s="507"/>
      <c r="ENV328" s="104"/>
      <c r="ENW328" s="516"/>
      <c r="ENX328" s="69"/>
      <c r="ENY328" s="516"/>
      <c r="ENZ328" s="69"/>
      <c r="EOA328" s="516"/>
      <c r="EOB328" s="69"/>
      <c r="EOC328" s="516"/>
      <c r="EOD328" s="69"/>
      <c r="EOE328" s="516"/>
      <c r="EOF328" s="69"/>
      <c r="EOG328" s="52"/>
      <c r="EOH328" s="53"/>
      <c r="EOI328" s="54"/>
      <c r="EOJ328" s="54"/>
      <c r="EOK328" s="55"/>
      <c r="EOL328" s="56"/>
      <c r="EOM328" s="145"/>
      <c r="EON328" s="80"/>
      <c r="EOO328" s="57"/>
      <c r="EOP328" s="255"/>
      <c r="EOQ328" s="57"/>
      <c r="EOR328" s="255"/>
      <c r="EOS328" s="57"/>
      <c r="EOT328" s="255"/>
      <c r="EOU328" s="59"/>
      <c r="EOV328" s="256"/>
      <c r="EOW328" s="59"/>
      <c r="EOX328" s="256"/>
      <c r="EOY328" s="59"/>
      <c r="EOZ328" s="256"/>
      <c r="EPA328" s="507"/>
      <c r="EPB328" s="104"/>
      <c r="EPC328" s="516"/>
      <c r="EPD328" s="69"/>
      <c r="EPE328" s="516"/>
      <c r="EPF328" s="69"/>
      <c r="EPG328" s="516"/>
      <c r="EPH328" s="69"/>
      <c r="EPI328" s="516"/>
      <c r="EPJ328" s="69"/>
      <c r="EPK328" s="516"/>
      <c r="EPL328" s="69"/>
      <c r="EPM328" s="52"/>
      <c r="EPN328" s="53"/>
      <c r="EPO328" s="54"/>
      <c r="EPP328" s="54"/>
      <c r="EPQ328" s="55"/>
      <c r="EPR328" s="56"/>
      <c r="EPS328" s="145"/>
      <c r="EPT328" s="80"/>
      <c r="EPU328" s="57"/>
      <c r="EPV328" s="255"/>
      <c r="EPW328" s="57"/>
      <c r="EPX328" s="255"/>
      <c r="EPY328" s="57"/>
      <c r="EPZ328" s="255"/>
      <c r="EQA328" s="59"/>
      <c r="EQB328" s="256"/>
      <c r="EQC328" s="59"/>
      <c r="EQD328" s="256"/>
      <c r="EQE328" s="59"/>
      <c r="EQF328" s="256"/>
      <c r="EQG328" s="507"/>
      <c r="EQH328" s="104"/>
      <c r="EQI328" s="516"/>
      <c r="EQJ328" s="69"/>
      <c r="EQK328" s="516"/>
      <c r="EQL328" s="69"/>
      <c r="EQM328" s="516"/>
      <c r="EQN328" s="69"/>
      <c r="EQO328" s="516"/>
      <c r="EQP328" s="69"/>
      <c r="EQQ328" s="516"/>
      <c r="EQR328" s="69"/>
      <c r="EQS328" s="52"/>
      <c r="EQT328" s="53"/>
      <c r="EQU328" s="54"/>
      <c r="EQV328" s="54"/>
      <c r="EQW328" s="55"/>
      <c r="EQX328" s="56"/>
      <c r="EQY328" s="145"/>
      <c r="EQZ328" s="80"/>
      <c r="ERA328" s="57"/>
      <c r="ERB328" s="255"/>
      <c r="ERC328" s="57"/>
      <c r="ERD328" s="255"/>
      <c r="ERE328" s="57"/>
      <c r="ERF328" s="255"/>
      <c r="ERG328" s="59"/>
      <c r="ERH328" s="256"/>
      <c r="ERI328" s="59"/>
      <c r="ERJ328" s="256"/>
      <c r="ERK328" s="59"/>
      <c r="ERL328" s="256"/>
      <c r="ERM328" s="507"/>
      <c r="ERN328" s="104"/>
      <c r="ERO328" s="516"/>
      <c r="ERP328" s="69"/>
      <c r="ERQ328" s="516"/>
      <c r="ERR328" s="69"/>
      <c r="ERS328" s="516"/>
      <c r="ERT328" s="69"/>
      <c r="ERU328" s="516"/>
      <c r="ERV328" s="69"/>
      <c r="ERW328" s="516"/>
      <c r="ERX328" s="69"/>
      <c r="ERY328" s="52"/>
      <c r="ERZ328" s="53"/>
      <c r="ESA328" s="54"/>
      <c r="ESB328" s="54"/>
      <c r="ESC328" s="55"/>
      <c r="ESD328" s="56"/>
      <c r="ESE328" s="145"/>
      <c r="ESF328" s="80"/>
      <c r="ESG328" s="57"/>
      <c r="ESH328" s="255"/>
      <c r="ESI328" s="57"/>
      <c r="ESJ328" s="255"/>
      <c r="ESK328" s="57"/>
      <c r="ESL328" s="255"/>
      <c r="ESM328" s="59"/>
      <c r="ESN328" s="256"/>
      <c r="ESO328" s="59"/>
      <c r="ESP328" s="256"/>
      <c r="ESQ328" s="59"/>
      <c r="ESR328" s="256"/>
      <c r="ESS328" s="507"/>
      <c r="EST328" s="104"/>
      <c r="ESU328" s="516"/>
      <c r="ESV328" s="69"/>
      <c r="ESW328" s="516"/>
      <c r="ESX328" s="69"/>
      <c r="ESY328" s="516"/>
      <c r="ESZ328" s="69"/>
      <c r="ETA328" s="516"/>
      <c r="ETB328" s="69"/>
      <c r="ETC328" s="516"/>
      <c r="ETD328" s="69"/>
      <c r="ETE328" s="52"/>
      <c r="ETF328" s="53"/>
      <c r="ETG328" s="54"/>
      <c r="ETH328" s="54"/>
      <c r="ETI328" s="55"/>
      <c r="ETJ328" s="56"/>
      <c r="ETK328" s="145"/>
      <c r="ETL328" s="80"/>
      <c r="ETM328" s="57"/>
      <c r="ETN328" s="255"/>
      <c r="ETO328" s="57"/>
      <c r="ETP328" s="255"/>
      <c r="ETQ328" s="57"/>
      <c r="ETR328" s="255"/>
      <c r="ETS328" s="59"/>
      <c r="ETT328" s="256"/>
      <c r="ETU328" s="59"/>
      <c r="ETV328" s="256"/>
      <c r="ETW328" s="59"/>
      <c r="ETX328" s="256"/>
      <c r="ETY328" s="507"/>
      <c r="ETZ328" s="104"/>
      <c r="EUA328" s="516"/>
      <c r="EUB328" s="69"/>
      <c r="EUC328" s="516"/>
      <c r="EUD328" s="69"/>
      <c r="EUE328" s="516"/>
      <c r="EUF328" s="69"/>
      <c r="EUG328" s="516"/>
      <c r="EUH328" s="69"/>
      <c r="EUI328" s="516"/>
      <c r="EUJ328" s="69"/>
      <c r="EUK328" s="52"/>
      <c r="EUL328" s="53"/>
      <c r="EUM328" s="54"/>
      <c r="EUN328" s="54"/>
      <c r="EUO328" s="55"/>
      <c r="EUP328" s="56"/>
      <c r="EUQ328" s="145"/>
      <c r="EUR328" s="80"/>
      <c r="EUS328" s="57"/>
      <c r="EUT328" s="255"/>
      <c r="EUU328" s="57"/>
      <c r="EUV328" s="255"/>
      <c r="EUW328" s="57"/>
      <c r="EUX328" s="255"/>
      <c r="EUY328" s="59"/>
      <c r="EUZ328" s="256"/>
      <c r="EVA328" s="59"/>
      <c r="EVB328" s="256"/>
      <c r="EVC328" s="59"/>
      <c r="EVD328" s="256"/>
      <c r="EVE328" s="507"/>
      <c r="EVF328" s="104"/>
      <c r="EVG328" s="516"/>
      <c r="EVH328" s="69"/>
      <c r="EVI328" s="516"/>
      <c r="EVJ328" s="69"/>
      <c r="EVK328" s="516"/>
      <c r="EVL328" s="69"/>
      <c r="EVM328" s="516"/>
      <c r="EVN328" s="69"/>
      <c r="EVO328" s="516"/>
      <c r="EVP328" s="69"/>
      <c r="EVQ328" s="52"/>
      <c r="EVR328" s="53"/>
      <c r="EVS328" s="54"/>
      <c r="EVT328" s="54"/>
      <c r="EVU328" s="55"/>
      <c r="EVV328" s="56"/>
      <c r="EVW328" s="145"/>
      <c r="EVX328" s="80"/>
      <c r="EVY328" s="57"/>
      <c r="EVZ328" s="255"/>
      <c r="EWA328" s="57"/>
      <c r="EWB328" s="255"/>
      <c r="EWC328" s="57"/>
      <c r="EWD328" s="255"/>
      <c r="EWE328" s="59"/>
      <c r="EWF328" s="256"/>
      <c r="EWG328" s="59"/>
      <c r="EWH328" s="256"/>
      <c r="EWI328" s="59"/>
      <c r="EWJ328" s="256"/>
      <c r="EWK328" s="507"/>
      <c r="EWL328" s="104"/>
      <c r="EWM328" s="516"/>
      <c r="EWN328" s="69"/>
      <c r="EWO328" s="516"/>
      <c r="EWP328" s="69"/>
      <c r="EWQ328" s="516"/>
      <c r="EWR328" s="69"/>
      <c r="EWS328" s="516"/>
      <c r="EWT328" s="69"/>
      <c r="EWU328" s="516"/>
      <c r="EWV328" s="69"/>
      <c r="EWW328" s="52"/>
      <c r="EWX328" s="53"/>
      <c r="EWY328" s="54"/>
      <c r="EWZ328" s="54"/>
      <c r="EXA328" s="55"/>
      <c r="EXB328" s="56"/>
      <c r="EXC328" s="145"/>
      <c r="EXD328" s="80"/>
      <c r="EXE328" s="57"/>
      <c r="EXF328" s="255"/>
      <c r="EXG328" s="57"/>
      <c r="EXH328" s="255"/>
      <c r="EXI328" s="57"/>
      <c r="EXJ328" s="255"/>
      <c r="EXK328" s="59"/>
      <c r="EXL328" s="256"/>
      <c r="EXM328" s="59"/>
      <c r="EXN328" s="256"/>
      <c r="EXO328" s="59"/>
      <c r="EXP328" s="256"/>
      <c r="EXQ328" s="507"/>
      <c r="EXR328" s="104"/>
      <c r="EXS328" s="516"/>
      <c r="EXT328" s="69"/>
      <c r="EXU328" s="516"/>
      <c r="EXV328" s="69"/>
      <c r="EXW328" s="516"/>
      <c r="EXX328" s="69"/>
      <c r="EXY328" s="516"/>
      <c r="EXZ328" s="69"/>
      <c r="EYA328" s="516"/>
      <c r="EYB328" s="69"/>
      <c r="EYC328" s="52"/>
      <c r="EYD328" s="53"/>
      <c r="EYE328" s="54"/>
      <c r="EYF328" s="54"/>
      <c r="EYG328" s="55"/>
      <c r="EYH328" s="56"/>
      <c r="EYI328" s="145"/>
      <c r="EYJ328" s="80"/>
      <c r="EYK328" s="57"/>
      <c r="EYL328" s="255"/>
      <c r="EYM328" s="57"/>
      <c r="EYN328" s="255"/>
      <c r="EYO328" s="57"/>
      <c r="EYP328" s="255"/>
      <c r="EYQ328" s="59"/>
      <c r="EYR328" s="256"/>
      <c r="EYS328" s="59"/>
      <c r="EYT328" s="256"/>
      <c r="EYU328" s="59"/>
      <c r="EYV328" s="256"/>
      <c r="EYW328" s="507"/>
      <c r="EYX328" s="104"/>
      <c r="EYY328" s="516"/>
      <c r="EYZ328" s="69"/>
      <c r="EZA328" s="516"/>
      <c r="EZB328" s="69"/>
      <c r="EZC328" s="516"/>
      <c r="EZD328" s="69"/>
      <c r="EZE328" s="516"/>
      <c r="EZF328" s="69"/>
      <c r="EZG328" s="516"/>
      <c r="EZH328" s="69"/>
      <c r="EZI328" s="52"/>
      <c r="EZJ328" s="53"/>
      <c r="EZK328" s="54"/>
      <c r="EZL328" s="54"/>
      <c r="EZM328" s="55"/>
      <c r="EZN328" s="56"/>
      <c r="EZO328" s="145"/>
      <c r="EZP328" s="80"/>
      <c r="EZQ328" s="57"/>
      <c r="EZR328" s="255"/>
      <c r="EZS328" s="57"/>
      <c r="EZT328" s="255"/>
      <c r="EZU328" s="57"/>
      <c r="EZV328" s="255"/>
      <c r="EZW328" s="59"/>
      <c r="EZX328" s="256"/>
      <c r="EZY328" s="59"/>
      <c r="EZZ328" s="256"/>
      <c r="FAA328" s="59"/>
      <c r="FAB328" s="256"/>
      <c r="FAC328" s="507"/>
      <c r="FAD328" s="104"/>
      <c r="FAE328" s="516"/>
      <c r="FAF328" s="69"/>
      <c r="FAG328" s="516"/>
      <c r="FAH328" s="69"/>
      <c r="FAI328" s="516"/>
      <c r="FAJ328" s="69"/>
      <c r="FAK328" s="516"/>
      <c r="FAL328" s="69"/>
      <c r="FAM328" s="516"/>
      <c r="FAN328" s="69"/>
      <c r="FAO328" s="52"/>
      <c r="FAP328" s="53"/>
      <c r="FAQ328" s="54"/>
      <c r="FAR328" s="54"/>
      <c r="FAS328" s="55"/>
      <c r="FAT328" s="56"/>
      <c r="FAU328" s="145"/>
      <c r="FAV328" s="80"/>
      <c r="FAW328" s="57"/>
      <c r="FAX328" s="255"/>
      <c r="FAY328" s="57"/>
      <c r="FAZ328" s="255"/>
      <c r="FBA328" s="57"/>
      <c r="FBB328" s="255"/>
      <c r="FBC328" s="59"/>
      <c r="FBD328" s="256"/>
      <c r="FBE328" s="59"/>
      <c r="FBF328" s="256"/>
      <c r="FBG328" s="59"/>
      <c r="FBH328" s="256"/>
      <c r="FBI328" s="507"/>
      <c r="FBJ328" s="104"/>
      <c r="FBK328" s="516"/>
      <c r="FBL328" s="69"/>
      <c r="FBM328" s="516"/>
      <c r="FBN328" s="69"/>
      <c r="FBO328" s="516"/>
      <c r="FBP328" s="69"/>
      <c r="FBQ328" s="516"/>
      <c r="FBR328" s="69"/>
      <c r="FBS328" s="516"/>
      <c r="FBT328" s="69"/>
      <c r="FBU328" s="52"/>
      <c r="FBV328" s="53"/>
      <c r="FBW328" s="54"/>
      <c r="FBX328" s="54"/>
      <c r="FBY328" s="55"/>
      <c r="FBZ328" s="56"/>
      <c r="FCA328" s="145"/>
      <c r="FCB328" s="80"/>
      <c r="FCC328" s="57"/>
      <c r="FCD328" s="255"/>
      <c r="FCE328" s="57"/>
      <c r="FCF328" s="255"/>
      <c r="FCG328" s="57"/>
      <c r="FCH328" s="255"/>
      <c r="FCI328" s="59"/>
      <c r="FCJ328" s="256"/>
      <c r="FCK328" s="59"/>
      <c r="FCL328" s="256"/>
      <c r="FCM328" s="59"/>
      <c r="FCN328" s="256"/>
      <c r="FCO328" s="507"/>
      <c r="FCP328" s="104"/>
      <c r="FCQ328" s="516"/>
      <c r="FCR328" s="69"/>
      <c r="FCS328" s="516"/>
      <c r="FCT328" s="69"/>
      <c r="FCU328" s="516"/>
      <c r="FCV328" s="69"/>
      <c r="FCW328" s="516"/>
      <c r="FCX328" s="69"/>
      <c r="FCY328" s="516"/>
      <c r="FCZ328" s="69"/>
      <c r="FDA328" s="52"/>
      <c r="FDB328" s="53"/>
      <c r="FDC328" s="54"/>
      <c r="FDD328" s="54"/>
      <c r="FDE328" s="55"/>
      <c r="FDF328" s="56"/>
      <c r="FDG328" s="145"/>
      <c r="FDH328" s="80"/>
      <c r="FDI328" s="57"/>
      <c r="FDJ328" s="255"/>
      <c r="FDK328" s="57"/>
      <c r="FDL328" s="255"/>
      <c r="FDM328" s="57"/>
      <c r="FDN328" s="255"/>
      <c r="FDO328" s="59"/>
      <c r="FDP328" s="256"/>
      <c r="FDQ328" s="59"/>
      <c r="FDR328" s="256"/>
      <c r="FDS328" s="59"/>
      <c r="FDT328" s="256"/>
      <c r="FDU328" s="507"/>
      <c r="FDV328" s="104"/>
      <c r="FDW328" s="516"/>
      <c r="FDX328" s="69"/>
      <c r="FDY328" s="516"/>
      <c r="FDZ328" s="69"/>
      <c r="FEA328" s="516"/>
      <c r="FEB328" s="69"/>
      <c r="FEC328" s="516"/>
      <c r="FED328" s="69"/>
      <c r="FEE328" s="516"/>
      <c r="FEF328" s="69"/>
      <c r="FEG328" s="52"/>
      <c r="FEH328" s="53"/>
      <c r="FEI328" s="54"/>
      <c r="FEJ328" s="54"/>
      <c r="FEK328" s="55"/>
      <c r="FEL328" s="56"/>
      <c r="FEM328" s="145"/>
      <c r="FEN328" s="80"/>
      <c r="FEO328" s="57"/>
      <c r="FEP328" s="255"/>
      <c r="FEQ328" s="57"/>
      <c r="FER328" s="255"/>
      <c r="FES328" s="57"/>
      <c r="FET328" s="255"/>
      <c r="FEU328" s="59"/>
      <c r="FEV328" s="256"/>
      <c r="FEW328" s="59"/>
      <c r="FEX328" s="256"/>
      <c r="FEY328" s="59"/>
      <c r="FEZ328" s="256"/>
      <c r="FFA328" s="507"/>
      <c r="FFB328" s="104"/>
      <c r="FFC328" s="516"/>
      <c r="FFD328" s="69"/>
      <c r="FFE328" s="516"/>
      <c r="FFF328" s="69"/>
      <c r="FFG328" s="516"/>
      <c r="FFH328" s="69"/>
      <c r="FFI328" s="516"/>
      <c r="FFJ328" s="69"/>
      <c r="FFK328" s="516"/>
      <c r="FFL328" s="69"/>
      <c r="FFM328" s="52"/>
      <c r="FFN328" s="53"/>
      <c r="FFO328" s="54"/>
      <c r="FFP328" s="54"/>
      <c r="FFQ328" s="55"/>
      <c r="FFR328" s="56"/>
      <c r="FFS328" s="145"/>
      <c r="FFT328" s="80"/>
      <c r="FFU328" s="57"/>
      <c r="FFV328" s="255"/>
      <c r="FFW328" s="57"/>
      <c r="FFX328" s="255"/>
      <c r="FFY328" s="57"/>
      <c r="FFZ328" s="255"/>
      <c r="FGA328" s="59"/>
      <c r="FGB328" s="256"/>
      <c r="FGC328" s="59"/>
      <c r="FGD328" s="256"/>
      <c r="FGE328" s="59"/>
      <c r="FGF328" s="256"/>
      <c r="FGG328" s="507"/>
      <c r="FGH328" s="104"/>
      <c r="FGI328" s="516"/>
      <c r="FGJ328" s="69"/>
      <c r="FGK328" s="516"/>
      <c r="FGL328" s="69"/>
      <c r="FGM328" s="516"/>
      <c r="FGN328" s="69"/>
      <c r="FGO328" s="516"/>
      <c r="FGP328" s="69"/>
      <c r="FGQ328" s="516"/>
      <c r="FGR328" s="69"/>
      <c r="FGS328" s="52"/>
      <c r="FGT328" s="53"/>
      <c r="FGU328" s="54"/>
      <c r="FGV328" s="54"/>
      <c r="FGW328" s="55"/>
      <c r="FGX328" s="56"/>
      <c r="FGY328" s="145"/>
      <c r="FGZ328" s="80"/>
      <c r="FHA328" s="57"/>
      <c r="FHB328" s="255"/>
      <c r="FHC328" s="57"/>
      <c r="FHD328" s="255"/>
      <c r="FHE328" s="57"/>
      <c r="FHF328" s="255"/>
      <c r="FHG328" s="59"/>
      <c r="FHH328" s="256"/>
      <c r="FHI328" s="59"/>
      <c r="FHJ328" s="256"/>
      <c r="FHK328" s="59"/>
      <c r="FHL328" s="256"/>
      <c r="FHM328" s="507"/>
      <c r="FHN328" s="104"/>
      <c r="FHO328" s="516"/>
      <c r="FHP328" s="69"/>
      <c r="FHQ328" s="516"/>
      <c r="FHR328" s="69"/>
      <c r="FHS328" s="516"/>
      <c r="FHT328" s="69"/>
      <c r="FHU328" s="516"/>
      <c r="FHV328" s="69"/>
      <c r="FHW328" s="516"/>
      <c r="FHX328" s="69"/>
      <c r="FHY328" s="52"/>
      <c r="FHZ328" s="53"/>
      <c r="FIA328" s="54"/>
      <c r="FIB328" s="54"/>
      <c r="FIC328" s="55"/>
      <c r="FID328" s="56"/>
      <c r="FIE328" s="145"/>
      <c r="FIF328" s="80"/>
      <c r="FIG328" s="57"/>
      <c r="FIH328" s="255"/>
      <c r="FII328" s="57"/>
      <c r="FIJ328" s="255"/>
      <c r="FIK328" s="57"/>
      <c r="FIL328" s="255"/>
      <c r="FIM328" s="59"/>
      <c r="FIN328" s="256"/>
      <c r="FIO328" s="59"/>
      <c r="FIP328" s="256"/>
      <c r="FIQ328" s="59"/>
      <c r="FIR328" s="256"/>
      <c r="FIS328" s="507"/>
      <c r="FIT328" s="104"/>
      <c r="FIU328" s="516"/>
      <c r="FIV328" s="69"/>
      <c r="FIW328" s="516"/>
      <c r="FIX328" s="69"/>
      <c r="FIY328" s="516"/>
      <c r="FIZ328" s="69"/>
      <c r="FJA328" s="516"/>
      <c r="FJB328" s="69"/>
      <c r="FJC328" s="516"/>
      <c r="FJD328" s="69"/>
      <c r="FJE328" s="52"/>
      <c r="FJF328" s="53"/>
      <c r="FJG328" s="54"/>
      <c r="FJH328" s="54"/>
      <c r="FJI328" s="55"/>
      <c r="FJJ328" s="56"/>
      <c r="FJK328" s="145"/>
      <c r="FJL328" s="80"/>
      <c r="FJM328" s="57"/>
      <c r="FJN328" s="255"/>
      <c r="FJO328" s="57"/>
      <c r="FJP328" s="255"/>
      <c r="FJQ328" s="57"/>
      <c r="FJR328" s="255"/>
      <c r="FJS328" s="59"/>
      <c r="FJT328" s="256"/>
      <c r="FJU328" s="59"/>
      <c r="FJV328" s="256"/>
      <c r="FJW328" s="59"/>
      <c r="FJX328" s="256"/>
      <c r="FJY328" s="507"/>
      <c r="FJZ328" s="104"/>
      <c r="FKA328" s="516"/>
      <c r="FKB328" s="69"/>
      <c r="FKC328" s="516"/>
      <c r="FKD328" s="69"/>
      <c r="FKE328" s="516"/>
      <c r="FKF328" s="69"/>
      <c r="FKG328" s="516"/>
      <c r="FKH328" s="69"/>
      <c r="FKI328" s="516"/>
      <c r="FKJ328" s="69"/>
      <c r="FKK328" s="52"/>
      <c r="FKL328" s="53"/>
      <c r="FKM328" s="54"/>
      <c r="FKN328" s="54"/>
      <c r="FKO328" s="55"/>
      <c r="FKP328" s="56"/>
      <c r="FKQ328" s="145"/>
      <c r="FKR328" s="80"/>
      <c r="FKS328" s="57"/>
      <c r="FKT328" s="255"/>
      <c r="FKU328" s="57"/>
      <c r="FKV328" s="255"/>
      <c r="FKW328" s="57"/>
      <c r="FKX328" s="255"/>
      <c r="FKY328" s="59"/>
      <c r="FKZ328" s="256"/>
      <c r="FLA328" s="59"/>
      <c r="FLB328" s="256"/>
      <c r="FLC328" s="59"/>
      <c r="FLD328" s="256"/>
      <c r="FLE328" s="507"/>
      <c r="FLF328" s="104"/>
      <c r="FLG328" s="516"/>
      <c r="FLH328" s="69"/>
      <c r="FLI328" s="516"/>
      <c r="FLJ328" s="69"/>
      <c r="FLK328" s="516"/>
      <c r="FLL328" s="69"/>
      <c r="FLM328" s="516"/>
      <c r="FLN328" s="69"/>
      <c r="FLO328" s="516"/>
      <c r="FLP328" s="69"/>
      <c r="FLQ328" s="52"/>
      <c r="FLR328" s="53"/>
      <c r="FLS328" s="54"/>
      <c r="FLT328" s="54"/>
      <c r="FLU328" s="55"/>
      <c r="FLV328" s="56"/>
      <c r="FLW328" s="145"/>
      <c r="FLX328" s="80"/>
      <c r="FLY328" s="57"/>
      <c r="FLZ328" s="255"/>
      <c r="FMA328" s="57"/>
      <c r="FMB328" s="255"/>
      <c r="FMC328" s="57"/>
      <c r="FMD328" s="255"/>
      <c r="FME328" s="59"/>
      <c r="FMF328" s="256"/>
      <c r="FMG328" s="59"/>
      <c r="FMH328" s="256"/>
      <c r="FMI328" s="59"/>
      <c r="FMJ328" s="256"/>
      <c r="FMK328" s="507"/>
      <c r="FML328" s="104"/>
      <c r="FMM328" s="516"/>
      <c r="FMN328" s="69"/>
      <c r="FMO328" s="516"/>
      <c r="FMP328" s="69"/>
      <c r="FMQ328" s="516"/>
      <c r="FMR328" s="69"/>
      <c r="FMS328" s="516"/>
      <c r="FMT328" s="69"/>
      <c r="FMU328" s="516"/>
      <c r="FMV328" s="69"/>
      <c r="FMW328" s="52"/>
      <c r="FMX328" s="53"/>
      <c r="FMY328" s="54"/>
      <c r="FMZ328" s="54"/>
      <c r="FNA328" s="55"/>
      <c r="FNB328" s="56"/>
      <c r="FNC328" s="145"/>
      <c r="FND328" s="80"/>
      <c r="FNE328" s="57"/>
      <c r="FNF328" s="255"/>
      <c r="FNG328" s="57"/>
      <c r="FNH328" s="255"/>
      <c r="FNI328" s="57"/>
      <c r="FNJ328" s="255"/>
      <c r="FNK328" s="59"/>
      <c r="FNL328" s="256"/>
      <c r="FNM328" s="59"/>
      <c r="FNN328" s="256"/>
      <c r="FNO328" s="59"/>
      <c r="FNP328" s="256"/>
      <c r="FNQ328" s="507"/>
      <c r="FNR328" s="104"/>
      <c r="FNS328" s="516"/>
      <c r="FNT328" s="69"/>
      <c r="FNU328" s="516"/>
      <c r="FNV328" s="69"/>
      <c r="FNW328" s="516"/>
      <c r="FNX328" s="69"/>
      <c r="FNY328" s="516"/>
      <c r="FNZ328" s="69"/>
      <c r="FOA328" s="516"/>
      <c r="FOB328" s="69"/>
      <c r="FOC328" s="52"/>
      <c r="FOD328" s="53"/>
      <c r="FOE328" s="54"/>
      <c r="FOF328" s="54"/>
      <c r="FOG328" s="55"/>
      <c r="FOH328" s="56"/>
      <c r="FOI328" s="145"/>
      <c r="FOJ328" s="80"/>
      <c r="FOK328" s="57"/>
      <c r="FOL328" s="255"/>
      <c r="FOM328" s="57"/>
      <c r="FON328" s="255"/>
      <c r="FOO328" s="57"/>
      <c r="FOP328" s="255"/>
      <c r="FOQ328" s="59"/>
      <c r="FOR328" s="256"/>
      <c r="FOS328" s="59"/>
      <c r="FOT328" s="256"/>
      <c r="FOU328" s="59"/>
      <c r="FOV328" s="256"/>
      <c r="FOW328" s="507"/>
      <c r="FOX328" s="104"/>
      <c r="FOY328" s="516"/>
      <c r="FOZ328" s="69"/>
      <c r="FPA328" s="516"/>
      <c r="FPB328" s="69"/>
      <c r="FPC328" s="516"/>
      <c r="FPD328" s="69"/>
      <c r="FPE328" s="516"/>
      <c r="FPF328" s="69"/>
      <c r="FPG328" s="516"/>
      <c r="FPH328" s="69"/>
      <c r="FPI328" s="52"/>
      <c r="FPJ328" s="53"/>
      <c r="FPK328" s="54"/>
      <c r="FPL328" s="54"/>
      <c r="FPM328" s="55"/>
      <c r="FPN328" s="56"/>
      <c r="FPO328" s="145"/>
      <c r="FPP328" s="80"/>
      <c r="FPQ328" s="57"/>
      <c r="FPR328" s="255"/>
      <c r="FPS328" s="57"/>
      <c r="FPT328" s="255"/>
      <c r="FPU328" s="57"/>
      <c r="FPV328" s="255"/>
      <c r="FPW328" s="59"/>
      <c r="FPX328" s="256"/>
      <c r="FPY328" s="59"/>
      <c r="FPZ328" s="256"/>
      <c r="FQA328" s="59"/>
      <c r="FQB328" s="256"/>
      <c r="FQC328" s="507"/>
      <c r="FQD328" s="104"/>
      <c r="FQE328" s="516"/>
      <c r="FQF328" s="69"/>
      <c r="FQG328" s="516"/>
      <c r="FQH328" s="69"/>
      <c r="FQI328" s="516"/>
      <c r="FQJ328" s="69"/>
      <c r="FQK328" s="516"/>
      <c r="FQL328" s="69"/>
      <c r="FQM328" s="516"/>
      <c r="FQN328" s="69"/>
      <c r="FQO328" s="52"/>
      <c r="FQP328" s="53"/>
      <c r="FQQ328" s="54"/>
      <c r="FQR328" s="54"/>
      <c r="FQS328" s="55"/>
      <c r="FQT328" s="56"/>
      <c r="FQU328" s="145"/>
      <c r="FQV328" s="80"/>
      <c r="FQW328" s="57"/>
      <c r="FQX328" s="255"/>
      <c r="FQY328" s="57"/>
      <c r="FQZ328" s="255"/>
      <c r="FRA328" s="57"/>
      <c r="FRB328" s="255"/>
      <c r="FRC328" s="59"/>
      <c r="FRD328" s="256"/>
      <c r="FRE328" s="59"/>
      <c r="FRF328" s="256"/>
      <c r="FRG328" s="59"/>
      <c r="FRH328" s="256"/>
      <c r="FRI328" s="507"/>
      <c r="FRJ328" s="104"/>
      <c r="FRK328" s="516"/>
      <c r="FRL328" s="69"/>
      <c r="FRM328" s="516"/>
      <c r="FRN328" s="69"/>
      <c r="FRO328" s="516"/>
      <c r="FRP328" s="69"/>
      <c r="FRQ328" s="516"/>
      <c r="FRR328" s="69"/>
      <c r="FRS328" s="516"/>
      <c r="FRT328" s="69"/>
      <c r="FRU328" s="52"/>
      <c r="FRV328" s="53"/>
      <c r="FRW328" s="54"/>
      <c r="FRX328" s="54"/>
      <c r="FRY328" s="55"/>
      <c r="FRZ328" s="56"/>
      <c r="FSA328" s="145"/>
      <c r="FSB328" s="80"/>
      <c r="FSC328" s="57"/>
      <c r="FSD328" s="255"/>
      <c r="FSE328" s="57"/>
      <c r="FSF328" s="255"/>
      <c r="FSG328" s="57"/>
      <c r="FSH328" s="255"/>
      <c r="FSI328" s="59"/>
      <c r="FSJ328" s="256"/>
      <c r="FSK328" s="59"/>
      <c r="FSL328" s="256"/>
      <c r="FSM328" s="59"/>
      <c r="FSN328" s="256"/>
      <c r="FSO328" s="507"/>
      <c r="FSP328" s="104"/>
      <c r="FSQ328" s="516"/>
      <c r="FSR328" s="69"/>
      <c r="FSS328" s="516"/>
      <c r="FST328" s="69"/>
      <c r="FSU328" s="516"/>
      <c r="FSV328" s="69"/>
      <c r="FSW328" s="516"/>
      <c r="FSX328" s="69"/>
      <c r="FSY328" s="516"/>
      <c r="FSZ328" s="69"/>
      <c r="FTA328" s="52"/>
      <c r="FTB328" s="53"/>
      <c r="FTC328" s="54"/>
      <c r="FTD328" s="54"/>
      <c r="FTE328" s="55"/>
      <c r="FTF328" s="56"/>
      <c r="FTG328" s="145"/>
      <c r="FTH328" s="80"/>
      <c r="FTI328" s="57"/>
      <c r="FTJ328" s="255"/>
      <c r="FTK328" s="57"/>
      <c r="FTL328" s="255"/>
      <c r="FTM328" s="57"/>
      <c r="FTN328" s="255"/>
      <c r="FTO328" s="59"/>
      <c r="FTP328" s="256"/>
      <c r="FTQ328" s="59"/>
      <c r="FTR328" s="256"/>
      <c r="FTS328" s="59"/>
      <c r="FTT328" s="256"/>
      <c r="FTU328" s="507"/>
      <c r="FTV328" s="104"/>
      <c r="FTW328" s="516"/>
      <c r="FTX328" s="69"/>
      <c r="FTY328" s="516"/>
      <c r="FTZ328" s="69"/>
      <c r="FUA328" s="516"/>
      <c r="FUB328" s="69"/>
      <c r="FUC328" s="516"/>
      <c r="FUD328" s="69"/>
      <c r="FUE328" s="516"/>
      <c r="FUF328" s="69"/>
      <c r="FUG328" s="52"/>
      <c r="FUH328" s="53"/>
      <c r="FUI328" s="54"/>
      <c r="FUJ328" s="54"/>
      <c r="FUK328" s="55"/>
      <c r="FUL328" s="56"/>
      <c r="FUM328" s="145"/>
      <c r="FUN328" s="80"/>
      <c r="FUO328" s="57"/>
      <c r="FUP328" s="255"/>
      <c r="FUQ328" s="57"/>
      <c r="FUR328" s="255"/>
      <c r="FUS328" s="57"/>
      <c r="FUT328" s="255"/>
      <c r="FUU328" s="59"/>
      <c r="FUV328" s="256"/>
      <c r="FUW328" s="59"/>
      <c r="FUX328" s="256"/>
      <c r="FUY328" s="59"/>
      <c r="FUZ328" s="256"/>
      <c r="FVA328" s="507"/>
      <c r="FVB328" s="104"/>
      <c r="FVC328" s="516"/>
      <c r="FVD328" s="69"/>
      <c r="FVE328" s="516"/>
      <c r="FVF328" s="69"/>
      <c r="FVG328" s="516"/>
      <c r="FVH328" s="69"/>
      <c r="FVI328" s="516"/>
      <c r="FVJ328" s="69"/>
      <c r="FVK328" s="516"/>
      <c r="FVL328" s="69"/>
      <c r="FVM328" s="52"/>
      <c r="FVN328" s="53"/>
      <c r="FVO328" s="54"/>
      <c r="FVP328" s="54"/>
      <c r="FVQ328" s="55"/>
      <c r="FVR328" s="56"/>
      <c r="FVS328" s="145"/>
      <c r="FVT328" s="80"/>
      <c r="FVU328" s="57"/>
      <c r="FVV328" s="255"/>
      <c r="FVW328" s="57"/>
      <c r="FVX328" s="255"/>
      <c r="FVY328" s="57"/>
      <c r="FVZ328" s="255"/>
      <c r="FWA328" s="59"/>
      <c r="FWB328" s="256"/>
      <c r="FWC328" s="59"/>
      <c r="FWD328" s="256"/>
      <c r="FWE328" s="59"/>
      <c r="FWF328" s="256"/>
      <c r="FWG328" s="507"/>
      <c r="FWH328" s="104"/>
      <c r="FWI328" s="516"/>
      <c r="FWJ328" s="69"/>
      <c r="FWK328" s="516"/>
      <c r="FWL328" s="69"/>
      <c r="FWM328" s="516"/>
      <c r="FWN328" s="69"/>
      <c r="FWO328" s="516"/>
      <c r="FWP328" s="69"/>
      <c r="FWQ328" s="516"/>
      <c r="FWR328" s="69"/>
      <c r="FWS328" s="52"/>
      <c r="FWT328" s="53"/>
      <c r="FWU328" s="54"/>
      <c r="FWV328" s="54"/>
      <c r="FWW328" s="55"/>
      <c r="FWX328" s="56"/>
      <c r="FWY328" s="145"/>
      <c r="FWZ328" s="80"/>
      <c r="FXA328" s="57"/>
      <c r="FXB328" s="255"/>
      <c r="FXC328" s="57"/>
      <c r="FXD328" s="255"/>
      <c r="FXE328" s="57"/>
      <c r="FXF328" s="255"/>
      <c r="FXG328" s="59"/>
      <c r="FXH328" s="256"/>
      <c r="FXI328" s="59"/>
      <c r="FXJ328" s="256"/>
      <c r="FXK328" s="59"/>
      <c r="FXL328" s="256"/>
      <c r="FXM328" s="507"/>
      <c r="FXN328" s="104"/>
      <c r="FXO328" s="516"/>
      <c r="FXP328" s="69"/>
      <c r="FXQ328" s="516"/>
      <c r="FXR328" s="69"/>
      <c r="FXS328" s="516"/>
      <c r="FXT328" s="69"/>
      <c r="FXU328" s="516"/>
      <c r="FXV328" s="69"/>
      <c r="FXW328" s="516"/>
      <c r="FXX328" s="69"/>
      <c r="FXY328" s="52"/>
      <c r="FXZ328" s="53"/>
      <c r="FYA328" s="54"/>
      <c r="FYB328" s="54"/>
      <c r="FYC328" s="55"/>
      <c r="FYD328" s="56"/>
      <c r="FYE328" s="145"/>
      <c r="FYF328" s="80"/>
      <c r="FYG328" s="57"/>
      <c r="FYH328" s="255"/>
      <c r="FYI328" s="57"/>
      <c r="FYJ328" s="255"/>
      <c r="FYK328" s="57"/>
      <c r="FYL328" s="255"/>
      <c r="FYM328" s="59"/>
      <c r="FYN328" s="256"/>
      <c r="FYO328" s="59"/>
      <c r="FYP328" s="256"/>
      <c r="FYQ328" s="59"/>
      <c r="FYR328" s="256"/>
      <c r="FYS328" s="507"/>
      <c r="FYT328" s="104"/>
      <c r="FYU328" s="516"/>
      <c r="FYV328" s="69"/>
      <c r="FYW328" s="516"/>
      <c r="FYX328" s="69"/>
      <c r="FYY328" s="516"/>
      <c r="FYZ328" s="69"/>
      <c r="FZA328" s="516"/>
      <c r="FZB328" s="69"/>
      <c r="FZC328" s="516"/>
      <c r="FZD328" s="69"/>
      <c r="FZE328" s="52"/>
      <c r="FZF328" s="53"/>
      <c r="FZG328" s="54"/>
      <c r="FZH328" s="54"/>
      <c r="FZI328" s="55"/>
      <c r="FZJ328" s="56"/>
      <c r="FZK328" s="145"/>
      <c r="FZL328" s="80"/>
      <c r="FZM328" s="57"/>
      <c r="FZN328" s="255"/>
      <c r="FZO328" s="57"/>
      <c r="FZP328" s="255"/>
      <c r="FZQ328" s="57"/>
      <c r="FZR328" s="255"/>
      <c r="FZS328" s="59"/>
      <c r="FZT328" s="256"/>
      <c r="FZU328" s="59"/>
      <c r="FZV328" s="256"/>
      <c r="FZW328" s="59"/>
      <c r="FZX328" s="256"/>
      <c r="FZY328" s="507"/>
      <c r="FZZ328" s="104"/>
      <c r="GAA328" s="516"/>
      <c r="GAB328" s="69"/>
      <c r="GAC328" s="516"/>
      <c r="GAD328" s="69"/>
      <c r="GAE328" s="516"/>
      <c r="GAF328" s="69"/>
      <c r="GAG328" s="516"/>
      <c r="GAH328" s="69"/>
      <c r="GAI328" s="516"/>
      <c r="GAJ328" s="69"/>
      <c r="GAK328" s="52"/>
      <c r="GAL328" s="53"/>
      <c r="GAM328" s="54"/>
      <c r="GAN328" s="54"/>
      <c r="GAO328" s="55"/>
      <c r="GAP328" s="56"/>
      <c r="GAQ328" s="145"/>
      <c r="GAR328" s="80"/>
      <c r="GAS328" s="57"/>
      <c r="GAT328" s="255"/>
      <c r="GAU328" s="57"/>
      <c r="GAV328" s="255"/>
      <c r="GAW328" s="57"/>
      <c r="GAX328" s="255"/>
      <c r="GAY328" s="59"/>
      <c r="GAZ328" s="256"/>
      <c r="GBA328" s="59"/>
      <c r="GBB328" s="256"/>
      <c r="GBC328" s="59"/>
      <c r="GBD328" s="256"/>
      <c r="GBE328" s="507"/>
      <c r="GBF328" s="104"/>
      <c r="GBG328" s="516"/>
      <c r="GBH328" s="69"/>
      <c r="GBI328" s="516"/>
      <c r="GBJ328" s="69"/>
      <c r="GBK328" s="516"/>
      <c r="GBL328" s="69"/>
      <c r="GBM328" s="516"/>
      <c r="GBN328" s="69"/>
      <c r="GBO328" s="516"/>
      <c r="GBP328" s="69"/>
      <c r="GBQ328" s="52"/>
      <c r="GBR328" s="53"/>
      <c r="GBS328" s="54"/>
      <c r="GBT328" s="54"/>
      <c r="GBU328" s="55"/>
      <c r="GBV328" s="56"/>
      <c r="GBW328" s="145"/>
      <c r="GBX328" s="80"/>
      <c r="GBY328" s="57"/>
      <c r="GBZ328" s="255"/>
      <c r="GCA328" s="57"/>
      <c r="GCB328" s="255"/>
      <c r="GCC328" s="57"/>
      <c r="GCD328" s="255"/>
      <c r="GCE328" s="59"/>
      <c r="GCF328" s="256"/>
      <c r="GCG328" s="59"/>
      <c r="GCH328" s="256"/>
      <c r="GCI328" s="59"/>
      <c r="GCJ328" s="256"/>
      <c r="GCK328" s="507"/>
      <c r="GCL328" s="104"/>
      <c r="GCM328" s="516"/>
      <c r="GCN328" s="69"/>
      <c r="GCO328" s="516"/>
      <c r="GCP328" s="69"/>
      <c r="GCQ328" s="516"/>
      <c r="GCR328" s="69"/>
      <c r="GCS328" s="516"/>
      <c r="GCT328" s="69"/>
      <c r="GCU328" s="516"/>
      <c r="GCV328" s="69"/>
      <c r="GCW328" s="52"/>
      <c r="GCX328" s="53"/>
      <c r="GCY328" s="54"/>
      <c r="GCZ328" s="54"/>
      <c r="GDA328" s="55"/>
      <c r="GDB328" s="56"/>
      <c r="GDC328" s="145"/>
      <c r="GDD328" s="80"/>
      <c r="GDE328" s="57"/>
      <c r="GDF328" s="255"/>
      <c r="GDG328" s="57"/>
      <c r="GDH328" s="255"/>
      <c r="GDI328" s="57"/>
      <c r="GDJ328" s="255"/>
      <c r="GDK328" s="59"/>
      <c r="GDL328" s="256"/>
      <c r="GDM328" s="59"/>
      <c r="GDN328" s="256"/>
      <c r="GDO328" s="59"/>
      <c r="GDP328" s="256"/>
      <c r="GDQ328" s="507"/>
      <c r="GDR328" s="104"/>
      <c r="GDS328" s="516"/>
      <c r="GDT328" s="69"/>
      <c r="GDU328" s="516"/>
      <c r="GDV328" s="69"/>
      <c r="GDW328" s="516"/>
      <c r="GDX328" s="69"/>
      <c r="GDY328" s="516"/>
      <c r="GDZ328" s="69"/>
      <c r="GEA328" s="516"/>
      <c r="GEB328" s="69"/>
      <c r="GEC328" s="52"/>
      <c r="GED328" s="53"/>
      <c r="GEE328" s="54"/>
      <c r="GEF328" s="54"/>
      <c r="GEG328" s="55"/>
      <c r="GEH328" s="56"/>
      <c r="GEI328" s="145"/>
      <c r="GEJ328" s="80"/>
      <c r="GEK328" s="57"/>
      <c r="GEL328" s="255"/>
      <c r="GEM328" s="57"/>
      <c r="GEN328" s="255"/>
      <c r="GEO328" s="57"/>
      <c r="GEP328" s="255"/>
      <c r="GEQ328" s="59"/>
      <c r="GER328" s="256"/>
      <c r="GES328" s="59"/>
      <c r="GET328" s="256"/>
      <c r="GEU328" s="59"/>
      <c r="GEV328" s="256"/>
      <c r="GEW328" s="507"/>
      <c r="GEX328" s="104"/>
      <c r="GEY328" s="516"/>
      <c r="GEZ328" s="69"/>
      <c r="GFA328" s="516"/>
      <c r="GFB328" s="69"/>
      <c r="GFC328" s="516"/>
      <c r="GFD328" s="69"/>
      <c r="GFE328" s="516"/>
      <c r="GFF328" s="69"/>
      <c r="GFG328" s="516"/>
      <c r="GFH328" s="69"/>
      <c r="GFI328" s="52"/>
      <c r="GFJ328" s="53"/>
      <c r="GFK328" s="54"/>
      <c r="GFL328" s="54"/>
      <c r="GFM328" s="55"/>
      <c r="GFN328" s="56"/>
      <c r="GFO328" s="145"/>
      <c r="GFP328" s="80"/>
      <c r="GFQ328" s="57"/>
      <c r="GFR328" s="255"/>
      <c r="GFS328" s="57"/>
      <c r="GFT328" s="255"/>
      <c r="GFU328" s="57"/>
      <c r="GFV328" s="255"/>
      <c r="GFW328" s="59"/>
      <c r="GFX328" s="256"/>
      <c r="GFY328" s="59"/>
      <c r="GFZ328" s="256"/>
      <c r="GGA328" s="59"/>
      <c r="GGB328" s="256"/>
      <c r="GGC328" s="507"/>
      <c r="GGD328" s="104"/>
      <c r="GGE328" s="516"/>
      <c r="GGF328" s="69"/>
      <c r="GGG328" s="516"/>
      <c r="GGH328" s="69"/>
      <c r="GGI328" s="516"/>
      <c r="GGJ328" s="69"/>
      <c r="GGK328" s="516"/>
      <c r="GGL328" s="69"/>
      <c r="GGM328" s="516"/>
      <c r="GGN328" s="69"/>
      <c r="GGO328" s="52"/>
      <c r="GGP328" s="53"/>
      <c r="GGQ328" s="54"/>
      <c r="GGR328" s="54"/>
      <c r="GGS328" s="55"/>
      <c r="GGT328" s="56"/>
      <c r="GGU328" s="145"/>
      <c r="GGV328" s="80"/>
      <c r="GGW328" s="57"/>
      <c r="GGX328" s="255"/>
      <c r="GGY328" s="57"/>
      <c r="GGZ328" s="255"/>
      <c r="GHA328" s="57"/>
      <c r="GHB328" s="255"/>
      <c r="GHC328" s="59"/>
      <c r="GHD328" s="256"/>
      <c r="GHE328" s="59"/>
      <c r="GHF328" s="256"/>
      <c r="GHG328" s="59"/>
      <c r="GHH328" s="256"/>
      <c r="GHI328" s="507"/>
      <c r="GHJ328" s="104"/>
      <c r="GHK328" s="516"/>
      <c r="GHL328" s="69"/>
      <c r="GHM328" s="516"/>
      <c r="GHN328" s="69"/>
      <c r="GHO328" s="516"/>
      <c r="GHP328" s="69"/>
      <c r="GHQ328" s="516"/>
      <c r="GHR328" s="69"/>
      <c r="GHS328" s="516"/>
      <c r="GHT328" s="69"/>
      <c r="GHU328" s="52"/>
      <c r="GHV328" s="53"/>
      <c r="GHW328" s="54"/>
      <c r="GHX328" s="54"/>
      <c r="GHY328" s="55"/>
      <c r="GHZ328" s="56"/>
      <c r="GIA328" s="145"/>
      <c r="GIB328" s="80"/>
      <c r="GIC328" s="57"/>
      <c r="GID328" s="255"/>
      <c r="GIE328" s="57"/>
      <c r="GIF328" s="255"/>
      <c r="GIG328" s="57"/>
      <c r="GIH328" s="255"/>
      <c r="GII328" s="59"/>
      <c r="GIJ328" s="256"/>
      <c r="GIK328" s="59"/>
      <c r="GIL328" s="256"/>
      <c r="GIM328" s="59"/>
      <c r="GIN328" s="256"/>
      <c r="GIO328" s="507"/>
      <c r="GIP328" s="104"/>
      <c r="GIQ328" s="516"/>
      <c r="GIR328" s="69"/>
      <c r="GIS328" s="516"/>
      <c r="GIT328" s="69"/>
      <c r="GIU328" s="516"/>
      <c r="GIV328" s="69"/>
      <c r="GIW328" s="516"/>
      <c r="GIX328" s="69"/>
      <c r="GIY328" s="516"/>
      <c r="GIZ328" s="69"/>
      <c r="GJA328" s="52"/>
      <c r="GJB328" s="53"/>
      <c r="GJC328" s="54"/>
      <c r="GJD328" s="54"/>
      <c r="GJE328" s="55"/>
      <c r="GJF328" s="56"/>
      <c r="GJG328" s="145"/>
      <c r="GJH328" s="80"/>
      <c r="GJI328" s="57"/>
      <c r="GJJ328" s="255"/>
      <c r="GJK328" s="57"/>
      <c r="GJL328" s="255"/>
      <c r="GJM328" s="57"/>
      <c r="GJN328" s="255"/>
      <c r="GJO328" s="59"/>
      <c r="GJP328" s="256"/>
      <c r="GJQ328" s="59"/>
      <c r="GJR328" s="256"/>
      <c r="GJS328" s="59"/>
      <c r="GJT328" s="256"/>
      <c r="GJU328" s="507"/>
      <c r="GJV328" s="104"/>
      <c r="GJW328" s="516"/>
      <c r="GJX328" s="69"/>
      <c r="GJY328" s="516"/>
      <c r="GJZ328" s="69"/>
      <c r="GKA328" s="516"/>
      <c r="GKB328" s="69"/>
      <c r="GKC328" s="516"/>
      <c r="GKD328" s="69"/>
      <c r="GKE328" s="516"/>
      <c r="GKF328" s="69"/>
      <c r="GKG328" s="52"/>
      <c r="GKH328" s="53"/>
      <c r="GKI328" s="54"/>
      <c r="GKJ328" s="54"/>
      <c r="GKK328" s="55"/>
      <c r="GKL328" s="56"/>
      <c r="GKM328" s="145"/>
      <c r="GKN328" s="80"/>
      <c r="GKO328" s="57"/>
      <c r="GKP328" s="255"/>
      <c r="GKQ328" s="57"/>
      <c r="GKR328" s="255"/>
      <c r="GKS328" s="57"/>
      <c r="GKT328" s="255"/>
      <c r="GKU328" s="59"/>
      <c r="GKV328" s="256"/>
      <c r="GKW328" s="59"/>
      <c r="GKX328" s="256"/>
      <c r="GKY328" s="59"/>
      <c r="GKZ328" s="256"/>
      <c r="GLA328" s="507"/>
      <c r="GLB328" s="104"/>
      <c r="GLC328" s="516"/>
      <c r="GLD328" s="69"/>
      <c r="GLE328" s="516"/>
      <c r="GLF328" s="69"/>
      <c r="GLG328" s="516"/>
      <c r="GLH328" s="69"/>
      <c r="GLI328" s="516"/>
      <c r="GLJ328" s="69"/>
      <c r="GLK328" s="516"/>
      <c r="GLL328" s="69"/>
      <c r="GLM328" s="52"/>
      <c r="GLN328" s="53"/>
      <c r="GLO328" s="54"/>
      <c r="GLP328" s="54"/>
      <c r="GLQ328" s="55"/>
      <c r="GLR328" s="56"/>
      <c r="GLS328" s="145"/>
      <c r="GLT328" s="80"/>
      <c r="GLU328" s="57"/>
      <c r="GLV328" s="255"/>
      <c r="GLW328" s="57"/>
      <c r="GLX328" s="255"/>
      <c r="GLY328" s="57"/>
      <c r="GLZ328" s="255"/>
      <c r="GMA328" s="59"/>
      <c r="GMB328" s="256"/>
      <c r="GMC328" s="59"/>
      <c r="GMD328" s="256"/>
      <c r="GME328" s="59"/>
      <c r="GMF328" s="256"/>
      <c r="GMG328" s="507"/>
      <c r="GMH328" s="104"/>
      <c r="GMI328" s="516"/>
      <c r="GMJ328" s="69"/>
      <c r="GMK328" s="516"/>
      <c r="GML328" s="69"/>
      <c r="GMM328" s="516"/>
      <c r="GMN328" s="69"/>
      <c r="GMO328" s="516"/>
      <c r="GMP328" s="69"/>
      <c r="GMQ328" s="516"/>
      <c r="GMR328" s="69"/>
      <c r="GMS328" s="52"/>
      <c r="GMT328" s="53"/>
      <c r="GMU328" s="54"/>
      <c r="GMV328" s="54"/>
      <c r="GMW328" s="55"/>
      <c r="GMX328" s="56"/>
      <c r="GMY328" s="145"/>
      <c r="GMZ328" s="80"/>
      <c r="GNA328" s="57"/>
      <c r="GNB328" s="255"/>
      <c r="GNC328" s="57"/>
      <c r="GND328" s="255"/>
      <c r="GNE328" s="57"/>
      <c r="GNF328" s="255"/>
      <c r="GNG328" s="59"/>
      <c r="GNH328" s="256"/>
      <c r="GNI328" s="59"/>
      <c r="GNJ328" s="256"/>
      <c r="GNK328" s="59"/>
      <c r="GNL328" s="256"/>
      <c r="GNM328" s="507"/>
      <c r="GNN328" s="104"/>
      <c r="GNO328" s="516"/>
      <c r="GNP328" s="69"/>
      <c r="GNQ328" s="516"/>
      <c r="GNR328" s="69"/>
      <c r="GNS328" s="516"/>
      <c r="GNT328" s="69"/>
      <c r="GNU328" s="516"/>
      <c r="GNV328" s="69"/>
      <c r="GNW328" s="516"/>
      <c r="GNX328" s="69"/>
      <c r="GNY328" s="52"/>
      <c r="GNZ328" s="53"/>
      <c r="GOA328" s="54"/>
      <c r="GOB328" s="54"/>
      <c r="GOC328" s="55"/>
      <c r="GOD328" s="56"/>
      <c r="GOE328" s="145"/>
      <c r="GOF328" s="80"/>
      <c r="GOG328" s="57"/>
      <c r="GOH328" s="255"/>
      <c r="GOI328" s="57"/>
      <c r="GOJ328" s="255"/>
      <c r="GOK328" s="57"/>
      <c r="GOL328" s="255"/>
      <c r="GOM328" s="59"/>
      <c r="GON328" s="256"/>
      <c r="GOO328" s="59"/>
      <c r="GOP328" s="256"/>
      <c r="GOQ328" s="59"/>
      <c r="GOR328" s="256"/>
      <c r="GOS328" s="507"/>
      <c r="GOT328" s="104"/>
      <c r="GOU328" s="516"/>
      <c r="GOV328" s="69"/>
      <c r="GOW328" s="516"/>
      <c r="GOX328" s="69"/>
      <c r="GOY328" s="516"/>
      <c r="GOZ328" s="69"/>
      <c r="GPA328" s="516"/>
      <c r="GPB328" s="69"/>
      <c r="GPC328" s="516"/>
      <c r="GPD328" s="69"/>
      <c r="GPE328" s="52"/>
      <c r="GPF328" s="53"/>
      <c r="GPG328" s="54"/>
      <c r="GPH328" s="54"/>
      <c r="GPI328" s="55"/>
      <c r="GPJ328" s="56"/>
      <c r="GPK328" s="145"/>
      <c r="GPL328" s="80"/>
      <c r="GPM328" s="57"/>
      <c r="GPN328" s="255"/>
      <c r="GPO328" s="57"/>
      <c r="GPP328" s="255"/>
      <c r="GPQ328" s="57"/>
      <c r="GPR328" s="255"/>
      <c r="GPS328" s="59"/>
      <c r="GPT328" s="256"/>
      <c r="GPU328" s="59"/>
      <c r="GPV328" s="256"/>
      <c r="GPW328" s="59"/>
      <c r="GPX328" s="256"/>
      <c r="GPY328" s="507"/>
      <c r="GPZ328" s="104"/>
      <c r="GQA328" s="516"/>
      <c r="GQB328" s="69"/>
      <c r="GQC328" s="516"/>
      <c r="GQD328" s="69"/>
      <c r="GQE328" s="516"/>
      <c r="GQF328" s="69"/>
      <c r="GQG328" s="516"/>
      <c r="GQH328" s="69"/>
      <c r="GQI328" s="516"/>
      <c r="GQJ328" s="69"/>
      <c r="GQK328" s="52"/>
      <c r="GQL328" s="53"/>
      <c r="GQM328" s="54"/>
      <c r="GQN328" s="54"/>
      <c r="GQO328" s="55"/>
      <c r="GQP328" s="56"/>
      <c r="GQQ328" s="145"/>
      <c r="GQR328" s="80"/>
      <c r="GQS328" s="57"/>
      <c r="GQT328" s="255"/>
      <c r="GQU328" s="57"/>
      <c r="GQV328" s="255"/>
      <c r="GQW328" s="57"/>
      <c r="GQX328" s="255"/>
      <c r="GQY328" s="59"/>
      <c r="GQZ328" s="256"/>
      <c r="GRA328" s="59"/>
      <c r="GRB328" s="256"/>
      <c r="GRC328" s="59"/>
      <c r="GRD328" s="256"/>
      <c r="GRE328" s="507"/>
      <c r="GRF328" s="104"/>
      <c r="GRG328" s="516"/>
      <c r="GRH328" s="69"/>
      <c r="GRI328" s="516"/>
      <c r="GRJ328" s="69"/>
      <c r="GRK328" s="516"/>
      <c r="GRL328" s="69"/>
      <c r="GRM328" s="516"/>
      <c r="GRN328" s="69"/>
      <c r="GRO328" s="516"/>
      <c r="GRP328" s="69"/>
      <c r="GRQ328" s="52"/>
      <c r="GRR328" s="53"/>
      <c r="GRS328" s="54"/>
      <c r="GRT328" s="54"/>
      <c r="GRU328" s="55"/>
      <c r="GRV328" s="56"/>
      <c r="GRW328" s="145"/>
      <c r="GRX328" s="80"/>
      <c r="GRY328" s="57"/>
      <c r="GRZ328" s="255"/>
      <c r="GSA328" s="57"/>
      <c r="GSB328" s="255"/>
      <c r="GSC328" s="57"/>
      <c r="GSD328" s="255"/>
      <c r="GSE328" s="59"/>
      <c r="GSF328" s="256"/>
      <c r="GSG328" s="59"/>
      <c r="GSH328" s="256"/>
      <c r="GSI328" s="59"/>
      <c r="GSJ328" s="256"/>
      <c r="GSK328" s="507"/>
      <c r="GSL328" s="104"/>
      <c r="GSM328" s="516"/>
      <c r="GSN328" s="69"/>
      <c r="GSO328" s="516"/>
      <c r="GSP328" s="69"/>
      <c r="GSQ328" s="516"/>
      <c r="GSR328" s="69"/>
      <c r="GSS328" s="516"/>
      <c r="GST328" s="69"/>
      <c r="GSU328" s="516"/>
      <c r="GSV328" s="69"/>
      <c r="GSW328" s="52"/>
      <c r="GSX328" s="53"/>
      <c r="GSY328" s="54"/>
      <c r="GSZ328" s="54"/>
      <c r="GTA328" s="55"/>
      <c r="GTB328" s="56"/>
      <c r="GTC328" s="145"/>
      <c r="GTD328" s="80"/>
      <c r="GTE328" s="57"/>
      <c r="GTF328" s="255"/>
      <c r="GTG328" s="57"/>
      <c r="GTH328" s="255"/>
      <c r="GTI328" s="57"/>
      <c r="GTJ328" s="255"/>
      <c r="GTK328" s="59"/>
      <c r="GTL328" s="256"/>
      <c r="GTM328" s="59"/>
      <c r="GTN328" s="256"/>
      <c r="GTO328" s="59"/>
      <c r="GTP328" s="256"/>
      <c r="GTQ328" s="507"/>
      <c r="GTR328" s="104"/>
      <c r="GTS328" s="516"/>
      <c r="GTT328" s="69"/>
      <c r="GTU328" s="516"/>
      <c r="GTV328" s="69"/>
      <c r="GTW328" s="516"/>
      <c r="GTX328" s="69"/>
      <c r="GTY328" s="516"/>
      <c r="GTZ328" s="69"/>
      <c r="GUA328" s="516"/>
      <c r="GUB328" s="69"/>
      <c r="GUC328" s="52"/>
      <c r="GUD328" s="53"/>
      <c r="GUE328" s="54"/>
      <c r="GUF328" s="54"/>
      <c r="GUG328" s="55"/>
      <c r="GUH328" s="56"/>
      <c r="GUI328" s="145"/>
      <c r="GUJ328" s="80"/>
      <c r="GUK328" s="57"/>
      <c r="GUL328" s="255"/>
      <c r="GUM328" s="57"/>
      <c r="GUN328" s="255"/>
      <c r="GUO328" s="57"/>
      <c r="GUP328" s="255"/>
      <c r="GUQ328" s="59"/>
      <c r="GUR328" s="256"/>
      <c r="GUS328" s="59"/>
      <c r="GUT328" s="256"/>
      <c r="GUU328" s="59"/>
      <c r="GUV328" s="256"/>
      <c r="GUW328" s="507"/>
      <c r="GUX328" s="104"/>
      <c r="GUY328" s="516"/>
      <c r="GUZ328" s="69"/>
      <c r="GVA328" s="516"/>
      <c r="GVB328" s="69"/>
      <c r="GVC328" s="516"/>
      <c r="GVD328" s="69"/>
      <c r="GVE328" s="516"/>
      <c r="GVF328" s="69"/>
      <c r="GVG328" s="516"/>
      <c r="GVH328" s="69"/>
      <c r="GVI328" s="52"/>
      <c r="GVJ328" s="53"/>
      <c r="GVK328" s="54"/>
      <c r="GVL328" s="54"/>
      <c r="GVM328" s="55"/>
      <c r="GVN328" s="56"/>
      <c r="GVO328" s="145"/>
      <c r="GVP328" s="80"/>
      <c r="GVQ328" s="57"/>
      <c r="GVR328" s="255"/>
      <c r="GVS328" s="57"/>
      <c r="GVT328" s="255"/>
      <c r="GVU328" s="57"/>
      <c r="GVV328" s="255"/>
      <c r="GVW328" s="59"/>
      <c r="GVX328" s="256"/>
      <c r="GVY328" s="59"/>
      <c r="GVZ328" s="256"/>
      <c r="GWA328" s="59"/>
      <c r="GWB328" s="256"/>
      <c r="GWC328" s="507"/>
      <c r="GWD328" s="104"/>
      <c r="GWE328" s="516"/>
      <c r="GWF328" s="69"/>
      <c r="GWG328" s="516"/>
      <c r="GWH328" s="69"/>
      <c r="GWI328" s="516"/>
      <c r="GWJ328" s="69"/>
      <c r="GWK328" s="516"/>
      <c r="GWL328" s="69"/>
      <c r="GWM328" s="516"/>
      <c r="GWN328" s="69"/>
      <c r="GWO328" s="52"/>
      <c r="GWP328" s="53"/>
      <c r="GWQ328" s="54"/>
      <c r="GWR328" s="54"/>
      <c r="GWS328" s="55"/>
      <c r="GWT328" s="56"/>
      <c r="GWU328" s="145"/>
      <c r="GWV328" s="80"/>
      <c r="GWW328" s="57"/>
      <c r="GWX328" s="255"/>
      <c r="GWY328" s="57"/>
      <c r="GWZ328" s="255"/>
      <c r="GXA328" s="57"/>
      <c r="GXB328" s="255"/>
      <c r="GXC328" s="59"/>
      <c r="GXD328" s="256"/>
      <c r="GXE328" s="59"/>
      <c r="GXF328" s="256"/>
      <c r="GXG328" s="59"/>
      <c r="GXH328" s="256"/>
      <c r="GXI328" s="507"/>
      <c r="GXJ328" s="104"/>
      <c r="GXK328" s="516"/>
      <c r="GXL328" s="69"/>
      <c r="GXM328" s="516"/>
      <c r="GXN328" s="69"/>
      <c r="GXO328" s="516"/>
      <c r="GXP328" s="69"/>
      <c r="GXQ328" s="516"/>
      <c r="GXR328" s="69"/>
      <c r="GXS328" s="516"/>
      <c r="GXT328" s="69"/>
      <c r="GXU328" s="52"/>
      <c r="GXV328" s="53"/>
      <c r="GXW328" s="54"/>
      <c r="GXX328" s="54"/>
      <c r="GXY328" s="55"/>
      <c r="GXZ328" s="56"/>
      <c r="GYA328" s="145"/>
      <c r="GYB328" s="80"/>
      <c r="GYC328" s="57"/>
      <c r="GYD328" s="255"/>
      <c r="GYE328" s="57"/>
      <c r="GYF328" s="255"/>
      <c r="GYG328" s="57"/>
      <c r="GYH328" s="255"/>
      <c r="GYI328" s="59"/>
      <c r="GYJ328" s="256"/>
      <c r="GYK328" s="59"/>
      <c r="GYL328" s="256"/>
      <c r="GYM328" s="59"/>
      <c r="GYN328" s="256"/>
      <c r="GYO328" s="507"/>
      <c r="GYP328" s="104"/>
      <c r="GYQ328" s="516"/>
      <c r="GYR328" s="69"/>
      <c r="GYS328" s="516"/>
      <c r="GYT328" s="69"/>
      <c r="GYU328" s="516"/>
      <c r="GYV328" s="69"/>
      <c r="GYW328" s="516"/>
      <c r="GYX328" s="69"/>
      <c r="GYY328" s="516"/>
      <c r="GYZ328" s="69"/>
      <c r="GZA328" s="52"/>
      <c r="GZB328" s="53"/>
      <c r="GZC328" s="54"/>
      <c r="GZD328" s="54"/>
      <c r="GZE328" s="55"/>
      <c r="GZF328" s="56"/>
      <c r="GZG328" s="145"/>
      <c r="GZH328" s="80"/>
      <c r="GZI328" s="57"/>
      <c r="GZJ328" s="255"/>
      <c r="GZK328" s="57"/>
      <c r="GZL328" s="255"/>
      <c r="GZM328" s="57"/>
      <c r="GZN328" s="255"/>
      <c r="GZO328" s="59"/>
      <c r="GZP328" s="256"/>
      <c r="GZQ328" s="59"/>
      <c r="GZR328" s="256"/>
      <c r="GZS328" s="59"/>
      <c r="GZT328" s="256"/>
      <c r="GZU328" s="507"/>
      <c r="GZV328" s="104"/>
      <c r="GZW328" s="516"/>
      <c r="GZX328" s="69"/>
      <c r="GZY328" s="516"/>
      <c r="GZZ328" s="69"/>
      <c r="HAA328" s="516"/>
      <c r="HAB328" s="69"/>
      <c r="HAC328" s="516"/>
      <c r="HAD328" s="69"/>
      <c r="HAE328" s="516"/>
      <c r="HAF328" s="69"/>
      <c r="HAG328" s="52"/>
      <c r="HAH328" s="53"/>
      <c r="HAI328" s="54"/>
      <c r="HAJ328" s="54"/>
      <c r="HAK328" s="55"/>
      <c r="HAL328" s="56"/>
      <c r="HAM328" s="145"/>
      <c r="HAN328" s="80"/>
      <c r="HAO328" s="57"/>
      <c r="HAP328" s="255"/>
      <c r="HAQ328" s="57"/>
      <c r="HAR328" s="255"/>
      <c r="HAS328" s="57"/>
      <c r="HAT328" s="255"/>
      <c r="HAU328" s="59"/>
      <c r="HAV328" s="256"/>
      <c r="HAW328" s="59"/>
      <c r="HAX328" s="256"/>
      <c r="HAY328" s="59"/>
      <c r="HAZ328" s="256"/>
      <c r="HBA328" s="507"/>
      <c r="HBB328" s="104"/>
      <c r="HBC328" s="516"/>
      <c r="HBD328" s="69"/>
      <c r="HBE328" s="516"/>
      <c r="HBF328" s="69"/>
      <c r="HBG328" s="516"/>
      <c r="HBH328" s="69"/>
      <c r="HBI328" s="516"/>
      <c r="HBJ328" s="69"/>
      <c r="HBK328" s="516"/>
      <c r="HBL328" s="69"/>
      <c r="HBM328" s="52"/>
      <c r="HBN328" s="53"/>
      <c r="HBO328" s="54"/>
      <c r="HBP328" s="54"/>
      <c r="HBQ328" s="55"/>
      <c r="HBR328" s="56"/>
      <c r="HBS328" s="145"/>
      <c r="HBT328" s="80"/>
      <c r="HBU328" s="57"/>
      <c r="HBV328" s="255"/>
      <c r="HBW328" s="57"/>
      <c r="HBX328" s="255"/>
      <c r="HBY328" s="57"/>
      <c r="HBZ328" s="255"/>
      <c r="HCA328" s="59"/>
      <c r="HCB328" s="256"/>
      <c r="HCC328" s="59"/>
      <c r="HCD328" s="256"/>
      <c r="HCE328" s="59"/>
      <c r="HCF328" s="256"/>
      <c r="HCG328" s="507"/>
      <c r="HCH328" s="104"/>
      <c r="HCI328" s="516"/>
      <c r="HCJ328" s="69"/>
      <c r="HCK328" s="516"/>
      <c r="HCL328" s="69"/>
      <c r="HCM328" s="516"/>
      <c r="HCN328" s="69"/>
      <c r="HCO328" s="516"/>
      <c r="HCP328" s="69"/>
      <c r="HCQ328" s="516"/>
      <c r="HCR328" s="69"/>
      <c r="HCS328" s="52"/>
      <c r="HCT328" s="53"/>
      <c r="HCU328" s="54"/>
      <c r="HCV328" s="54"/>
      <c r="HCW328" s="55"/>
      <c r="HCX328" s="56"/>
      <c r="HCY328" s="145"/>
      <c r="HCZ328" s="80"/>
      <c r="HDA328" s="57"/>
      <c r="HDB328" s="255"/>
      <c r="HDC328" s="57"/>
      <c r="HDD328" s="255"/>
      <c r="HDE328" s="57"/>
      <c r="HDF328" s="255"/>
      <c r="HDG328" s="59"/>
      <c r="HDH328" s="256"/>
      <c r="HDI328" s="59"/>
      <c r="HDJ328" s="256"/>
      <c r="HDK328" s="59"/>
      <c r="HDL328" s="256"/>
      <c r="HDM328" s="507"/>
      <c r="HDN328" s="104"/>
      <c r="HDO328" s="516"/>
      <c r="HDP328" s="69"/>
      <c r="HDQ328" s="516"/>
      <c r="HDR328" s="69"/>
      <c r="HDS328" s="516"/>
      <c r="HDT328" s="69"/>
      <c r="HDU328" s="516"/>
      <c r="HDV328" s="69"/>
      <c r="HDW328" s="516"/>
      <c r="HDX328" s="69"/>
      <c r="HDY328" s="52"/>
      <c r="HDZ328" s="53"/>
      <c r="HEA328" s="54"/>
      <c r="HEB328" s="54"/>
      <c r="HEC328" s="55"/>
      <c r="HED328" s="56"/>
      <c r="HEE328" s="145"/>
      <c r="HEF328" s="80"/>
      <c r="HEG328" s="57"/>
      <c r="HEH328" s="255"/>
      <c r="HEI328" s="57"/>
      <c r="HEJ328" s="255"/>
      <c r="HEK328" s="57"/>
      <c r="HEL328" s="255"/>
      <c r="HEM328" s="59"/>
      <c r="HEN328" s="256"/>
      <c r="HEO328" s="59"/>
      <c r="HEP328" s="256"/>
      <c r="HEQ328" s="59"/>
      <c r="HER328" s="256"/>
      <c r="HES328" s="507"/>
      <c r="HET328" s="104"/>
      <c r="HEU328" s="516"/>
      <c r="HEV328" s="69"/>
      <c r="HEW328" s="516"/>
      <c r="HEX328" s="69"/>
      <c r="HEY328" s="516"/>
      <c r="HEZ328" s="69"/>
      <c r="HFA328" s="516"/>
      <c r="HFB328" s="69"/>
      <c r="HFC328" s="516"/>
      <c r="HFD328" s="69"/>
      <c r="HFE328" s="52"/>
      <c r="HFF328" s="53"/>
      <c r="HFG328" s="54"/>
      <c r="HFH328" s="54"/>
      <c r="HFI328" s="55"/>
      <c r="HFJ328" s="56"/>
      <c r="HFK328" s="145"/>
      <c r="HFL328" s="80"/>
      <c r="HFM328" s="57"/>
      <c r="HFN328" s="255"/>
      <c r="HFO328" s="57"/>
      <c r="HFP328" s="255"/>
      <c r="HFQ328" s="57"/>
      <c r="HFR328" s="255"/>
      <c r="HFS328" s="59"/>
      <c r="HFT328" s="256"/>
      <c r="HFU328" s="59"/>
      <c r="HFV328" s="256"/>
      <c r="HFW328" s="59"/>
      <c r="HFX328" s="256"/>
      <c r="HFY328" s="507"/>
      <c r="HFZ328" s="104"/>
      <c r="HGA328" s="516"/>
      <c r="HGB328" s="69"/>
      <c r="HGC328" s="516"/>
      <c r="HGD328" s="69"/>
      <c r="HGE328" s="516"/>
      <c r="HGF328" s="69"/>
      <c r="HGG328" s="516"/>
      <c r="HGH328" s="69"/>
      <c r="HGI328" s="516"/>
      <c r="HGJ328" s="69"/>
      <c r="HGK328" s="52"/>
      <c r="HGL328" s="53"/>
      <c r="HGM328" s="54"/>
      <c r="HGN328" s="54"/>
      <c r="HGO328" s="55"/>
      <c r="HGP328" s="56"/>
      <c r="HGQ328" s="145"/>
      <c r="HGR328" s="80"/>
      <c r="HGS328" s="57"/>
      <c r="HGT328" s="255"/>
      <c r="HGU328" s="57"/>
      <c r="HGV328" s="255"/>
      <c r="HGW328" s="57"/>
      <c r="HGX328" s="255"/>
      <c r="HGY328" s="59"/>
      <c r="HGZ328" s="256"/>
      <c r="HHA328" s="59"/>
      <c r="HHB328" s="256"/>
      <c r="HHC328" s="59"/>
      <c r="HHD328" s="256"/>
      <c r="HHE328" s="507"/>
      <c r="HHF328" s="104"/>
      <c r="HHG328" s="516"/>
      <c r="HHH328" s="69"/>
      <c r="HHI328" s="516"/>
      <c r="HHJ328" s="69"/>
      <c r="HHK328" s="516"/>
      <c r="HHL328" s="69"/>
      <c r="HHM328" s="516"/>
      <c r="HHN328" s="69"/>
      <c r="HHO328" s="516"/>
      <c r="HHP328" s="69"/>
      <c r="HHQ328" s="52"/>
      <c r="HHR328" s="53"/>
      <c r="HHS328" s="54"/>
      <c r="HHT328" s="54"/>
      <c r="HHU328" s="55"/>
      <c r="HHV328" s="56"/>
      <c r="HHW328" s="145"/>
      <c r="HHX328" s="80"/>
      <c r="HHY328" s="57"/>
      <c r="HHZ328" s="255"/>
      <c r="HIA328" s="57"/>
      <c r="HIB328" s="255"/>
      <c r="HIC328" s="57"/>
      <c r="HID328" s="255"/>
      <c r="HIE328" s="59"/>
      <c r="HIF328" s="256"/>
      <c r="HIG328" s="59"/>
      <c r="HIH328" s="256"/>
      <c r="HII328" s="59"/>
      <c r="HIJ328" s="256"/>
      <c r="HIK328" s="507"/>
      <c r="HIL328" s="104"/>
      <c r="HIM328" s="516"/>
      <c r="HIN328" s="69"/>
      <c r="HIO328" s="516"/>
      <c r="HIP328" s="69"/>
      <c r="HIQ328" s="516"/>
      <c r="HIR328" s="69"/>
      <c r="HIS328" s="516"/>
      <c r="HIT328" s="69"/>
      <c r="HIU328" s="516"/>
      <c r="HIV328" s="69"/>
      <c r="HIW328" s="52"/>
      <c r="HIX328" s="53"/>
      <c r="HIY328" s="54"/>
      <c r="HIZ328" s="54"/>
      <c r="HJA328" s="55"/>
      <c r="HJB328" s="56"/>
      <c r="HJC328" s="145"/>
      <c r="HJD328" s="80"/>
      <c r="HJE328" s="57"/>
      <c r="HJF328" s="255"/>
      <c r="HJG328" s="57"/>
      <c r="HJH328" s="255"/>
      <c r="HJI328" s="57"/>
      <c r="HJJ328" s="255"/>
      <c r="HJK328" s="59"/>
      <c r="HJL328" s="256"/>
      <c r="HJM328" s="59"/>
      <c r="HJN328" s="256"/>
      <c r="HJO328" s="59"/>
      <c r="HJP328" s="256"/>
      <c r="HJQ328" s="507"/>
      <c r="HJR328" s="104"/>
      <c r="HJS328" s="516"/>
      <c r="HJT328" s="69"/>
      <c r="HJU328" s="516"/>
      <c r="HJV328" s="69"/>
      <c r="HJW328" s="516"/>
      <c r="HJX328" s="69"/>
      <c r="HJY328" s="516"/>
      <c r="HJZ328" s="69"/>
      <c r="HKA328" s="516"/>
      <c r="HKB328" s="69"/>
      <c r="HKC328" s="52"/>
      <c r="HKD328" s="53"/>
      <c r="HKE328" s="54"/>
      <c r="HKF328" s="54"/>
      <c r="HKG328" s="55"/>
      <c r="HKH328" s="56"/>
      <c r="HKI328" s="145"/>
      <c r="HKJ328" s="80"/>
      <c r="HKK328" s="57"/>
      <c r="HKL328" s="255"/>
      <c r="HKM328" s="57"/>
      <c r="HKN328" s="255"/>
      <c r="HKO328" s="57"/>
      <c r="HKP328" s="255"/>
      <c r="HKQ328" s="59"/>
      <c r="HKR328" s="256"/>
      <c r="HKS328" s="59"/>
      <c r="HKT328" s="256"/>
      <c r="HKU328" s="59"/>
      <c r="HKV328" s="256"/>
      <c r="HKW328" s="507"/>
      <c r="HKX328" s="104"/>
      <c r="HKY328" s="516"/>
      <c r="HKZ328" s="69"/>
      <c r="HLA328" s="516"/>
      <c r="HLB328" s="69"/>
      <c r="HLC328" s="516"/>
      <c r="HLD328" s="69"/>
      <c r="HLE328" s="516"/>
      <c r="HLF328" s="69"/>
      <c r="HLG328" s="516"/>
      <c r="HLH328" s="69"/>
      <c r="HLI328" s="52"/>
      <c r="HLJ328" s="53"/>
      <c r="HLK328" s="54"/>
      <c r="HLL328" s="54"/>
      <c r="HLM328" s="55"/>
      <c r="HLN328" s="56"/>
      <c r="HLO328" s="145"/>
      <c r="HLP328" s="80"/>
      <c r="HLQ328" s="57"/>
      <c r="HLR328" s="255"/>
      <c r="HLS328" s="57"/>
      <c r="HLT328" s="255"/>
      <c r="HLU328" s="57"/>
      <c r="HLV328" s="255"/>
      <c r="HLW328" s="59"/>
      <c r="HLX328" s="256"/>
      <c r="HLY328" s="59"/>
      <c r="HLZ328" s="256"/>
      <c r="HMA328" s="59"/>
      <c r="HMB328" s="256"/>
      <c r="HMC328" s="507"/>
      <c r="HMD328" s="104"/>
      <c r="HME328" s="516"/>
      <c r="HMF328" s="69"/>
      <c r="HMG328" s="516"/>
      <c r="HMH328" s="69"/>
      <c r="HMI328" s="516"/>
      <c r="HMJ328" s="69"/>
      <c r="HMK328" s="516"/>
      <c r="HML328" s="69"/>
      <c r="HMM328" s="516"/>
      <c r="HMN328" s="69"/>
      <c r="HMO328" s="52"/>
      <c r="HMP328" s="53"/>
      <c r="HMQ328" s="54"/>
      <c r="HMR328" s="54"/>
      <c r="HMS328" s="55"/>
      <c r="HMT328" s="56"/>
      <c r="HMU328" s="145"/>
      <c r="HMV328" s="80"/>
      <c r="HMW328" s="57"/>
      <c r="HMX328" s="255"/>
      <c r="HMY328" s="57"/>
      <c r="HMZ328" s="255"/>
      <c r="HNA328" s="57"/>
      <c r="HNB328" s="255"/>
      <c r="HNC328" s="59"/>
      <c r="HND328" s="256"/>
      <c r="HNE328" s="59"/>
      <c r="HNF328" s="256"/>
      <c r="HNG328" s="59"/>
      <c r="HNH328" s="256"/>
      <c r="HNI328" s="507"/>
      <c r="HNJ328" s="104"/>
      <c r="HNK328" s="516"/>
      <c r="HNL328" s="69"/>
      <c r="HNM328" s="516"/>
      <c r="HNN328" s="69"/>
      <c r="HNO328" s="516"/>
      <c r="HNP328" s="69"/>
      <c r="HNQ328" s="516"/>
      <c r="HNR328" s="69"/>
      <c r="HNS328" s="516"/>
      <c r="HNT328" s="69"/>
      <c r="HNU328" s="52"/>
      <c r="HNV328" s="53"/>
      <c r="HNW328" s="54"/>
      <c r="HNX328" s="54"/>
      <c r="HNY328" s="55"/>
      <c r="HNZ328" s="56"/>
      <c r="HOA328" s="145"/>
      <c r="HOB328" s="80"/>
      <c r="HOC328" s="57"/>
      <c r="HOD328" s="255"/>
      <c r="HOE328" s="57"/>
      <c r="HOF328" s="255"/>
      <c r="HOG328" s="57"/>
      <c r="HOH328" s="255"/>
      <c r="HOI328" s="59"/>
      <c r="HOJ328" s="256"/>
      <c r="HOK328" s="59"/>
      <c r="HOL328" s="256"/>
      <c r="HOM328" s="59"/>
      <c r="HON328" s="256"/>
      <c r="HOO328" s="507"/>
      <c r="HOP328" s="104"/>
      <c r="HOQ328" s="516"/>
      <c r="HOR328" s="69"/>
      <c r="HOS328" s="516"/>
      <c r="HOT328" s="69"/>
      <c r="HOU328" s="516"/>
      <c r="HOV328" s="69"/>
      <c r="HOW328" s="516"/>
      <c r="HOX328" s="69"/>
      <c r="HOY328" s="516"/>
      <c r="HOZ328" s="69"/>
      <c r="HPA328" s="52"/>
      <c r="HPB328" s="53"/>
      <c r="HPC328" s="54"/>
      <c r="HPD328" s="54"/>
      <c r="HPE328" s="55"/>
      <c r="HPF328" s="56"/>
      <c r="HPG328" s="145"/>
      <c r="HPH328" s="80"/>
      <c r="HPI328" s="57"/>
      <c r="HPJ328" s="255"/>
      <c r="HPK328" s="57"/>
      <c r="HPL328" s="255"/>
      <c r="HPM328" s="57"/>
      <c r="HPN328" s="255"/>
      <c r="HPO328" s="59"/>
      <c r="HPP328" s="256"/>
      <c r="HPQ328" s="59"/>
      <c r="HPR328" s="256"/>
      <c r="HPS328" s="59"/>
      <c r="HPT328" s="256"/>
      <c r="HPU328" s="507"/>
      <c r="HPV328" s="104"/>
      <c r="HPW328" s="516"/>
      <c r="HPX328" s="69"/>
      <c r="HPY328" s="516"/>
      <c r="HPZ328" s="69"/>
      <c r="HQA328" s="516"/>
      <c r="HQB328" s="69"/>
      <c r="HQC328" s="516"/>
      <c r="HQD328" s="69"/>
      <c r="HQE328" s="516"/>
      <c r="HQF328" s="69"/>
      <c r="HQG328" s="52"/>
      <c r="HQH328" s="53"/>
      <c r="HQI328" s="54"/>
      <c r="HQJ328" s="54"/>
      <c r="HQK328" s="55"/>
      <c r="HQL328" s="56"/>
      <c r="HQM328" s="145"/>
      <c r="HQN328" s="80"/>
      <c r="HQO328" s="57"/>
      <c r="HQP328" s="255"/>
      <c r="HQQ328" s="57"/>
      <c r="HQR328" s="255"/>
      <c r="HQS328" s="57"/>
      <c r="HQT328" s="255"/>
      <c r="HQU328" s="59"/>
      <c r="HQV328" s="256"/>
      <c r="HQW328" s="59"/>
      <c r="HQX328" s="256"/>
      <c r="HQY328" s="59"/>
      <c r="HQZ328" s="256"/>
      <c r="HRA328" s="507"/>
      <c r="HRB328" s="104"/>
      <c r="HRC328" s="516"/>
      <c r="HRD328" s="69"/>
      <c r="HRE328" s="516"/>
      <c r="HRF328" s="69"/>
      <c r="HRG328" s="516"/>
      <c r="HRH328" s="69"/>
      <c r="HRI328" s="516"/>
      <c r="HRJ328" s="69"/>
      <c r="HRK328" s="516"/>
      <c r="HRL328" s="69"/>
      <c r="HRM328" s="52"/>
      <c r="HRN328" s="53"/>
      <c r="HRO328" s="54"/>
      <c r="HRP328" s="54"/>
      <c r="HRQ328" s="55"/>
      <c r="HRR328" s="56"/>
      <c r="HRS328" s="145"/>
      <c r="HRT328" s="80"/>
      <c r="HRU328" s="57"/>
      <c r="HRV328" s="255"/>
      <c r="HRW328" s="57"/>
      <c r="HRX328" s="255"/>
      <c r="HRY328" s="57"/>
      <c r="HRZ328" s="255"/>
      <c r="HSA328" s="59"/>
      <c r="HSB328" s="256"/>
      <c r="HSC328" s="59"/>
      <c r="HSD328" s="256"/>
      <c r="HSE328" s="59"/>
      <c r="HSF328" s="256"/>
      <c r="HSG328" s="507"/>
      <c r="HSH328" s="104"/>
      <c r="HSI328" s="516"/>
      <c r="HSJ328" s="69"/>
      <c r="HSK328" s="516"/>
      <c r="HSL328" s="69"/>
      <c r="HSM328" s="516"/>
      <c r="HSN328" s="69"/>
      <c r="HSO328" s="516"/>
      <c r="HSP328" s="69"/>
      <c r="HSQ328" s="516"/>
      <c r="HSR328" s="69"/>
      <c r="HSS328" s="52"/>
      <c r="HST328" s="53"/>
      <c r="HSU328" s="54"/>
      <c r="HSV328" s="54"/>
      <c r="HSW328" s="55"/>
      <c r="HSX328" s="56"/>
      <c r="HSY328" s="145"/>
      <c r="HSZ328" s="80"/>
      <c r="HTA328" s="57"/>
      <c r="HTB328" s="255"/>
      <c r="HTC328" s="57"/>
      <c r="HTD328" s="255"/>
      <c r="HTE328" s="57"/>
      <c r="HTF328" s="255"/>
      <c r="HTG328" s="59"/>
      <c r="HTH328" s="256"/>
      <c r="HTI328" s="59"/>
      <c r="HTJ328" s="256"/>
      <c r="HTK328" s="59"/>
      <c r="HTL328" s="256"/>
      <c r="HTM328" s="507"/>
      <c r="HTN328" s="104"/>
      <c r="HTO328" s="516"/>
      <c r="HTP328" s="69"/>
      <c r="HTQ328" s="516"/>
      <c r="HTR328" s="69"/>
      <c r="HTS328" s="516"/>
      <c r="HTT328" s="69"/>
      <c r="HTU328" s="516"/>
      <c r="HTV328" s="69"/>
      <c r="HTW328" s="516"/>
      <c r="HTX328" s="69"/>
      <c r="HTY328" s="52"/>
      <c r="HTZ328" s="53"/>
      <c r="HUA328" s="54"/>
      <c r="HUB328" s="54"/>
      <c r="HUC328" s="55"/>
      <c r="HUD328" s="56"/>
      <c r="HUE328" s="145"/>
      <c r="HUF328" s="80"/>
      <c r="HUG328" s="57"/>
      <c r="HUH328" s="255"/>
      <c r="HUI328" s="57"/>
      <c r="HUJ328" s="255"/>
      <c r="HUK328" s="57"/>
      <c r="HUL328" s="255"/>
      <c r="HUM328" s="59"/>
      <c r="HUN328" s="256"/>
      <c r="HUO328" s="59"/>
      <c r="HUP328" s="256"/>
      <c r="HUQ328" s="59"/>
      <c r="HUR328" s="256"/>
      <c r="HUS328" s="507"/>
      <c r="HUT328" s="104"/>
      <c r="HUU328" s="516"/>
      <c r="HUV328" s="69"/>
      <c r="HUW328" s="516"/>
      <c r="HUX328" s="69"/>
      <c r="HUY328" s="516"/>
      <c r="HUZ328" s="69"/>
      <c r="HVA328" s="516"/>
      <c r="HVB328" s="69"/>
      <c r="HVC328" s="516"/>
      <c r="HVD328" s="69"/>
      <c r="HVE328" s="52"/>
      <c r="HVF328" s="53"/>
      <c r="HVG328" s="54"/>
      <c r="HVH328" s="54"/>
      <c r="HVI328" s="55"/>
      <c r="HVJ328" s="56"/>
      <c r="HVK328" s="145"/>
      <c r="HVL328" s="80"/>
      <c r="HVM328" s="57"/>
      <c r="HVN328" s="255"/>
      <c r="HVO328" s="57"/>
      <c r="HVP328" s="255"/>
      <c r="HVQ328" s="57"/>
      <c r="HVR328" s="255"/>
      <c r="HVS328" s="59"/>
      <c r="HVT328" s="256"/>
      <c r="HVU328" s="59"/>
      <c r="HVV328" s="256"/>
      <c r="HVW328" s="59"/>
      <c r="HVX328" s="256"/>
      <c r="HVY328" s="507"/>
      <c r="HVZ328" s="104"/>
      <c r="HWA328" s="516"/>
      <c r="HWB328" s="69"/>
      <c r="HWC328" s="516"/>
      <c r="HWD328" s="69"/>
      <c r="HWE328" s="516"/>
      <c r="HWF328" s="69"/>
      <c r="HWG328" s="516"/>
      <c r="HWH328" s="69"/>
      <c r="HWI328" s="516"/>
      <c r="HWJ328" s="69"/>
      <c r="HWK328" s="52"/>
      <c r="HWL328" s="53"/>
      <c r="HWM328" s="54"/>
      <c r="HWN328" s="54"/>
      <c r="HWO328" s="55"/>
      <c r="HWP328" s="56"/>
      <c r="HWQ328" s="145"/>
      <c r="HWR328" s="80"/>
      <c r="HWS328" s="57"/>
      <c r="HWT328" s="255"/>
      <c r="HWU328" s="57"/>
      <c r="HWV328" s="255"/>
      <c r="HWW328" s="57"/>
      <c r="HWX328" s="255"/>
      <c r="HWY328" s="59"/>
      <c r="HWZ328" s="256"/>
      <c r="HXA328" s="59"/>
      <c r="HXB328" s="256"/>
      <c r="HXC328" s="59"/>
      <c r="HXD328" s="256"/>
      <c r="HXE328" s="507"/>
      <c r="HXF328" s="104"/>
      <c r="HXG328" s="516"/>
      <c r="HXH328" s="69"/>
      <c r="HXI328" s="516"/>
      <c r="HXJ328" s="69"/>
      <c r="HXK328" s="516"/>
      <c r="HXL328" s="69"/>
      <c r="HXM328" s="516"/>
      <c r="HXN328" s="69"/>
      <c r="HXO328" s="516"/>
      <c r="HXP328" s="69"/>
      <c r="HXQ328" s="52"/>
      <c r="HXR328" s="53"/>
      <c r="HXS328" s="54"/>
      <c r="HXT328" s="54"/>
      <c r="HXU328" s="55"/>
      <c r="HXV328" s="56"/>
      <c r="HXW328" s="145"/>
      <c r="HXX328" s="80"/>
      <c r="HXY328" s="57"/>
      <c r="HXZ328" s="255"/>
      <c r="HYA328" s="57"/>
      <c r="HYB328" s="255"/>
      <c r="HYC328" s="57"/>
      <c r="HYD328" s="255"/>
      <c r="HYE328" s="59"/>
      <c r="HYF328" s="256"/>
      <c r="HYG328" s="59"/>
      <c r="HYH328" s="256"/>
      <c r="HYI328" s="59"/>
      <c r="HYJ328" s="256"/>
      <c r="HYK328" s="507"/>
      <c r="HYL328" s="104"/>
      <c r="HYM328" s="516"/>
      <c r="HYN328" s="69"/>
      <c r="HYO328" s="516"/>
      <c r="HYP328" s="69"/>
      <c r="HYQ328" s="516"/>
      <c r="HYR328" s="69"/>
      <c r="HYS328" s="516"/>
      <c r="HYT328" s="69"/>
      <c r="HYU328" s="516"/>
      <c r="HYV328" s="69"/>
      <c r="HYW328" s="52"/>
      <c r="HYX328" s="53"/>
      <c r="HYY328" s="54"/>
      <c r="HYZ328" s="54"/>
      <c r="HZA328" s="55"/>
      <c r="HZB328" s="56"/>
      <c r="HZC328" s="145"/>
      <c r="HZD328" s="80"/>
      <c r="HZE328" s="57"/>
      <c r="HZF328" s="255"/>
      <c r="HZG328" s="57"/>
      <c r="HZH328" s="255"/>
      <c r="HZI328" s="57"/>
      <c r="HZJ328" s="255"/>
      <c r="HZK328" s="59"/>
      <c r="HZL328" s="256"/>
      <c r="HZM328" s="59"/>
      <c r="HZN328" s="256"/>
      <c r="HZO328" s="59"/>
      <c r="HZP328" s="256"/>
      <c r="HZQ328" s="507"/>
      <c r="HZR328" s="104"/>
      <c r="HZS328" s="516"/>
      <c r="HZT328" s="69"/>
      <c r="HZU328" s="516"/>
      <c r="HZV328" s="69"/>
      <c r="HZW328" s="516"/>
      <c r="HZX328" s="69"/>
      <c r="HZY328" s="516"/>
      <c r="HZZ328" s="69"/>
      <c r="IAA328" s="516"/>
      <c r="IAB328" s="69"/>
      <c r="IAC328" s="52"/>
      <c r="IAD328" s="53"/>
      <c r="IAE328" s="54"/>
      <c r="IAF328" s="54"/>
      <c r="IAG328" s="55"/>
      <c r="IAH328" s="56"/>
      <c r="IAI328" s="145"/>
      <c r="IAJ328" s="80"/>
      <c r="IAK328" s="57"/>
      <c r="IAL328" s="255"/>
      <c r="IAM328" s="57"/>
      <c r="IAN328" s="255"/>
      <c r="IAO328" s="57"/>
      <c r="IAP328" s="255"/>
      <c r="IAQ328" s="59"/>
      <c r="IAR328" s="256"/>
      <c r="IAS328" s="59"/>
      <c r="IAT328" s="256"/>
      <c r="IAU328" s="59"/>
      <c r="IAV328" s="256"/>
      <c r="IAW328" s="507"/>
      <c r="IAX328" s="104"/>
      <c r="IAY328" s="516"/>
      <c r="IAZ328" s="69"/>
      <c r="IBA328" s="516"/>
      <c r="IBB328" s="69"/>
      <c r="IBC328" s="516"/>
      <c r="IBD328" s="69"/>
      <c r="IBE328" s="516"/>
      <c r="IBF328" s="69"/>
      <c r="IBG328" s="516"/>
      <c r="IBH328" s="69"/>
      <c r="IBI328" s="52"/>
      <c r="IBJ328" s="53"/>
      <c r="IBK328" s="54"/>
      <c r="IBL328" s="54"/>
      <c r="IBM328" s="55"/>
      <c r="IBN328" s="56"/>
      <c r="IBO328" s="145"/>
      <c r="IBP328" s="80"/>
      <c r="IBQ328" s="57"/>
      <c r="IBR328" s="255"/>
      <c r="IBS328" s="57"/>
      <c r="IBT328" s="255"/>
      <c r="IBU328" s="57"/>
      <c r="IBV328" s="255"/>
      <c r="IBW328" s="59"/>
      <c r="IBX328" s="256"/>
      <c r="IBY328" s="59"/>
      <c r="IBZ328" s="256"/>
      <c r="ICA328" s="59"/>
      <c r="ICB328" s="256"/>
      <c r="ICC328" s="507"/>
      <c r="ICD328" s="104"/>
      <c r="ICE328" s="516"/>
      <c r="ICF328" s="69"/>
      <c r="ICG328" s="516"/>
      <c r="ICH328" s="69"/>
      <c r="ICI328" s="516"/>
      <c r="ICJ328" s="69"/>
      <c r="ICK328" s="516"/>
      <c r="ICL328" s="69"/>
      <c r="ICM328" s="516"/>
      <c r="ICN328" s="69"/>
      <c r="ICO328" s="52"/>
      <c r="ICP328" s="53"/>
      <c r="ICQ328" s="54"/>
      <c r="ICR328" s="54"/>
      <c r="ICS328" s="55"/>
      <c r="ICT328" s="56"/>
      <c r="ICU328" s="145"/>
      <c r="ICV328" s="80"/>
      <c r="ICW328" s="57"/>
      <c r="ICX328" s="255"/>
      <c r="ICY328" s="57"/>
      <c r="ICZ328" s="255"/>
      <c r="IDA328" s="57"/>
      <c r="IDB328" s="255"/>
      <c r="IDC328" s="59"/>
      <c r="IDD328" s="256"/>
      <c r="IDE328" s="59"/>
      <c r="IDF328" s="256"/>
      <c r="IDG328" s="59"/>
      <c r="IDH328" s="256"/>
      <c r="IDI328" s="507"/>
      <c r="IDJ328" s="104"/>
      <c r="IDK328" s="516"/>
      <c r="IDL328" s="69"/>
      <c r="IDM328" s="516"/>
      <c r="IDN328" s="69"/>
      <c r="IDO328" s="516"/>
      <c r="IDP328" s="69"/>
      <c r="IDQ328" s="516"/>
      <c r="IDR328" s="69"/>
      <c r="IDS328" s="516"/>
      <c r="IDT328" s="69"/>
      <c r="IDU328" s="52"/>
      <c r="IDV328" s="53"/>
      <c r="IDW328" s="54"/>
      <c r="IDX328" s="54"/>
      <c r="IDY328" s="55"/>
      <c r="IDZ328" s="56"/>
      <c r="IEA328" s="145"/>
      <c r="IEB328" s="80"/>
      <c r="IEC328" s="57"/>
      <c r="IED328" s="255"/>
      <c r="IEE328" s="57"/>
      <c r="IEF328" s="255"/>
      <c r="IEG328" s="57"/>
      <c r="IEH328" s="255"/>
      <c r="IEI328" s="59"/>
      <c r="IEJ328" s="256"/>
      <c r="IEK328" s="59"/>
      <c r="IEL328" s="256"/>
      <c r="IEM328" s="59"/>
      <c r="IEN328" s="256"/>
      <c r="IEO328" s="507"/>
      <c r="IEP328" s="104"/>
      <c r="IEQ328" s="516"/>
      <c r="IER328" s="69"/>
      <c r="IES328" s="516"/>
      <c r="IET328" s="69"/>
      <c r="IEU328" s="516"/>
      <c r="IEV328" s="69"/>
      <c r="IEW328" s="516"/>
      <c r="IEX328" s="69"/>
      <c r="IEY328" s="516"/>
      <c r="IEZ328" s="69"/>
      <c r="IFA328" s="52"/>
      <c r="IFB328" s="53"/>
      <c r="IFC328" s="54"/>
      <c r="IFD328" s="54"/>
      <c r="IFE328" s="55"/>
      <c r="IFF328" s="56"/>
      <c r="IFG328" s="145"/>
      <c r="IFH328" s="80"/>
      <c r="IFI328" s="57"/>
      <c r="IFJ328" s="255"/>
      <c r="IFK328" s="57"/>
      <c r="IFL328" s="255"/>
      <c r="IFM328" s="57"/>
      <c r="IFN328" s="255"/>
      <c r="IFO328" s="59"/>
      <c r="IFP328" s="256"/>
      <c r="IFQ328" s="59"/>
      <c r="IFR328" s="256"/>
      <c r="IFS328" s="59"/>
      <c r="IFT328" s="256"/>
      <c r="IFU328" s="507"/>
      <c r="IFV328" s="104"/>
      <c r="IFW328" s="516"/>
      <c r="IFX328" s="69"/>
      <c r="IFY328" s="516"/>
      <c r="IFZ328" s="69"/>
      <c r="IGA328" s="516"/>
      <c r="IGB328" s="69"/>
      <c r="IGC328" s="516"/>
      <c r="IGD328" s="69"/>
      <c r="IGE328" s="516"/>
      <c r="IGF328" s="69"/>
      <c r="IGG328" s="52"/>
      <c r="IGH328" s="53"/>
      <c r="IGI328" s="54"/>
      <c r="IGJ328" s="54"/>
      <c r="IGK328" s="55"/>
      <c r="IGL328" s="56"/>
      <c r="IGM328" s="145"/>
      <c r="IGN328" s="80"/>
      <c r="IGO328" s="57"/>
      <c r="IGP328" s="255"/>
      <c r="IGQ328" s="57"/>
      <c r="IGR328" s="255"/>
      <c r="IGS328" s="57"/>
      <c r="IGT328" s="255"/>
      <c r="IGU328" s="59"/>
      <c r="IGV328" s="256"/>
      <c r="IGW328" s="59"/>
      <c r="IGX328" s="256"/>
      <c r="IGY328" s="59"/>
      <c r="IGZ328" s="256"/>
      <c r="IHA328" s="507"/>
      <c r="IHB328" s="104"/>
      <c r="IHC328" s="516"/>
      <c r="IHD328" s="69"/>
      <c r="IHE328" s="516"/>
      <c r="IHF328" s="69"/>
      <c r="IHG328" s="516"/>
      <c r="IHH328" s="69"/>
      <c r="IHI328" s="516"/>
      <c r="IHJ328" s="69"/>
      <c r="IHK328" s="516"/>
      <c r="IHL328" s="69"/>
      <c r="IHM328" s="52"/>
      <c r="IHN328" s="53"/>
      <c r="IHO328" s="54"/>
      <c r="IHP328" s="54"/>
      <c r="IHQ328" s="55"/>
      <c r="IHR328" s="56"/>
      <c r="IHS328" s="145"/>
      <c r="IHT328" s="80"/>
      <c r="IHU328" s="57"/>
      <c r="IHV328" s="255"/>
      <c r="IHW328" s="57"/>
      <c r="IHX328" s="255"/>
      <c r="IHY328" s="57"/>
      <c r="IHZ328" s="255"/>
      <c r="IIA328" s="59"/>
      <c r="IIB328" s="256"/>
      <c r="IIC328" s="59"/>
      <c r="IID328" s="256"/>
      <c r="IIE328" s="59"/>
      <c r="IIF328" s="256"/>
      <c r="IIG328" s="507"/>
      <c r="IIH328" s="104"/>
      <c r="III328" s="516"/>
      <c r="IIJ328" s="69"/>
      <c r="IIK328" s="516"/>
      <c r="IIL328" s="69"/>
      <c r="IIM328" s="516"/>
      <c r="IIN328" s="69"/>
      <c r="IIO328" s="516"/>
      <c r="IIP328" s="69"/>
      <c r="IIQ328" s="516"/>
      <c r="IIR328" s="69"/>
      <c r="IIS328" s="52"/>
      <c r="IIT328" s="53"/>
      <c r="IIU328" s="54"/>
      <c r="IIV328" s="54"/>
      <c r="IIW328" s="55"/>
      <c r="IIX328" s="56"/>
      <c r="IIY328" s="145"/>
      <c r="IIZ328" s="80"/>
      <c r="IJA328" s="57"/>
      <c r="IJB328" s="255"/>
      <c r="IJC328" s="57"/>
      <c r="IJD328" s="255"/>
      <c r="IJE328" s="57"/>
      <c r="IJF328" s="255"/>
      <c r="IJG328" s="59"/>
      <c r="IJH328" s="256"/>
      <c r="IJI328" s="59"/>
      <c r="IJJ328" s="256"/>
      <c r="IJK328" s="59"/>
      <c r="IJL328" s="256"/>
      <c r="IJM328" s="507"/>
      <c r="IJN328" s="104"/>
      <c r="IJO328" s="516"/>
      <c r="IJP328" s="69"/>
      <c r="IJQ328" s="516"/>
      <c r="IJR328" s="69"/>
      <c r="IJS328" s="516"/>
      <c r="IJT328" s="69"/>
      <c r="IJU328" s="516"/>
      <c r="IJV328" s="69"/>
      <c r="IJW328" s="516"/>
      <c r="IJX328" s="69"/>
      <c r="IJY328" s="52"/>
      <c r="IJZ328" s="53"/>
      <c r="IKA328" s="54"/>
      <c r="IKB328" s="54"/>
      <c r="IKC328" s="55"/>
      <c r="IKD328" s="56"/>
      <c r="IKE328" s="145"/>
      <c r="IKF328" s="80"/>
      <c r="IKG328" s="57"/>
      <c r="IKH328" s="255"/>
      <c r="IKI328" s="57"/>
      <c r="IKJ328" s="255"/>
      <c r="IKK328" s="57"/>
      <c r="IKL328" s="255"/>
      <c r="IKM328" s="59"/>
      <c r="IKN328" s="256"/>
      <c r="IKO328" s="59"/>
      <c r="IKP328" s="256"/>
      <c r="IKQ328" s="59"/>
      <c r="IKR328" s="256"/>
      <c r="IKS328" s="507"/>
      <c r="IKT328" s="104"/>
      <c r="IKU328" s="516"/>
      <c r="IKV328" s="69"/>
      <c r="IKW328" s="516"/>
      <c r="IKX328" s="69"/>
      <c r="IKY328" s="516"/>
      <c r="IKZ328" s="69"/>
      <c r="ILA328" s="516"/>
      <c r="ILB328" s="69"/>
      <c r="ILC328" s="516"/>
      <c r="ILD328" s="69"/>
      <c r="ILE328" s="52"/>
      <c r="ILF328" s="53"/>
      <c r="ILG328" s="54"/>
      <c r="ILH328" s="54"/>
      <c r="ILI328" s="55"/>
      <c r="ILJ328" s="56"/>
      <c r="ILK328" s="145"/>
      <c r="ILL328" s="80"/>
      <c r="ILM328" s="57"/>
      <c r="ILN328" s="255"/>
      <c r="ILO328" s="57"/>
      <c r="ILP328" s="255"/>
      <c r="ILQ328" s="57"/>
      <c r="ILR328" s="255"/>
      <c r="ILS328" s="59"/>
      <c r="ILT328" s="256"/>
      <c r="ILU328" s="59"/>
      <c r="ILV328" s="256"/>
      <c r="ILW328" s="59"/>
      <c r="ILX328" s="256"/>
      <c r="ILY328" s="507"/>
      <c r="ILZ328" s="104"/>
      <c r="IMA328" s="516"/>
      <c r="IMB328" s="69"/>
      <c r="IMC328" s="516"/>
      <c r="IMD328" s="69"/>
      <c r="IME328" s="516"/>
      <c r="IMF328" s="69"/>
      <c r="IMG328" s="516"/>
      <c r="IMH328" s="69"/>
      <c r="IMI328" s="516"/>
      <c r="IMJ328" s="69"/>
      <c r="IMK328" s="52"/>
      <c r="IML328" s="53"/>
      <c r="IMM328" s="54"/>
      <c r="IMN328" s="54"/>
      <c r="IMO328" s="55"/>
      <c r="IMP328" s="56"/>
      <c r="IMQ328" s="145"/>
      <c r="IMR328" s="80"/>
      <c r="IMS328" s="57"/>
      <c r="IMT328" s="255"/>
      <c r="IMU328" s="57"/>
      <c r="IMV328" s="255"/>
      <c r="IMW328" s="57"/>
      <c r="IMX328" s="255"/>
      <c r="IMY328" s="59"/>
      <c r="IMZ328" s="256"/>
      <c r="INA328" s="59"/>
      <c r="INB328" s="256"/>
      <c r="INC328" s="59"/>
      <c r="IND328" s="256"/>
      <c r="INE328" s="507"/>
      <c r="INF328" s="104"/>
      <c r="ING328" s="516"/>
      <c r="INH328" s="69"/>
      <c r="INI328" s="516"/>
      <c r="INJ328" s="69"/>
      <c r="INK328" s="516"/>
      <c r="INL328" s="69"/>
      <c r="INM328" s="516"/>
      <c r="INN328" s="69"/>
      <c r="INO328" s="516"/>
      <c r="INP328" s="69"/>
      <c r="INQ328" s="52"/>
      <c r="INR328" s="53"/>
      <c r="INS328" s="54"/>
      <c r="INT328" s="54"/>
      <c r="INU328" s="55"/>
      <c r="INV328" s="56"/>
      <c r="INW328" s="145"/>
      <c r="INX328" s="80"/>
      <c r="INY328" s="57"/>
      <c r="INZ328" s="255"/>
      <c r="IOA328" s="57"/>
      <c r="IOB328" s="255"/>
      <c r="IOC328" s="57"/>
      <c r="IOD328" s="255"/>
      <c r="IOE328" s="59"/>
      <c r="IOF328" s="256"/>
      <c r="IOG328" s="59"/>
      <c r="IOH328" s="256"/>
      <c r="IOI328" s="59"/>
      <c r="IOJ328" s="256"/>
      <c r="IOK328" s="507"/>
      <c r="IOL328" s="104"/>
      <c r="IOM328" s="516"/>
      <c r="ION328" s="69"/>
      <c r="IOO328" s="516"/>
      <c r="IOP328" s="69"/>
      <c r="IOQ328" s="516"/>
      <c r="IOR328" s="69"/>
      <c r="IOS328" s="516"/>
      <c r="IOT328" s="69"/>
      <c r="IOU328" s="516"/>
      <c r="IOV328" s="69"/>
      <c r="IOW328" s="52"/>
      <c r="IOX328" s="53"/>
      <c r="IOY328" s="54"/>
      <c r="IOZ328" s="54"/>
      <c r="IPA328" s="55"/>
      <c r="IPB328" s="56"/>
      <c r="IPC328" s="145"/>
      <c r="IPD328" s="80"/>
      <c r="IPE328" s="57"/>
      <c r="IPF328" s="255"/>
      <c r="IPG328" s="57"/>
      <c r="IPH328" s="255"/>
      <c r="IPI328" s="57"/>
      <c r="IPJ328" s="255"/>
      <c r="IPK328" s="59"/>
      <c r="IPL328" s="256"/>
      <c r="IPM328" s="59"/>
      <c r="IPN328" s="256"/>
      <c r="IPO328" s="59"/>
      <c r="IPP328" s="256"/>
      <c r="IPQ328" s="507"/>
      <c r="IPR328" s="104"/>
      <c r="IPS328" s="516"/>
      <c r="IPT328" s="69"/>
      <c r="IPU328" s="516"/>
      <c r="IPV328" s="69"/>
      <c r="IPW328" s="516"/>
      <c r="IPX328" s="69"/>
      <c r="IPY328" s="516"/>
      <c r="IPZ328" s="69"/>
      <c r="IQA328" s="516"/>
      <c r="IQB328" s="69"/>
      <c r="IQC328" s="52"/>
      <c r="IQD328" s="53"/>
      <c r="IQE328" s="54"/>
      <c r="IQF328" s="54"/>
      <c r="IQG328" s="55"/>
      <c r="IQH328" s="56"/>
      <c r="IQI328" s="145"/>
      <c r="IQJ328" s="80"/>
      <c r="IQK328" s="57"/>
      <c r="IQL328" s="255"/>
      <c r="IQM328" s="57"/>
      <c r="IQN328" s="255"/>
      <c r="IQO328" s="57"/>
      <c r="IQP328" s="255"/>
      <c r="IQQ328" s="59"/>
      <c r="IQR328" s="256"/>
      <c r="IQS328" s="59"/>
      <c r="IQT328" s="256"/>
      <c r="IQU328" s="59"/>
      <c r="IQV328" s="256"/>
      <c r="IQW328" s="507"/>
      <c r="IQX328" s="104"/>
      <c r="IQY328" s="516"/>
      <c r="IQZ328" s="69"/>
      <c r="IRA328" s="516"/>
      <c r="IRB328" s="69"/>
      <c r="IRC328" s="516"/>
      <c r="IRD328" s="69"/>
      <c r="IRE328" s="516"/>
      <c r="IRF328" s="69"/>
      <c r="IRG328" s="516"/>
      <c r="IRH328" s="69"/>
      <c r="IRI328" s="52"/>
      <c r="IRJ328" s="53"/>
      <c r="IRK328" s="54"/>
      <c r="IRL328" s="54"/>
      <c r="IRM328" s="55"/>
      <c r="IRN328" s="56"/>
      <c r="IRO328" s="145"/>
      <c r="IRP328" s="80"/>
      <c r="IRQ328" s="57"/>
      <c r="IRR328" s="255"/>
      <c r="IRS328" s="57"/>
      <c r="IRT328" s="255"/>
      <c r="IRU328" s="57"/>
      <c r="IRV328" s="255"/>
      <c r="IRW328" s="59"/>
      <c r="IRX328" s="256"/>
      <c r="IRY328" s="59"/>
      <c r="IRZ328" s="256"/>
      <c r="ISA328" s="59"/>
      <c r="ISB328" s="256"/>
      <c r="ISC328" s="507"/>
      <c r="ISD328" s="104"/>
      <c r="ISE328" s="516"/>
      <c r="ISF328" s="69"/>
      <c r="ISG328" s="516"/>
      <c r="ISH328" s="69"/>
      <c r="ISI328" s="516"/>
      <c r="ISJ328" s="69"/>
      <c r="ISK328" s="516"/>
      <c r="ISL328" s="69"/>
      <c r="ISM328" s="516"/>
      <c r="ISN328" s="69"/>
      <c r="ISO328" s="52"/>
      <c r="ISP328" s="53"/>
      <c r="ISQ328" s="54"/>
      <c r="ISR328" s="54"/>
      <c r="ISS328" s="55"/>
      <c r="IST328" s="56"/>
      <c r="ISU328" s="145"/>
      <c r="ISV328" s="80"/>
      <c r="ISW328" s="57"/>
      <c r="ISX328" s="255"/>
      <c r="ISY328" s="57"/>
      <c r="ISZ328" s="255"/>
      <c r="ITA328" s="57"/>
      <c r="ITB328" s="255"/>
      <c r="ITC328" s="59"/>
      <c r="ITD328" s="256"/>
      <c r="ITE328" s="59"/>
      <c r="ITF328" s="256"/>
      <c r="ITG328" s="59"/>
      <c r="ITH328" s="256"/>
      <c r="ITI328" s="507"/>
      <c r="ITJ328" s="104"/>
      <c r="ITK328" s="516"/>
      <c r="ITL328" s="69"/>
      <c r="ITM328" s="516"/>
      <c r="ITN328" s="69"/>
      <c r="ITO328" s="516"/>
      <c r="ITP328" s="69"/>
      <c r="ITQ328" s="516"/>
      <c r="ITR328" s="69"/>
      <c r="ITS328" s="516"/>
      <c r="ITT328" s="69"/>
      <c r="ITU328" s="52"/>
      <c r="ITV328" s="53"/>
      <c r="ITW328" s="54"/>
      <c r="ITX328" s="54"/>
      <c r="ITY328" s="55"/>
      <c r="ITZ328" s="56"/>
      <c r="IUA328" s="145"/>
      <c r="IUB328" s="80"/>
      <c r="IUC328" s="57"/>
      <c r="IUD328" s="255"/>
      <c r="IUE328" s="57"/>
      <c r="IUF328" s="255"/>
      <c r="IUG328" s="57"/>
      <c r="IUH328" s="255"/>
      <c r="IUI328" s="59"/>
      <c r="IUJ328" s="256"/>
      <c r="IUK328" s="59"/>
      <c r="IUL328" s="256"/>
      <c r="IUM328" s="59"/>
      <c r="IUN328" s="256"/>
      <c r="IUO328" s="507"/>
      <c r="IUP328" s="104"/>
      <c r="IUQ328" s="516"/>
      <c r="IUR328" s="69"/>
      <c r="IUS328" s="516"/>
      <c r="IUT328" s="69"/>
      <c r="IUU328" s="516"/>
      <c r="IUV328" s="69"/>
      <c r="IUW328" s="516"/>
      <c r="IUX328" s="69"/>
      <c r="IUY328" s="516"/>
      <c r="IUZ328" s="69"/>
      <c r="IVA328" s="52"/>
      <c r="IVB328" s="53"/>
      <c r="IVC328" s="54"/>
      <c r="IVD328" s="54"/>
      <c r="IVE328" s="55"/>
      <c r="IVF328" s="56"/>
      <c r="IVG328" s="145"/>
      <c r="IVH328" s="80"/>
      <c r="IVI328" s="57"/>
      <c r="IVJ328" s="255"/>
      <c r="IVK328" s="57"/>
      <c r="IVL328" s="255"/>
      <c r="IVM328" s="57"/>
      <c r="IVN328" s="255"/>
      <c r="IVO328" s="59"/>
      <c r="IVP328" s="256"/>
      <c r="IVQ328" s="59"/>
      <c r="IVR328" s="256"/>
      <c r="IVS328" s="59"/>
      <c r="IVT328" s="256"/>
      <c r="IVU328" s="507"/>
      <c r="IVV328" s="104"/>
      <c r="IVW328" s="516"/>
      <c r="IVX328" s="69"/>
      <c r="IVY328" s="516"/>
      <c r="IVZ328" s="69"/>
      <c r="IWA328" s="516"/>
      <c r="IWB328" s="69"/>
      <c r="IWC328" s="516"/>
      <c r="IWD328" s="69"/>
      <c r="IWE328" s="516"/>
      <c r="IWF328" s="69"/>
      <c r="IWG328" s="52"/>
      <c r="IWH328" s="53"/>
      <c r="IWI328" s="54"/>
      <c r="IWJ328" s="54"/>
      <c r="IWK328" s="55"/>
      <c r="IWL328" s="56"/>
      <c r="IWM328" s="145"/>
      <c r="IWN328" s="80"/>
      <c r="IWO328" s="57"/>
      <c r="IWP328" s="255"/>
      <c r="IWQ328" s="57"/>
      <c r="IWR328" s="255"/>
      <c r="IWS328" s="57"/>
      <c r="IWT328" s="255"/>
      <c r="IWU328" s="59"/>
      <c r="IWV328" s="256"/>
      <c r="IWW328" s="59"/>
      <c r="IWX328" s="256"/>
      <c r="IWY328" s="59"/>
      <c r="IWZ328" s="256"/>
      <c r="IXA328" s="507"/>
      <c r="IXB328" s="104"/>
      <c r="IXC328" s="516"/>
      <c r="IXD328" s="69"/>
      <c r="IXE328" s="516"/>
      <c r="IXF328" s="69"/>
      <c r="IXG328" s="516"/>
      <c r="IXH328" s="69"/>
      <c r="IXI328" s="516"/>
      <c r="IXJ328" s="69"/>
      <c r="IXK328" s="516"/>
      <c r="IXL328" s="69"/>
      <c r="IXM328" s="52"/>
      <c r="IXN328" s="53"/>
      <c r="IXO328" s="54"/>
      <c r="IXP328" s="54"/>
      <c r="IXQ328" s="55"/>
      <c r="IXR328" s="56"/>
      <c r="IXS328" s="145"/>
      <c r="IXT328" s="80"/>
      <c r="IXU328" s="57"/>
      <c r="IXV328" s="255"/>
      <c r="IXW328" s="57"/>
      <c r="IXX328" s="255"/>
      <c r="IXY328" s="57"/>
      <c r="IXZ328" s="255"/>
      <c r="IYA328" s="59"/>
      <c r="IYB328" s="256"/>
      <c r="IYC328" s="59"/>
      <c r="IYD328" s="256"/>
      <c r="IYE328" s="59"/>
      <c r="IYF328" s="256"/>
      <c r="IYG328" s="507"/>
      <c r="IYH328" s="104"/>
      <c r="IYI328" s="516"/>
      <c r="IYJ328" s="69"/>
      <c r="IYK328" s="516"/>
      <c r="IYL328" s="69"/>
      <c r="IYM328" s="516"/>
      <c r="IYN328" s="69"/>
      <c r="IYO328" s="516"/>
      <c r="IYP328" s="69"/>
      <c r="IYQ328" s="516"/>
      <c r="IYR328" s="69"/>
      <c r="IYS328" s="52"/>
      <c r="IYT328" s="53"/>
      <c r="IYU328" s="54"/>
      <c r="IYV328" s="54"/>
      <c r="IYW328" s="55"/>
      <c r="IYX328" s="56"/>
      <c r="IYY328" s="145"/>
      <c r="IYZ328" s="80"/>
      <c r="IZA328" s="57"/>
      <c r="IZB328" s="255"/>
      <c r="IZC328" s="57"/>
      <c r="IZD328" s="255"/>
      <c r="IZE328" s="57"/>
      <c r="IZF328" s="255"/>
      <c r="IZG328" s="59"/>
      <c r="IZH328" s="256"/>
      <c r="IZI328" s="59"/>
      <c r="IZJ328" s="256"/>
      <c r="IZK328" s="59"/>
      <c r="IZL328" s="256"/>
      <c r="IZM328" s="507"/>
      <c r="IZN328" s="104"/>
      <c r="IZO328" s="516"/>
      <c r="IZP328" s="69"/>
      <c r="IZQ328" s="516"/>
      <c r="IZR328" s="69"/>
      <c r="IZS328" s="516"/>
      <c r="IZT328" s="69"/>
      <c r="IZU328" s="516"/>
      <c r="IZV328" s="69"/>
      <c r="IZW328" s="516"/>
      <c r="IZX328" s="69"/>
      <c r="IZY328" s="52"/>
      <c r="IZZ328" s="53"/>
      <c r="JAA328" s="54"/>
      <c r="JAB328" s="54"/>
      <c r="JAC328" s="55"/>
      <c r="JAD328" s="56"/>
      <c r="JAE328" s="145"/>
      <c r="JAF328" s="80"/>
      <c r="JAG328" s="57"/>
      <c r="JAH328" s="255"/>
      <c r="JAI328" s="57"/>
      <c r="JAJ328" s="255"/>
      <c r="JAK328" s="57"/>
      <c r="JAL328" s="255"/>
      <c r="JAM328" s="59"/>
      <c r="JAN328" s="256"/>
      <c r="JAO328" s="59"/>
      <c r="JAP328" s="256"/>
      <c r="JAQ328" s="59"/>
      <c r="JAR328" s="256"/>
      <c r="JAS328" s="507"/>
      <c r="JAT328" s="104"/>
      <c r="JAU328" s="516"/>
      <c r="JAV328" s="69"/>
      <c r="JAW328" s="516"/>
      <c r="JAX328" s="69"/>
      <c r="JAY328" s="516"/>
      <c r="JAZ328" s="69"/>
      <c r="JBA328" s="516"/>
      <c r="JBB328" s="69"/>
      <c r="JBC328" s="516"/>
      <c r="JBD328" s="69"/>
      <c r="JBE328" s="52"/>
      <c r="JBF328" s="53"/>
      <c r="JBG328" s="54"/>
      <c r="JBH328" s="54"/>
      <c r="JBI328" s="55"/>
      <c r="JBJ328" s="56"/>
      <c r="JBK328" s="145"/>
      <c r="JBL328" s="80"/>
      <c r="JBM328" s="57"/>
      <c r="JBN328" s="255"/>
      <c r="JBO328" s="57"/>
      <c r="JBP328" s="255"/>
      <c r="JBQ328" s="57"/>
      <c r="JBR328" s="255"/>
      <c r="JBS328" s="59"/>
      <c r="JBT328" s="256"/>
      <c r="JBU328" s="59"/>
      <c r="JBV328" s="256"/>
      <c r="JBW328" s="59"/>
      <c r="JBX328" s="256"/>
      <c r="JBY328" s="507"/>
      <c r="JBZ328" s="104"/>
      <c r="JCA328" s="516"/>
      <c r="JCB328" s="69"/>
      <c r="JCC328" s="516"/>
      <c r="JCD328" s="69"/>
      <c r="JCE328" s="516"/>
      <c r="JCF328" s="69"/>
      <c r="JCG328" s="516"/>
      <c r="JCH328" s="69"/>
      <c r="JCI328" s="516"/>
      <c r="JCJ328" s="69"/>
      <c r="JCK328" s="52"/>
      <c r="JCL328" s="53"/>
      <c r="JCM328" s="54"/>
      <c r="JCN328" s="54"/>
      <c r="JCO328" s="55"/>
      <c r="JCP328" s="56"/>
      <c r="JCQ328" s="145"/>
      <c r="JCR328" s="80"/>
      <c r="JCS328" s="57"/>
      <c r="JCT328" s="255"/>
      <c r="JCU328" s="57"/>
      <c r="JCV328" s="255"/>
      <c r="JCW328" s="57"/>
      <c r="JCX328" s="255"/>
      <c r="JCY328" s="59"/>
      <c r="JCZ328" s="256"/>
      <c r="JDA328" s="59"/>
      <c r="JDB328" s="256"/>
      <c r="JDC328" s="59"/>
      <c r="JDD328" s="256"/>
      <c r="JDE328" s="507"/>
      <c r="JDF328" s="104"/>
      <c r="JDG328" s="516"/>
      <c r="JDH328" s="69"/>
      <c r="JDI328" s="516"/>
      <c r="JDJ328" s="69"/>
      <c r="JDK328" s="516"/>
      <c r="JDL328" s="69"/>
      <c r="JDM328" s="516"/>
      <c r="JDN328" s="69"/>
      <c r="JDO328" s="516"/>
      <c r="JDP328" s="69"/>
      <c r="JDQ328" s="52"/>
      <c r="JDR328" s="53"/>
      <c r="JDS328" s="54"/>
      <c r="JDT328" s="54"/>
      <c r="JDU328" s="55"/>
      <c r="JDV328" s="56"/>
      <c r="JDW328" s="145"/>
      <c r="JDX328" s="80"/>
      <c r="JDY328" s="57"/>
      <c r="JDZ328" s="255"/>
      <c r="JEA328" s="57"/>
      <c r="JEB328" s="255"/>
      <c r="JEC328" s="57"/>
      <c r="JED328" s="255"/>
      <c r="JEE328" s="59"/>
      <c r="JEF328" s="256"/>
      <c r="JEG328" s="59"/>
      <c r="JEH328" s="256"/>
      <c r="JEI328" s="59"/>
      <c r="JEJ328" s="256"/>
      <c r="JEK328" s="507"/>
      <c r="JEL328" s="104"/>
      <c r="JEM328" s="516"/>
      <c r="JEN328" s="69"/>
      <c r="JEO328" s="516"/>
      <c r="JEP328" s="69"/>
      <c r="JEQ328" s="516"/>
      <c r="JER328" s="69"/>
      <c r="JES328" s="516"/>
      <c r="JET328" s="69"/>
      <c r="JEU328" s="516"/>
      <c r="JEV328" s="69"/>
      <c r="JEW328" s="52"/>
      <c r="JEX328" s="53"/>
      <c r="JEY328" s="54"/>
      <c r="JEZ328" s="54"/>
      <c r="JFA328" s="55"/>
      <c r="JFB328" s="56"/>
      <c r="JFC328" s="145"/>
      <c r="JFD328" s="80"/>
      <c r="JFE328" s="57"/>
      <c r="JFF328" s="255"/>
      <c r="JFG328" s="57"/>
      <c r="JFH328" s="255"/>
      <c r="JFI328" s="57"/>
      <c r="JFJ328" s="255"/>
      <c r="JFK328" s="59"/>
      <c r="JFL328" s="256"/>
      <c r="JFM328" s="59"/>
      <c r="JFN328" s="256"/>
      <c r="JFO328" s="59"/>
      <c r="JFP328" s="256"/>
      <c r="JFQ328" s="507"/>
      <c r="JFR328" s="104"/>
      <c r="JFS328" s="516"/>
      <c r="JFT328" s="69"/>
      <c r="JFU328" s="516"/>
      <c r="JFV328" s="69"/>
      <c r="JFW328" s="516"/>
      <c r="JFX328" s="69"/>
      <c r="JFY328" s="516"/>
      <c r="JFZ328" s="69"/>
      <c r="JGA328" s="516"/>
      <c r="JGB328" s="69"/>
      <c r="JGC328" s="52"/>
      <c r="JGD328" s="53"/>
      <c r="JGE328" s="54"/>
      <c r="JGF328" s="54"/>
      <c r="JGG328" s="55"/>
      <c r="JGH328" s="56"/>
      <c r="JGI328" s="145"/>
      <c r="JGJ328" s="80"/>
      <c r="JGK328" s="57"/>
      <c r="JGL328" s="255"/>
      <c r="JGM328" s="57"/>
      <c r="JGN328" s="255"/>
      <c r="JGO328" s="57"/>
      <c r="JGP328" s="255"/>
      <c r="JGQ328" s="59"/>
      <c r="JGR328" s="256"/>
      <c r="JGS328" s="59"/>
      <c r="JGT328" s="256"/>
      <c r="JGU328" s="59"/>
      <c r="JGV328" s="256"/>
      <c r="JGW328" s="507"/>
      <c r="JGX328" s="104"/>
      <c r="JGY328" s="516"/>
      <c r="JGZ328" s="69"/>
      <c r="JHA328" s="516"/>
      <c r="JHB328" s="69"/>
      <c r="JHC328" s="516"/>
      <c r="JHD328" s="69"/>
      <c r="JHE328" s="516"/>
      <c r="JHF328" s="69"/>
      <c r="JHG328" s="516"/>
      <c r="JHH328" s="69"/>
      <c r="JHI328" s="52"/>
      <c r="JHJ328" s="53"/>
      <c r="JHK328" s="54"/>
      <c r="JHL328" s="54"/>
      <c r="JHM328" s="55"/>
      <c r="JHN328" s="56"/>
      <c r="JHO328" s="145"/>
      <c r="JHP328" s="80"/>
      <c r="JHQ328" s="57"/>
      <c r="JHR328" s="255"/>
      <c r="JHS328" s="57"/>
      <c r="JHT328" s="255"/>
      <c r="JHU328" s="57"/>
      <c r="JHV328" s="255"/>
      <c r="JHW328" s="59"/>
      <c r="JHX328" s="256"/>
      <c r="JHY328" s="59"/>
      <c r="JHZ328" s="256"/>
      <c r="JIA328" s="59"/>
      <c r="JIB328" s="256"/>
      <c r="JIC328" s="507"/>
      <c r="JID328" s="104"/>
      <c r="JIE328" s="516"/>
      <c r="JIF328" s="69"/>
      <c r="JIG328" s="516"/>
      <c r="JIH328" s="69"/>
      <c r="JII328" s="516"/>
      <c r="JIJ328" s="69"/>
      <c r="JIK328" s="516"/>
      <c r="JIL328" s="69"/>
      <c r="JIM328" s="516"/>
      <c r="JIN328" s="69"/>
      <c r="JIO328" s="52"/>
      <c r="JIP328" s="53"/>
      <c r="JIQ328" s="54"/>
      <c r="JIR328" s="54"/>
      <c r="JIS328" s="55"/>
      <c r="JIT328" s="56"/>
      <c r="JIU328" s="145"/>
      <c r="JIV328" s="80"/>
      <c r="JIW328" s="57"/>
      <c r="JIX328" s="255"/>
      <c r="JIY328" s="57"/>
      <c r="JIZ328" s="255"/>
      <c r="JJA328" s="57"/>
      <c r="JJB328" s="255"/>
      <c r="JJC328" s="59"/>
      <c r="JJD328" s="256"/>
      <c r="JJE328" s="59"/>
      <c r="JJF328" s="256"/>
      <c r="JJG328" s="59"/>
      <c r="JJH328" s="256"/>
      <c r="JJI328" s="507"/>
      <c r="JJJ328" s="104"/>
      <c r="JJK328" s="516"/>
      <c r="JJL328" s="69"/>
      <c r="JJM328" s="516"/>
      <c r="JJN328" s="69"/>
      <c r="JJO328" s="516"/>
      <c r="JJP328" s="69"/>
      <c r="JJQ328" s="516"/>
      <c r="JJR328" s="69"/>
      <c r="JJS328" s="516"/>
      <c r="JJT328" s="69"/>
      <c r="JJU328" s="52"/>
      <c r="JJV328" s="53"/>
      <c r="JJW328" s="54"/>
      <c r="JJX328" s="54"/>
      <c r="JJY328" s="55"/>
      <c r="JJZ328" s="56"/>
      <c r="JKA328" s="145"/>
      <c r="JKB328" s="80"/>
      <c r="JKC328" s="57"/>
      <c r="JKD328" s="255"/>
      <c r="JKE328" s="57"/>
      <c r="JKF328" s="255"/>
      <c r="JKG328" s="57"/>
      <c r="JKH328" s="255"/>
      <c r="JKI328" s="59"/>
      <c r="JKJ328" s="256"/>
      <c r="JKK328" s="59"/>
      <c r="JKL328" s="256"/>
      <c r="JKM328" s="59"/>
      <c r="JKN328" s="256"/>
      <c r="JKO328" s="507"/>
      <c r="JKP328" s="104"/>
      <c r="JKQ328" s="516"/>
      <c r="JKR328" s="69"/>
      <c r="JKS328" s="516"/>
      <c r="JKT328" s="69"/>
      <c r="JKU328" s="516"/>
      <c r="JKV328" s="69"/>
      <c r="JKW328" s="516"/>
      <c r="JKX328" s="69"/>
      <c r="JKY328" s="516"/>
      <c r="JKZ328" s="69"/>
      <c r="JLA328" s="52"/>
      <c r="JLB328" s="53"/>
      <c r="JLC328" s="54"/>
      <c r="JLD328" s="54"/>
      <c r="JLE328" s="55"/>
      <c r="JLF328" s="56"/>
      <c r="JLG328" s="145"/>
      <c r="JLH328" s="80"/>
      <c r="JLI328" s="57"/>
      <c r="JLJ328" s="255"/>
      <c r="JLK328" s="57"/>
      <c r="JLL328" s="255"/>
      <c r="JLM328" s="57"/>
      <c r="JLN328" s="255"/>
      <c r="JLO328" s="59"/>
      <c r="JLP328" s="256"/>
      <c r="JLQ328" s="59"/>
      <c r="JLR328" s="256"/>
      <c r="JLS328" s="59"/>
      <c r="JLT328" s="256"/>
      <c r="JLU328" s="507"/>
      <c r="JLV328" s="104"/>
      <c r="JLW328" s="516"/>
      <c r="JLX328" s="69"/>
      <c r="JLY328" s="516"/>
      <c r="JLZ328" s="69"/>
      <c r="JMA328" s="516"/>
      <c r="JMB328" s="69"/>
      <c r="JMC328" s="516"/>
      <c r="JMD328" s="69"/>
      <c r="JME328" s="516"/>
      <c r="JMF328" s="69"/>
      <c r="JMG328" s="52"/>
      <c r="JMH328" s="53"/>
      <c r="JMI328" s="54"/>
      <c r="JMJ328" s="54"/>
      <c r="JMK328" s="55"/>
      <c r="JML328" s="56"/>
      <c r="JMM328" s="145"/>
      <c r="JMN328" s="80"/>
      <c r="JMO328" s="57"/>
      <c r="JMP328" s="255"/>
      <c r="JMQ328" s="57"/>
      <c r="JMR328" s="255"/>
      <c r="JMS328" s="57"/>
      <c r="JMT328" s="255"/>
      <c r="JMU328" s="59"/>
      <c r="JMV328" s="256"/>
      <c r="JMW328" s="59"/>
      <c r="JMX328" s="256"/>
      <c r="JMY328" s="59"/>
      <c r="JMZ328" s="256"/>
      <c r="JNA328" s="507"/>
      <c r="JNB328" s="104"/>
      <c r="JNC328" s="516"/>
      <c r="JND328" s="69"/>
      <c r="JNE328" s="516"/>
      <c r="JNF328" s="69"/>
      <c r="JNG328" s="516"/>
      <c r="JNH328" s="69"/>
      <c r="JNI328" s="516"/>
      <c r="JNJ328" s="69"/>
      <c r="JNK328" s="516"/>
      <c r="JNL328" s="69"/>
      <c r="JNM328" s="52"/>
      <c r="JNN328" s="53"/>
      <c r="JNO328" s="54"/>
      <c r="JNP328" s="54"/>
      <c r="JNQ328" s="55"/>
      <c r="JNR328" s="56"/>
      <c r="JNS328" s="145"/>
      <c r="JNT328" s="80"/>
      <c r="JNU328" s="57"/>
      <c r="JNV328" s="255"/>
      <c r="JNW328" s="57"/>
      <c r="JNX328" s="255"/>
      <c r="JNY328" s="57"/>
      <c r="JNZ328" s="255"/>
      <c r="JOA328" s="59"/>
      <c r="JOB328" s="256"/>
      <c r="JOC328" s="59"/>
      <c r="JOD328" s="256"/>
      <c r="JOE328" s="59"/>
      <c r="JOF328" s="256"/>
      <c r="JOG328" s="507"/>
      <c r="JOH328" s="104"/>
      <c r="JOI328" s="516"/>
      <c r="JOJ328" s="69"/>
      <c r="JOK328" s="516"/>
      <c r="JOL328" s="69"/>
      <c r="JOM328" s="516"/>
      <c r="JON328" s="69"/>
      <c r="JOO328" s="516"/>
      <c r="JOP328" s="69"/>
      <c r="JOQ328" s="516"/>
      <c r="JOR328" s="69"/>
      <c r="JOS328" s="52"/>
      <c r="JOT328" s="53"/>
      <c r="JOU328" s="54"/>
      <c r="JOV328" s="54"/>
      <c r="JOW328" s="55"/>
      <c r="JOX328" s="56"/>
      <c r="JOY328" s="145"/>
      <c r="JOZ328" s="80"/>
      <c r="JPA328" s="57"/>
      <c r="JPB328" s="255"/>
      <c r="JPC328" s="57"/>
      <c r="JPD328" s="255"/>
      <c r="JPE328" s="57"/>
      <c r="JPF328" s="255"/>
      <c r="JPG328" s="59"/>
      <c r="JPH328" s="256"/>
      <c r="JPI328" s="59"/>
      <c r="JPJ328" s="256"/>
      <c r="JPK328" s="59"/>
      <c r="JPL328" s="256"/>
      <c r="JPM328" s="507"/>
      <c r="JPN328" s="104"/>
      <c r="JPO328" s="516"/>
      <c r="JPP328" s="69"/>
      <c r="JPQ328" s="516"/>
      <c r="JPR328" s="69"/>
      <c r="JPS328" s="516"/>
      <c r="JPT328" s="69"/>
      <c r="JPU328" s="516"/>
      <c r="JPV328" s="69"/>
      <c r="JPW328" s="516"/>
      <c r="JPX328" s="69"/>
      <c r="JPY328" s="52"/>
      <c r="JPZ328" s="53"/>
      <c r="JQA328" s="54"/>
      <c r="JQB328" s="54"/>
      <c r="JQC328" s="55"/>
      <c r="JQD328" s="56"/>
      <c r="JQE328" s="145"/>
      <c r="JQF328" s="80"/>
      <c r="JQG328" s="57"/>
      <c r="JQH328" s="255"/>
      <c r="JQI328" s="57"/>
      <c r="JQJ328" s="255"/>
      <c r="JQK328" s="57"/>
      <c r="JQL328" s="255"/>
      <c r="JQM328" s="59"/>
      <c r="JQN328" s="256"/>
      <c r="JQO328" s="59"/>
      <c r="JQP328" s="256"/>
      <c r="JQQ328" s="59"/>
      <c r="JQR328" s="256"/>
      <c r="JQS328" s="507"/>
      <c r="JQT328" s="104"/>
      <c r="JQU328" s="516"/>
      <c r="JQV328" s="69"/>
      <c r="JQW328" s="516"/>
      <c r="JQX328" s="69"/>
      <c r="JQY328" s="516"/>
      <c r="JQZ328" s="69"/>
      <c r="JRA328" s="516"/>
      <c r="JRB328" s="69"/>
      <c r="JRC328" s="516"/>
      <c r="JRD328" s="69"/>
      <c r="JRE328" s="52"/>
      <c r="JRF328" s="53"/>
      <c r="JRG328" s="54"/>
      <c r="JRH328" s="54"/>
      <c r="JRI328" s="55"/>
      <c r="JRJ328" s="56"/>
      <c r="JRK328" s="145"/>
      <c r="JRL328" s="80"/>
      <c r="JRM328" s="57"/>
      <c r="JRN328" s="255"/>
      <c r="JRO328" s="57"/>
      <c r="JRP328" s="255"/>
      <c r="JRQ328" s="57"/>
      <c r="JRR328" s="255"/>
      <c r="JRS328" s="59"/>
      <c r="JRT328" s="256"/>
      <c r="JRU328" s="59"/>
      <c r="JRV328" s="256"/>
      <c r="JRW328" s="59"/>
      <c r="JRX328" s="256"/>
      <c r="JRY328" s="507"/>
      <c r="JRZ328" s="104"/>
      <c r="JSA328" s="516"/>
      <c r="JSB328" s="69"/>
      <c r="JSC328" s="516"/>
      <c r="JSD328" s="69"/>
      <c r="JSE328" s="516"/>
      <c r="JSF328" s="69"/>
      <c r="JSG328" s="516"/>
      <c r="JSH328" s="69"/>
      <c r="JSI328" s="516"/>
      <c r="JSJ328" s="69"/>
      <c r="JSK328" s="52"/>
      <c r="JSL328" s="53"/>
      <c r="JSM328" s="54"/>
      <c r="JSN328" s="54"/>
      <c r="JSO328" s="55"/>
      <c r="JSP328" s="56"/>
      <c r="JSQ328" s="145"/>
      <c r="JSR328" s="80"/>
      <c r="JSS328" s="57"/>
      <c r="JST328" s="255"/>
      <c r="JSU328" s="57"/>
      <c r="JSV328" s="255"/>
      <c r="JSW328" s="57"/>
      <c r="JSX328" s="255"/>
      <c r="JSY328" s="59"/>
      <c r="JSZ328" s="256"/>
      <c r="JTA328" s="59"/>
      <c r="JTB328" s="256"/>
      <c r="JTC328" s="59"/>
      <c r="JTD328" s="256"/>
      <c r="JTE328" s="507"/>
      <c r="JTF328" s="104"/>
      <c r="JTG328" s="516"/>
      <c r="JTH328" s="69"/>
      <c r="JTI328" s="516"/>
      <c r="JTJ328" s="69"/>
      <c r="JTK328" s="516"/>
      <c r="JTL328" s="69"/>
      <c r="JTM328" s="516"/>
      <c r="JTN328" s="69"/>
      <c r="JTO328" s="516"/>
      <c r="JTP328" s="69"/>
      <c r="JTQ328" s="52"/>
      <c r="JTR328" s="53"/>
      <c r="JTS328" s="54"/>
      <c r="JTT328" s="54"/>
      <c r="JTU328" s="55"/>
      <c r="JTV328" s="56"/>
      <c r="JTW328" s="145"/>
      <c r="JTX328" s="80"/>
      <c r="JTY328" s="57"/>
      <c r="JTZ328" s="255"/>
      <c r="JUA328" s="57"/>
      <c r="JUB328" s="255"/>
      <c r="JUC328" s="57"/>
      <c r="JUD328" s="255"/>
      <c r="JUE328" s="59"/>
      <c r="JUF328" s="256"/>
      <c r="JUG328" s="59"/>
      <c r="JUH328" s="256"/>
      <c r="JUI328" s="59"/>
      <c r="JUJ328" s="256"/>
      <c r="JUK328" s="507"/>
      <c r="JUL328" s="104"/>
      <c r="JUM328" s="516"/>
      <c r="JUN328" s="69"/>
      <c r="JUO328" s="516"/>
      <c r="JUP328" s="69"/>
      <c r="JUQ328" s="516"/>
      <c r="JUR328" s="69"/>
      <c r="JUS328" s="516"/>
      <c r="JUT328" s="69"/>
      <c r="JUU328" s="516"/>
      <c r="JUV328" s="69"/>
      <c r="JUW328" s="52"/>
      <c r="JUX328" s="53"/>
      <c r="JUY328" s="54"/>
      <c r="JUZ328" s="54"/>
      <c r="JVA328" s="55"/>
      <c r="JVB328" s="56"/>
      <c r="JVC328" s="145"/>
      <c r="JVD328" s="80"/>
      <c r="JVE328" s="57"/>
      <c r="JVF328" s="255"/>
      <c r="JVG328" s="57"/>
      <c r="JVH328" s="255"/>
      <c r="JVI328" s="57"/>
      <c r="JVJ328" s="255"/>
      <c r="JVK328" s="59"/>
      <c r="JVL328" s="256"/>
      <c r="JVM328" s="59"/>
      <c r="JVN328" s="256"/>
      <c r="JVO328" s="59"/>
      <c r="JVP328" s="256"/>
      <c r="JVQ328" s="507"/>
      <c r="JVR328" s="104"/>
      <c r="JVS328" s="516"/>
      <c r="JVT328" s="69"/>
      <c r="JVU328" s="516"/>
      <c r="JVV328" s="69"/>
      <c r="JVW328" s="516"/>
      <c r="JVX328" s="69"/>
      <c r="JVY328" s="516"/>
      <c r="JVZ328" s="69"/>
      <c r="JWA328" s="516"/>
      <c r="JWB328" s="69"/>
      <c r="JWC328" s="52"/>
      <c r="JWD328" s="53"/>
      <c r="JWE328" s="54"/>
      <c r="JWF328" s="54"/>
      <c r="JWG328" s="55"/>
      <c r="JWH328" s="56"/>
      <c r="JWI328" s="145"/>
      <c r="JWJ328" s="80"/>
      <c r="JWK328" s="57"/>
      <c r="JWL328" s="255"/>
      <c r="JWM328" s="57"/>
      <c r="JWN328" s="255"/>
      <c r="JWO328" s="57"/>
      <c r="JWP328" s="255"/>
      <c r="JWQ328" s="59"/>
      <c r="JWR328" s="256"/>
      <c r="JWS328" s="59"/>
      <c r="JWT328" s="256"/>
      <c r="JWU328" s="59"/>
      <c r="JWV328" s="256"/>
      <c r="JWW328" s="507"/>
      <c r="JWX328" s="104"/>
      <c r="JWY328" s="516"/>
      <c r="JWZ328" s="69"/>
      <c r="JXA328" s="516"/>
      <c r="JXB328" s="69"/>
      <c r="JXC328" s="516"/>
      <c r="JXD328" s="69"/>
      <c r="JXE328" s="516"/>
      <c r="JXF328" s="69"/>
      <c r="JXG328" s="516"/>
      <c r="JXH328" s="69"/>
      <c r="JXI328" s="52"/>
      <c r="JXJ328" s="53"/>
      <c r="JXK328" s="54"/>
      <c r="JXL328" s="54"/>
      <c r="JXM328" s="55"/>
      <c r="JXN328" s="56"/>
      <c r="JXO328" s="145"/>
      <c r="JXP328" s="80"/>
      <c r="JXQ328" s="57"/>
      <c r="JXR328" s="255"/>
      <c r="JXS328" s="57"/>
      <c r="JXT328" s="255"/>
      <c r="JXU328" s="57"/>
      <c r="JXV328" s="255"/>
      <c r="JXW328" s="59"/>
      <c r="JXX328" s="256"/>
      <c r="JXY328" s="59"/>
      <c r="JXZ328" s="256"/>
      <c r="JYA328" s="59"/>
      <c r="JYB328" s="256"/>
      <c r="JYC328" s="507"/>
      <c r="JYD328" s="104"/>
      <c r="JYE328" s="516"/>
      <c r="JYF328" s="69"/>
      <c r="JYG328" s="516"/>
      <c r="JYH328" s="69"/>
      <c r="JYI328" s="516"/>
      <c r="JYJ328" s="69"/>
      <c r="JYK328" s="516"/>
      <c r="JYL328" s="69"/>
      <c r="JYM328" s="516"/>
      <c r="JYN328" s="69"/>
      <c r="JYO328" s="52"/>
      <c r="JYP328" s="53"/>
      <c r="JYQ328" s="54"/>
      <c r="JYR328" s="54"/>
      <c r="JYS328" s="55"/>
      <c r="JYT328" s="56"/>
      <c r="JYU328" s="145"/>
      <c r="JYV328" s="80"/>
      <c r="JYW328" s="57"/>
      <c r="JYX328" s="255"/>
      <c r="JYY328" s="57"/>
      <c r="JYZ328" s="255"/>
      <c r="JZA328" s="57"/>
      <c r="JZB328" s="255"/>
      <c r="JZC328" s="59"/>
      <c r="JZD328" s="256"/>
      <c r="JZE328" s="59"/>
      <c r="JZF328" s="256"/>
      <c r="JZG328" s="59"/>
      <c r="JZH328" s="256"/>
      <c r="JZI328" s="507"/>
      <c r="JZJ328" s="104"/>
      <c r="JZK328" s="516"/>
      <c r="JZL328" s="69"/>
      <c r="JZM328" s="516"/>
      <c r="JZN328" s="69"/>
      <c r="JZO328" s="516"/>
      <c r="JZP328" s="69"/>
      <c r="JZQ328" s="516"/>
      <c r="JZR328" s="69"/>
      <c r="JZS328" s="516"/>
      <c r="JZT328" s="69"/>
      <c r="JZU328" s="52"/>
      <c r="JZV328" s="53"/>
      <c r="JZW328" s="54"/>
      <c r="JZX328" s="54"/>
      <c r="JZY328" s="55"/>
      <c r="JZZ328" s="56"/>
      <c r="KAA328" s="145"/>
      <c r="KAB328" s="80"/>
      <c r="KAC328" s="57"/>
      <c r="KAD328" s="255"/>
      <c r="KAE328" s="57"/>
      <c r="KAF328" s="255"/>
      <c r="KAG328" s="57"/>
      <c r="KAH328" s="255"/>
      <c r="KAI328" s="59"/>
      <c r="KAJ328" s="256"/>
      <c r="KAK328" s="59"/>
      <c r="KAL328" s="256"/>
      <c r="KAM328" s="59"/>
      <c r="KAN328" s="256"/>
      <c r="KAO328" s="507"/>
      <c r="KAP328" s="104"/>
      <c r="KAQ328" s="516"/>
      <c r="KAR328" s="69"/>
      <c r="KAS328" s="516"/>
      <c r="KAT328" s="69"/>
      <c r="KAU328" s="516"/>
      <c r="KAV328" s="69"/>
      <c r="KAW328" s="516"/>
      <c r="KAX328" s="69"/>
      <c r="KAY328" s="516"/>
      <c r="KAZ328" s="69"/>
      <c r="KBA328" s="52"/>
      <c r="KBB328" s="53"/>
      <c r="KBC328" s="54"/>
      <c r="KBD328" s="54"/>
      <c r="KBE328" s="55"/>
      <c r="KBF328" s="56"/>
      <c r="KBG328" s="145"/>
      <c r="KBH328" s="80"/>
      <c r="KBI328" s="57"/>
      <c r="KBJ328" s="255"/>
      <c r="KBK328" s="57"/>
      <c r="KBL328" s="255"/>
      <c r="KBM328" s="57"/>
      <c r="KBN328" s="255"/>
      <c r="KBO328" s="59"/>
      <c r="KBP328" s="256"/>
      <c r="KBQ328" s="59"/>
      <c r="KBR328" s="256"/>
      <c r="KBS328" s="59"/>
      <c r="KBT328" s="256"/>
      <c r="KBU328" s="507"/>
      <c r="KBV328" s="104"/>
      <c r="KBW328" s="516"/>
      <c r="KBX328" s="69"/>
      <c r="KBY328" s="516"/>
      <c r="KBZ328" s="69"/>
      <c r="KCA328" s="516"/>
      <c r="KCB328" s="69"/>
      <c r="KCC328" s="516"/>
      <c r="KCD328" s="69"/>
      <c r="KCE328" s="516"/>
      <c r="KCF328" s="69"/>
      <c r="KCG328" s="52"/>
      <c r="KCH328" s="53"/>
      <c r="KCI328" s="54"/>
      <c r="KCJ328" s="54"/>
      <c r="KCK328" s="55"/>
      <c r="KCL328" s="56"/>
      <c r="KCM328" s="145"/>
      <c r="KCN328" s="80"/>
      <c r="KCO328" s="57"/>
      <c r="KCP328" s="255"/>
      <c r="KCQ328" s="57"/>
      <c r="KCR328" s="255"/>
      <c r="KCS328" s="57"/>
      <c r="KCT328" s="255"/>
      <c r="KCU328" s="59"/>
      <c r="KCV328" s="256"/>
      <c r="KCW328" s="59"/>
      <c r="KCX328" s="256"/>
      <c r="KCY328" s="59"/>
      <c r="KCZ328" s="256"/>
      <c r="KDA328" s="507"/>
      <c r="KDB328" s="104"/>
      <c r="KDC328" s="516"/>
      <c r="KDD328" s="69"/>
      <c r="KDE328" s="516"/>
      <c r="KDF328" s="69"/>
      <c r="KDG328" s="516"/>
      <c r="KDH328" s="69"/>
      <c r="KDI328" s="516"/>
      <c r="KDJ328" s="69"/>
      <c r="KDK328" s="516"/>
      <c r="KDL328" s="69"/>
      <c r="KDM328" s="52"/>
      <c r="KDN328" s="53"/>
      <c r="KDO328" s="54"/>
      <c r="KDP328" s="54"/>
      <c r="KDQ328" s="55"/>
      <c r="KDR328" s="56"/>
      <c r="KDS328" s="145"/>
      <c r="KDT328" s="80"/>
      <c r="KDU328" s="57"/>
      <c r="KDV328" s="255"/>
      <c r="KDW328" s="57"/>
      <c r="KDX328" s="255"/>
      <c r="KDY328" s="57"/>
      <c r="KDZ328" s="255"/>
      <c r="KEA328" s="59"/>
      <c r="KEB328" s="256"/>
      <c r="KEC328" s="59"/>
      <c r="KED328" s="256"/>
      <c r="KEE328" s="59"/>
      <c r="KEF328" s="256"/>
      <c r="KEG328" s="507"/>
      <c r="KEH328" s="104"/>
      <c r="KEI328" s="516"/>
      <c r="KEJ328" s="69"/>
      <c r="KEK328" s="516"/>
      <c r="KEL328" s="69"/>
      <c r="KEM328" s="516"/>
      <c r="KEN328" s="69"/>
      <c r="KEO328" s="516"/>
      <c r="KEP328" s="69"/>
      <c r="KEQ328" s="516"/>
      <c r="KER328" s="69"/>
      <c r="KES328" s="52"/>
      <c r="KET328" s="53"/>
      <c r="KEU328" s="54"/>
      <c r="KEV328" s="54"/>
      <c r="KEW328" s="55"/>
      <c r="KEX328" s="56"/>
      <c r="KEY328" s="145"/>
      <c r="KEZ328" s="80"/>
      <c r="KFA328" s="57"/>
      <c r="KFB328" s="255"/>
      <c r="KFC328" s="57"/>
      <c r="KFD328" s="255"/>
      <c r="KFE328" s="57"/>
      <c r="KFF328" s="255"/>
      <c r="KFG328" s="59"/>
      <c r="KFH328" s="256"/>
      <c r="KFI328" s="59"/>
      <c r="KFJ328" s="256"/>
      <c r="KFK328" s="59"/>
      <c r="KFL328" s="256"/>
      <c r="KFM328" s="507"/>
      <c r="KFN328" s="104"/>
      <c r="KFO328" s="516"/>
      <c r="KFP328" s="69"/>
      <c r="KFQ328" s="516"/>
      <c r="KFR328" s="69"/>
      <c r="KFS328" s="516"/>
      <c r="KFT328" s="69"/>
      <c r="KFU328" s="516"/>
      <c r="KFV328" s="69"/>
      <c r="KFW328" s="516"/>
      <c r="KFX328" s="69"/>
      <c r="KFY328" s="52"/>
      <c r="KFZ328" s="53"/>
      <c r="KGA328" s="54"/>
      <c r="KGB328" s="54"/>
      <c r="KGC328" s="55"/>
      <c r="KGD328" s="56"/>
      <c r="KGE328" s="145"/>
      <c r="KGF328" s="80"/>
      <c r="KGG328" s="57"/>
      <c r="KGH328" s="255"/>
      <c r="KGI328" s="57"/>
      <c r="KGJ328" s="255"/>
      <c r="KGK328" s="57"/>
      <c r="KGL328" s="255"/>
      <c r="KGM328" s="59"/>
      <c r="KGN328" s="256"/>
      <c r="KGO328" s="59"/>
      <c r="KGP328" s="256"/>
      <c r="KGQ328" s="59"/>
      <c r="KGR328" s="256"/>
      <c r="KGS328" s="507"/>
      <c r="KGT328" s="104"/>
      <c r="KGU328" s="516"/>
      <c r="KGV328" s="69"/>
      <c r="KGW328" s="516"/>
      <c r="KGX328" s="69"/>
      <c r="KGY328" s="516"/>
      <c r="KGZ328" s="69"/>
      <c r="KHA328" s="516"/>
      <c r="KHB328" s="69"/>
      <c r="KHC328" s="516"/>
      <c r="KHD328" s="69"/>
      <c r="KHE328" s="52"/>
      <c r="KHF328" s="53"/>
      <c r="KHG328" s="54"/>
      <c r="KHH328" s="54"/>
      <c r="KHI328" s="55"/>
      <c r="KHJ328" s="56"/>
      <c r="KHK328" s="145"/>
      <c r="KHL328" s="80"/>
      <c r="KHM328" s="57"/>
      <c r="KHN328" s="255"/>
      <c r="KHO328" s="57"/>
      <c r="KHP328" s="255"/>
      <c r="KHQ328" s="57"/>
      <c r="KHR328" s="255"/>
      <c r="KHS328" s="59"/>
      <c r="KHT328" s="256"/>
      <c r="KHU328" s="59"/>
      <c r="KHV328" s="256"/>
      <c r="KHW328" s="59"/>
      <c r="KHX328" s="256"/>
      <c r="KHY328" s="507"/>
      <c r="KHZ328" s="104"/>
      <c r="KIA328" s="516"/>
      <c r="KIB328" s="69"/>
      <c r="KIC328" s="516"/>
      <c r="KID328" s="69"/>
      <c r="KIE328" s="516"/>
      <c r="KIF328" s="69"/>
      <c r="KIG328" s="516"/>
      <c r="KIH328" s="69"/>
      <c r="KII328" s="516"/>
      <c r="KIJ328" s="69"/>
      <c r="KIK328" s="52"/>
      <c r="KIL328" s="53"/>
      <c r="KIM328" s="54"/>
      <c r="KIN328" s="54"/>
      <c r="KIO328" s="55"/>
      <c r="KIP328" s="56"/>
      <c r="KIQ328" s="145"/>
      <c r="KIR328" s="80"/>
      <c r="KIS328" s="57"/>
      <c r="KIT328" s="255"/>
      <c r="KIU328" s="57"/>
      <c r="KIV328" s="255"/>
      <c r="KIW328" s="57"/>
      <c r="KIX328" s="255"/>
      <c r="KIY328" s="59"/>
      <c r="KIZ328" s="256"/>
      <c r="KJA328" s="59"/>
      <c r="KJB328" s="256"/>
      <c r="KJC328" s="59"/>
      <c r="KJD328" s="256"/>
      <c r="KJE328" s="507"/>
      <c r="KJF328" s="104"/>
      <c r="KJG328" s="516"/>
      <c r="KJH328" s="69"/>
      <c r="KJI328" s="516"/>
      <c r="KJJ328" s="69"/>
      <c r="KJK328" s="516"/>
      <c r="KJL328" s="69"/>
      <c r="KJM328" s="516"/>
      <c r="KJN328" s="69"/>
      <c r="KJO328" s="516"/>
      <c r="KJP328" s="69"/>
      <c r="KJQ328" s="52"/>
      <c r="KJR328" s="53"/>
      <c r="KJS328" s="54"/>
      <c r="KJT328" s="54"/>
      <c r="KJU328" s="55"/>
      <c r="KJV328" s="56"/>
      <c r="KJW328" s="145"/>
      <c r="KJX328" s="80"/>
      <c r="KJY328" s="57"/>
      <c r="KJZ328" s="255"/>
      <c r="KKA328" s="57"/>
      <c r="KKB328" s="255"/>
      <c r="KKC328" s="57"/>
      <c r="KKD328" s="255"/>
      <c r="KKE328" s="59"/>
      <c r="KKF328" s="256"/>
      <c r="KKG328" s="59"/>
      <c r="KKH328" s="256"/>
      <c r="KKI328" s="59"/>
      <c r="KKJ328" s="256"/>
      <c r="KKK328" s="507"/>
      <c r="KKL328" s="104"/>
      <c r="KKM328" s="516"/>
      <c r="KKN328" s="69"/>
      <c r="KKO328" s="516"/>
      <c r="KKP328" s="69"/>
      <c r="KKQ328" s="516"/>
      <c r="KKR328" s="69"/>
      <c r="KKS328" s="516"/>
      <c r="KKT328" s="69"/>
      <c r="KKU328" s="516"/>
      <c r="KKV328" s="69"/>
      <c r="KKW328" s="52"/>
      <c r="KKX328" s="53"/>
      <c r="KKY328" s="54"/>
      <c r="KKZ328" s="54"/>
      <c r="KLA328" s="55"/>
      <c r="KLB328" s="56"/>
      <c r="KLC328" s="145"/>
      <c r="KLD328" s="80"/>
      <c r="KLE328" s="57"/>
      <c r="KLF328" s="255"/>
      <c r="KLG328" s="57"/>
      <c r="KLH328" s="255"/>
      <c r="KLI328" s="57"/>
      <c r="KLJ328" s="255"/>
      <c r="KLK328" s="59"/>
      <c r="KLL328" s="256"/>
      <c r="KLM328" s="59"/>
      <c r="KLN328" s="256"/>
      <c r="KLO328" s="59"/>
      <c r="KLP328" s="256"/>
      <c r="KLQ328" s="507"/>
      <c r="KLR328" s="104"/>
      <c r="KLS328" s="516"/>
      <c r="KLT328" s="69"/>
      <c r="KLU328" s="516"/>
      <c r="KLV328" s="69"/>
      <c r="KLW328" s="516"/>
      <c r="KLX328" s="69"/>
      <c r="KLY328" s="516"/>
      <c r="KLZ328" s="69"/>
      <c r="KMA328" s="516"/>
      <c r="KMB328" s="69"/>
      <c r="KMC328" s="52"/>
      <c r="KMD328" s="53"/>
      <c r="KME328" s="54"/>
      <c r="KMF328" s="54"/>
      <c r="KMG328" s="55"/>
      <c r="KMH328" s="56"/>
      <c r="KMI328" s="145"/>
      <c r="KMJ328" s="80"/>
      <c r="KMK328" s="57"/>
      <c r="KML328" s="255"/>
      <c r="KMM328" s="57"/>
      <c r="KMN328" s="255"/>
      <c r="KMO328" s="57"/>
      <c r="KMP328" s="255"/>
      <c r="KMQ328" s="59"/>
      <c r="KMR328" s="256"/>
      <c r="KMS328" s="59"/>
      <c r="KMT328" s="256"/>
      <c r="KMU328" s="59"/>
      <c r="KMV328" s="256"/>
      <c r="KMW328" s="507"/>
      <c r="KMX328" s="104"/>
      <c r="KMY328" s="516"/>
      <c r="KMZ328" s="69"/>
      <c r="KNA328" s="516"/>
      <c r="KNB328" s="69"/>
      <c r="KNC328" s="516"/>
      <c r="KND328" s="69"/>
      <c r="KNE328" s="516"/>
      <c r="KNF328" s="69"/>
      <c r="KNG328" s="516"/>
      <c r="KNH328" s="69"/>
      <c r="KNI328" s="52"/>
      <c r="KNJ328" s="53"/>
      <c r="KNK328" s="54"/>
      <c r="KNL328" s="54"/>
      <c r="KNM328" s="55"/>
      <c r="KNN328" s="56"/>
      <c r="KNO328" s="145"/>
      <c r="KNP328" s="80"/>
      <c r="KNQ328" s="57"/>
      <c r="KNR328" s="255"/>
      <c r="KNS328" s="57"/>
      <c r="KNT328" s="255"/>
      <c r="KNU328" s="57"/>
      <c r="KNV328" s="255"/>
      <c r="KNW328" s="59"/>
      <c r="KNX328" s="256"/>
      <c r="KNY328" s="59"/>
      <c r="KNZ328" s="256"/>
      <c r="KOA328" s="59"/>
      <c r="KOB328" s="256"/>
      <c r="KOC328" s="507"/>
      <c r="KOD328" s="104"/>
      <c r="KOE328" s="516"/>
      <c r="KOF328" s="69"/>
      <c r="KOG328" s="516"/>
      <c r="KOH328" s="69"/>
      <c r="KOI328" s="516"/>
      <c r="KOJ328" s="69"/>
      <c r="KOK328" s="516"/>
      <c r="KOL328" s="69"/>
      <c r="KOM328" s="516"/>
      <c r="KON328" s="69"/>
      <c r="KOO328" s="52"/>
      <c r="KOP328" s="53"/>
      <c r="KOQ328" s="54"/>
      <c r="KOR328" s="54"/>
      <c r="KOS328" s="55"/>
      <c r="KOT328" s="56"/>
      <c r="KOU328" s="145"/>
      <c r="KOV328" s="80"/>
      <c r="KOW328" s="57"/>
      <c r="KOX328" s="255"/>
      <c r="KOY328" s="57"/>
      <c r="KOZ328" s="255"/>
      <c r="KPA328" s="57"/>
      <c r="KPB328" s="255"/>
      <c r="KPC328" s="59"/>
      <c r="KPD328" s="256"/>
      <c r="KPE328" s="59"/>
      <c r="KPF328" s="256"/>
      <c r="KPG328" s="59"/>
      <c r="KPH328" s="256"/>
      <c r="KPI328" s="507"/>
      <c r="KPJ328" s="104"/>
      <c r="KPK328" s="516"/>
      <c r="KPL328" s="69"/>
      <c r="KPM328" s="516"/>
      <c r="KPN328" s="69"/>
      <c r="KPO328" s="516"/>
      <c r="KPP328" s="69"/>
      <c r="KPQ328" s="516"/>
      <c r="KPR328" s="69"/>
      <c r="KPS328" s="516"/>
      <c r="KPT328" s="69"/>
      <c r="KPU328" s="52"/>
      <c r="KPV328" s="53"/>
      <c r="KPW328" s="54"/>
      <c r="KPX328" s="54"/>
      <c r="KPY328" s="55"/>
      <c r="KPZ328" s="56"/>
      <c r="KQA328" s="145"/>
      <c r="KQB328" s="80"/>
      <c r="KQC328" s="57"/>
      <c r="KQD328" s="255"/>
      <c r="KQE328" s="57"/>
      <c r="KQF328" s="255"/>
      <c r="KQG328" s="57"/>
      <c r="KQH328" s="255"/>
      <c r="KQI328" s="59"/>
      <c r="KQJ328" s="256"/>
      <c r="KQK328" s="59"/>
      <c r="KQL328" s="256"/>
      <c r="KQM328" s="59"/>
      <c r="KQN328" s="256"/>
      <c r="KQO328" s="507"/>
      <c r="KQP328" s="104"/>
      <c r="KQQ328" s="516"/>
      <c r="KQR328" s="69"/>
      <c r="KQS328" s="516"/>
      <c r="KQT328" s="69"/>
      <c r="KQU328" s="516"/>
      <c r="KQV328" s="69"/>
      <c r="KQW328" s="516"/>
      <c r="KQX328" s="69"/>
      <c r="KQY328" s="516"/>
      <c r="KQZ328" s="69"/>
      <c r="KRA328" s="52"/>
      <c r="KRB328" s="53"/>
      <c r="KRC328" s="54"/>
      <c r="KRD328" s="54"/>
      <c r="KRE328" s="55"/>
      <c r="KRF328" s="56"/>
      <c r="KRG328" s="145"/>
      <c r="KRH328" s="80"/>
      <c r="KRI328" s="57"/>
      <c r="KRJ328" s="255"/>
      <c r="KRK328" s="57"/>
      <c r="KRL328" s="255"/>
      <c r="KRM328" s="57"/>
      <c r="KRN328" s="255"/>
      <c r="KRO328" s="59"/>
      <c r="KRP328" s="256"/>
      <c r="KRQ328" s="59"/>
      <c r="KRR328" s="256"/>
      <c r="KRS328" s="59"/>
      <c r="KRT328" s="256"/>
      <c r="KRU328" s="507"/>
      <c r="KRV328" s="104"/>
      <c r="KRW328" s="516"/>
      <c r="KRX328" s="69"/>
      <c r="KRY328" s="516"/>
      <c r="KRZ328" s="69"/>
      <c r="KSA328" s="516"/>
      <c r="KSB328" s="69"/>
      <c r="KSC328" s="516"/>
      <c r="KSD328" s="69"/>
      <c r="KSE328" s="516"/>
      <c r="KSF328" s="69"/>
      <c r="KSG328" s="52"/>
      <c r="KSH328" s="53"/>
      <c r="KSI328" s="54"/>
      <c r="KSJ328" s="54"/>
      <c r="KSK328" s="55"/>
      <c r="KSL328" s="56"/>
      <c r="KSM328" s="145"/>
      <c r="KSN328" s="80"/>
      <c r="KSO328" s="57"/>
      <c r="KSP328" s="255"/>
      <c r="KSQ328" s="57"/>
      <c r="KSR328" s="255"/>
      <c r="KSS328" s="57"/>
      <c r="KST328" s="255"/>
      <c r="KSU328" s="59"/>
      <c r="KSV328" s="256"/>
      <c r="KSW328" s="59"/>
      <c r="KSX328" s="256"/>
      <c r="KSY328" s="59"/>
      <c r="KSZ328" s="256"/>
      <c r="KTA328" s="507"/>
      <c r="KTB328" s="104"/>
      <c r="KTC328" s="516"/>
      <c r="KTD328" s="69"/>
      <c r="KTE328" s="516"/>
      <c r="KTF328" s="69"/>
      <c r="KTG328" s="516"/>
      <c r="KTH328" s="69"/>
      <c r="KTI328" s="516"/>
      <c r="KTJ328" s="69"/>
      <c r="KTK328" s="516"/>
      <c r="KTL328" s="69"/>
      <c r="KTM328" s="52"/>
      <c r="KTN328" s="53"/>
      <c r="KTO328" s="54"/>
      <c r="KTP328" s="54"/>
      <c r="KTQ328" s="55"/>
      <c r="KTR328" s="56"/>
      <c r="KTS328" s="145"/>
      <c r="KTT328" s="80"/>
      <c r="KTU328" s="57"/>
      <c r="KTV328" s="255"/>
      <c r="KTW328" s="57"/>
      <c r="KTX328" s="255"/>
      <c r="KTY328" s="57"/>
      <c r="KTZ328" s="255"/>
      <c r="KUA328" s="59"/>
      <c r="KUB328" s="256"/>
      <c r="KUC328" s="59"/>
      <c r="KUD328" s="256"/>
      <c r="KUE328" s="59"/>
      <c r="KUF328" s="256"/>
      <c r="KUG328" s="507"/>
      <c r="KUH328" s="104"/>
      <c r="KUI328" s="516"/>
      <c r="KUJ328" s="69"/>
      <c r="KUK328" s="516"/>
      <c r="KUL328" s="69"/>
      <c r="KUM328" s="516"/>
      <c r="KUN328" s="69"/>
      <c r="KUO328" s="516"/>
      <c r="KUP328" s="69"/>
      <c r="KUQ328" s="516"/>
      <c r="KUR328" s="69"/>
      <c r="KUS328" s="52"/>
      <c r="KUT328" s="53"/>
      <c r="KUU328" s="54"/>
      <c r="KUV328" s="54"/>
      <c r="KUW328" s="55"/>
      <c r="KUX328" s="56"/>
      <c r="KUY328" s="145"/>
      <c r="KUZ328" s="80"/>
      <c r="KVA328" s="57"/>
      <c r="KVB328" s="255"/>
      <c r="KVC328" s="57"/>
      <c r="KVD328" s="255"/>
      <c r="KVE328" s="57"/>
      <c r="KVF328" s="255"/>
      <c r="KVG328" s="59"/>
      <c r="KVH328" s="256"/>
      <c r="KVI328" s="59"/>
      <c r="KVJ328" s="256"/>
      <c r="KVK328" s="59"/>
      <c r="KVL328" s="256"/>
      <c r="KVM328" s="507"/>
      <c r="KVN328" s="104"/>
      <c r="KVO328" s="516"/>
      <c r="KVP328" s="69"/>
      <c r="KVQ328" s="516"/>
      <c r="KVR328" s="69"/>
      <c r="KVS328" s="516"/>
      <c r="KVT328" s="69"/>
      <c r="KVU328" s="516"/>
      <c r="KVV328" s="69"/>
      <c r="KVW328" s="516"/>
      <c r="KVX328" s="69"/>
      <c r="KVY328" s="52"/>
      <c r="KVZ328" s="53"/>
      <c r="KWA328" s="54"/>
      <c r="KWB328" s="54"/>
      <c r="KWC328" s="55"/>
      <c r="KWD328" s="56"/>
      <c r="KWE328" s="145"/>
      <c r="KWF328" s="80"/>
      <c r="KWG328" s="57"/>
      <c r="KWH328" s="255"/>
      <c r="KWI328" s="57"/>
      <c r="KWJ328" s="255"/>
      <c r="KWK328" s="57"/>
      <c r="KWL328" s="255"/>
      <c r="KWM328" s="59"/>
      <c r="KWN328" s="256"/>
      <c r="KWO328" s="59"/>
      <c r="KWP328" s="256"/>
      <c r="KWQ328" s="59"/>
      <c r="KWR328" s="256"/>
      <c r="KWS328" s="507"/>
      <c r="KWT328" s="104"/>
      <c r="KWU328" s="516"/>
      <c r="KWV328" s="69"/>
      <c r="KWW328" s="516"/>
      <c r="KWX328" s="69"/>
      <c r="KWY328" s="516"/>
      <c r="KWZ328" s="69"/>
      <c r="KXA328" s="516"/>
      <c r="KXB328" s="69"/>
      <c r="KXC328" s="516"/>
      <c r="KXD328" s="69"/>
      <c r="KXE328" s="52"/>
      <c r="KXF328" s="53"/>
      <c r="KXG328" s="54"/>
      <c r="KXH328" s="54"/>
      <c r="KXI328" s="55"/>
      <c r="KXJ328" s="56"/>
      <c r="KXK328" s="145"/>
      <c r="KXL328" s="80"/>
      <c r="KXM328" s="57"/>
      <c r="KXN328" s="255"/>
      <c r="KXO328" s="57"/>
      <c r="KXP328" s="255"/>
      <c r="KXQ328" s="57"/>
      <c r="KXR328" s="255"/>
      <c r="KXS328" s="59"/>
      <c r="KXT328" s="256"/>
      <c r="KXU328" s="59"/>
      <c r="KXV328" s="256"/>
      <c r="KXW328" s="59"/>
      <c r="KXX328" s="256"/>
      <c r="KXY328" s="507"/>
      <c r="KXZ328" s="104"/>
      <c r="KYA328" s="516"/>
      <c r="KYB328" s="69"/>
      <c r="KYC328" s="516"/>
      <c r="KYD328" s="69"/>
      <c r="KYE328" s="516"/>
      <c r="KYF328" s="69"/>
      <c r="KYG328" s="516"/>
      <c r="KYH328" s="69"/>
      <c r="KYI328" s="516"/>
      <c r="KYJ328" s="69"/>
      <c r="KYK328" s="52"/>
      <c r="KYL328" s="53"/>
      <c r="KYM328" s="54"/>
      <c r="KYN328" s="54"/>
      <c r="KYO328" s="55"/>
      <c r="KYP328" s="56"/>
      <c r="KYQ328" s="145"/>
      <c r="KYR328" s="80"/>
      <c r="KYS328" s="57"/>
      <c r="KYT328" s="255"/>
      <c r="KYU328" s="57"/>
      <c r="KYV328" s="255"/>
      <c r="KYW328" s="57"/>
      <c r="KYX328" s="255"/>
      <c r="KYY328" s="59"/>
      <c r="KYZ328" s="256"/>
      <c r="KZA328" s="59"/>
      <c r="KZB328" s="256"/>
      <c r="KZC328" s="59"/>
      <c r="KZD328" s="256"/>
      <c r="KZE328" s="507"/>
      <c r="KZF328" s="104"/>
      <c r="KZG328" s="516"/>
      <c r="KZH328" s="69"/>
      <c r="KZI328" s="516"/>
      <c r="KZJ328" s="69"/>
      <c r="KZK328" s="516"/>
      <c r="KZL328" s="69"/>
      <c r="KZM328" s="516"/>
      <c r="KZN328" s="69"/>
      <c r="KZO328" s="516"/>
      <c r="KZP328" s="69"/>
      <c r="KZQ328" s="52"/>
      <c r="KZR328" s="53"/>
      <c r="KZS328" s="54"/>
      <c r="KZT328" s="54"/>
      <c r="KZU328" s="55"/>
      <c r="KZV328" s="56"/>
      <c r="KZW328" s="145"/>
      <c r="KZX328" s="80"/>
      <c r="KZY328" s="57"/>
      <c r="KZZ328" s="255"/>
      <c r="LAA328" s="57"/>
      <c r="LAB328" s="255"/>
      <c r="LAC328" s="57"/>
      <c r="LAD328" s="255"/>
      <c r="LAE328" s="59"/>
      <c r="LAF328" s="256"/>
      <c r="LAG328" s="59"/>
      <c r="LAH328" s="256"/>
      <c r="LAI328" s="59"/>
      <c r="LAJ328" s="256"/>
      <c r="LAK328" s="507"/>
      <c r="LAL328" s="104"/>
      <c r="LAM328" s="516"/>
      <c r="LAN328" s="69"/>
      <c r="LAO328" s="516"/>
      <c r="LAP328" s="69"/>
      <c r="LAQ328" s="516"/>
      <c r="LAR328" s="69"/>
      <c r="LAS328" s="516"/>
      <c r="LAT328" s="69"/>
      <c r="LAU328" s="516"/>
      <c r="LAV328" s="69"/>
      <c r="LAW328" s="52"/>
      <c r="LAX328" s="53"/>
      <c r="LAY328" s="54"/>
      <c r="LAZ328" s="54"/>
      <c r="LBA328" s="55"/>
      <c r="LBB328" s="56"/>
      <c r="LBC328" s="145"/>
      <c r="LBD328" s="80"/>
      <c r="LBE328" s="57"/>
      <c r="LBF328" s="255"/>
      <c r="LBG328" s="57"/>
      <c r="LBH328" s="255"/>
      <c r="LBI328" s="57"/>
      <c r="LBJ328" s="255"/>
      <c r="LBK328" s="59"/>
      <c r="LBL328" s="256"/>
      <c r="LBM328" s="59"/>
      <c r="LBN328" s="256"/>
      <c r="LBO328" s="59"/>
      <c r="LBP328" s="256"/>
      <c r="LBQ328" s="507"/>
      <c r="LBR328" s="104"/>
      <c r="LBS328" s="516"/>
      <c r="LBT328" s="69"/>
      <c r="LBU328" s="516"/>
      <c r="LBV328" s="69"/>
      <c r="LBW328" s="516"/>
      <c r="LBX328" s="69"/>
      <c r="LBY328" s="516"/>
      <c r="LBZ328" s="69"/>
      <c r="LCA328" s="516"/>
      <c r="LCB328" s="69"/>
      <c r="LCC328" s="52"/>
      <c r="LCD328" s="53"/>
      <c r="LCE328" s="54"/>
      <c r="LCF328" s="54"/>
      <c r="LCG328" s="55"/>
      <c r="LCH328" s="56"/>
      <c r="LCI328" s="145"/>
      <c r="LCJ328" s="80"/>
      <c r="LCK328" s="57"/>
      <c r="LCL328" s="255"/>
      <c r="LCM328" s="57"/>
      <c r="LCN328" s="255"/>
      <c r="LCO328" s="57"/>
      <c r="LCP328" s="255"/>
      <c r="LCQ328" s="59"/>
      <c r="LCR328" s="256"/>
      <c r="LCS328" s="59"/>
      <c r="LCT328" s="256"/>
      <c r="LCU328" s="59"/>
      <c r="LCV328" s="256"/>
      <c r="LCW328" s="507"/>
      <c r="LCX328" s="104"/>
      <c r="LCY328" s="516"/>
      <c r="LCZ328" s="69"/>
      <c r="LDA328" s="516"/>
      <c r="LDB328" s="69"/>
      <c r="LDC328" s="516"/>
      <c r="LDD328" s="69"/>
      <c r="LDE328" s="516"/>
      <c r="LDF328" s="69"/>
      <c r="LDG328" s="516"/>
      <c r="LDH328" s="69"/>
      <c r="LDI328" s="52"/>
      <c r="LDJ328" s="53"/>
      <c r="LDK328" s="54"/>
      <c r="LDL328" s="54"/>
      <c r="LDM328" s="55"/>
      <c r="LDN328" s="56"/>
      <c r="LDO328" s="145"/>
      <c r="LDP328" s="80"/>
      <c r="LDQ328" s="57"/>
      <c r="LDR328" s="255"/>
      <c r="LDS328" s="57"/>
      <c r="LDT328" s="255"/>
      <c r="LDU328" s="57"/>
      <c r="LDV328" s="255"/>
      <c r="LDW328" s="59"/>
      <c r="LDX328" s="256"/>
      <c r="LDY328" s="59"/>
      <c r="LDZ328" s="256"/>
      <c r="LEA328" s="59"/>
      <c r="LEB328" s="256"/>
      <c r="LEC328" s="507"/>
      <c r="LED328" s="104"/>
      <c r="LEE328" s="516"/>
      <c r="LEF328" s="69"/>
      <c r="LEG328" s="516"/>
      <c r="LEH328" s="69"/>
      <c r="LEI328" s="516"/>
      <c r="LEJ328" s="69"/>
      <c r="LEK328" s="516"/>
      <c r="LEL328" s="69"/>
      <c r="LEM328" s="516"/>
      <c r="LEN328" s="69"/>
      <c r="LEO328" s="52"/>
      <c r="LEP328" s="53"/>
      <c r="LEQ328" s="54"/>
      <c r="LER328" s="54"/>
      <c r="LES328" s="55"/>
      <c r="LET328" s="56"/>
      <c r="LEU328" s="145"/>
      <c r="LEV328" s="80"/>
      <c r="LEW328" s="57"/>
      <c r="LEX328" s="255"/>
      <c r="LEY328" s="57"/>
      <c r="LEZ328" s="255"/>
      <c r="LFA328" s="57"/>
      <c r="LFB328" s="255"/>
      <c r="LFC328" s="59"/>
      <c r="LFD328" s="256"/>
      <c r="LFE328" s="59"/>
      <c r="LFF328" s="256"/>
      <c r="LFG328" s="59"/>
      <c r="LFH328" s="256"/>
      <c r="LFI328" s="507"/>
      <c r="LFJ328" s="104"/>
      <c r="LFK328" s="516"/>
      <c r="LFL328" s="69"/>
      <c r="LFM328" s="516"/>
      <c r="LFN328" s="69"/>
      <c r="LFO328" s="516"/>
      <c r="LFP328" s="69"/>
      <c r="LFQ328" s="516"/>
      <c r="LFR328" s="69"/>
      <c r="LFS328" s="516"/>
      <c r="LFT328" s="69"/>
      <c r="LFU328" s="52"/>
      <c r="LFV328" s="53"/>
      <c r="LFW328" s="54"/>
      <c r="LFX328" s="54"/>
      <c r="LFY328" s="55"/>
      <c r="LFZ328" s="56"/>
      <c r="LGA328" s="145"/>
      <c r="LGB328" s="80"/>
      <c r="LGC328" s="57"/>
      <c r="LGD328" s="255"/>
      <c r="LGE328" s="57"/>
      <c r="LGF328" s="255"/>
      <c r="LGG328" s="57"/>
      <c r="LGH328" s="255"/>
      <c r="LGI328" s="59"/>
      <c r="LGJ328" s="256"/>
      <c r="LGK328" s="59"/>
      <c r="LGL328" s="256"/>
      <c r="LGM328" s="59"/>
      <c r="LGN328" s="256"/>
      <c r="LGO328" s="507"/>
      <c r="LGP328" s="104"/>
      <c r="LGQ328" s="516"/>
      <c r="LGR328" s="69"/>
      <c r="LGS328" s="516"/>
      <c r="LGT328" s="69"/>
      <c r="LGU328" s="516"/>
      <c r="LGV328" s="69"/>
      <c r="LGW328" s="516"/>
      <c r="LGX328" s="69"/>
      <c r="LGY328" s="516"/>
      <c r="LGZ328" s="69"/>
      <c r="LHA328" s="52"/>
      <c r="LHB328" s="53"/>
      <c r="LHC328" s="54"/>
      <c r="LHD328" s="54"/>
      <c r="LHE328" s="55"/>
      <c r="LHF328" s="56"/>
      <c r="LHG328" s="145"/>
      <c r="LHH328" s="80"/>
      <c r="LHI328" s="57"/>
      <c r="LHJ328" s="255"/>
      <c r="LHK328" s="57"/>
      <c r="LHL328" s="255"/>
      <c r="LHM328" s="57"/>
      <c r="LHN328" s="255"/>
      <c r="LHO328" s="59"/>
      <c r="LHP328" s="256"/>
      <c r="LHQ328" s="59"/>
      <c r="LHR328" s="256"/>
      <c r="LHS328" s="59"/>
      <c r="LHT328" s="256"/>
      <c r="LHU328" s="507"/>
      <c r="LHV328" s="104"/>
      <c r="LHW328" s="516"/>
      <c r="LHX328" s="69"/>
      <c r="LHY328" s="516"/>
      <c r="LHZ328" s="69"/>
      <c r="LIA328" s="516"/>
      <c r="LIB328" s="69"/>
      <c r="LIC328" s="516"/>
      <c r="LID328" s="69"/>
      <c r="LIE328" s="516"/>
      <c r="LIF328" s="69"/>
      <c r="LIG328" s="52"/>
      <c r="LIH328" s="53"/>
      <c r="LII328" s="54"/>
      <c r="LIJ328" s="54"/>
      <c r="LIK328" s="55"/>
      <c r="LIL328" s="56"/>
      <c r="LIM328" s="145"/>
      <c r="LIN328" s="80"/>
      <c r="LIO328" s="57"/>
      <c r="LIP328" s="255"/>
      <c r="LIQ328" s="57"/>
      <c r="LIR328" s="255"/>
      <c r="LIS328" s="57"/>
      <c r="LIT328" s="255"/>
      <c r="LIU328" s="59"/>
      <c r="LIV328" s="256"/>
      <c r="LIW328" s="59"/>
      <c r="LIX328" s="256"/>
      <c r="LIY328" s="59"/>
      <c r="LIZ328" s="256"/>
      <c r="LJA328" s="507"/>
      <c r="LJB328" s="104"/>
      <c r="LJC328" s="516"/>
      <c r="LJD328" s="69"/>
      <c r="LJE328" s="516"/>
      <c r="LJF328" s="69"/>
      <c r="LJG328" s="516"/>
      <c r="LJH328" s="69"/>
      <c r="LJI328" s="516"/>
      <c r="LJJ328" s="69"/>
      <c r="LJK328" s="516"/>
      <c r="LJL328" s="69"/>
      <c r="LJM328" s="52"/>
      <c r="LJN328" s="53"/>
      <c r="LJO328" s="54"/>
      <c r="LJP328" s="54"/>
      <c r="LJQ328" s="55"/>
      <c r="LJR328" s="56"/>
      <c r="LJS328" s="145"/>
      <c r="LJT328" s="80"/>
      <c r="LJU328" s="57"/>
      <c r="LJV328" s="255"/>
      <c r="LJW328" s="57"/>
      <c r="LJX328" s="255"/>
      <c r="LJY328" s="57"/>
      <c r="LJZ328" s="255"/>
      <c r="LKA328" s="59"/>
      <c r="LKB328" s="256"/>
      <c r="LKC328" s="59"/>
      <c r="LKD328" s="256"/>
      <c r="LKE328" s="59"/>
      <c r="LKF328" s="256"/>
      <c r="LKG328" s="507"/>
      <c r="LKH328" s="104"/>
      <c r="LKI328" s="516"/>
      <c r="LKJ328" s="69"/>
      <c r="LKK328" s="516"/>
      <c r="LKL328" s="69"/>
      <c r="LKM328" s="516"/>
      <c r="LKN328" s="69"/>
      <c r="LKO328" s="516"/>
      <c r="LKP328" s="69"/>
      <c r="LKQ328" s="516"/>
      <c r="LKR328" s="69"/>
      <c r="LKS328" s="52"/>
      <c r="LKT328" s="53"/>
      <c r="LKU328" s="54"/>
      <c r="LKV328" s="54"/>
      <c r="LKW328" s="55"/>
      <c r="LKX328" s="56"/>
      <c r="LKY328" s="145"/>
      <c r="LKZ328" s="80"/>
      <c r="LLA328" s="57"/>
      <c r="LLB328" s="255"/>
      <c r="LLC328" s="57"/>
      <c r="LLD328" s="255"/>
      <c r="LLE328" s="57"/>
      <c r="LLF328" s="255"/>
      <c r="LLG328" s="59"/>
      <c r="LLH328" s="256"/>
      <c r="LLI328" s="59"/>
      <c r="LLJ328" s="256"/>
      <c r="LLK328" s="59"/>
      <c r="LLL328" s="256"/>
      <c r="LLM328" s="507"/>
      <c r="LLN328" s="104"/>
      <c r="LLO328" s="516"/>
      <c r="LLP328" s="69"/>
      <c r="LLQ328" s="516"/>
      <c r="LLR328" s="69"/>
      <c r="LLS328" s="516"/>
      <c r="LLT328" s="69"/>
      <c r="LLU328" s="516"/>
      <c r="LLV328" s="69"/>
      <c r="LLW328" s="516"/>
      <c r="LLX328" s="69"/>
      <c r="LLY328" s="52"/>
      <c r="LLZ328" s="53"/>
      <c r="LMA328" s="54"/>
      <c r="LMB328" s="54"/>
      <c r="LMC328" s="55"/>
      <c r="LMD328" s="56"/>
      <c r="LME328" s="145"/>
      <c r="LMF328" s="80"/>
      <c r="LMG328" s="57"/>
      <c r="LMH328" s="255"/>
      <c r="LMI328" s="57"/>
      <c r="LMJ328" s="255"/>
      <c r="LMK328" s="57"/>
      <c r="LML328" s="255"/>
      <c r="LMM328" s="59"/>
      <c r="LMN328" s="256"/>
      <c r="LMO328" s="59"/>
      <c r="LMP328" s="256"/>
      <c r="LMQ328" s="59"/>
      <c r="LMR328" s="256"/>
      <c r="LMS328" s="507"/>
      <c r="LMT328" s="104"/>
      <c r="LMU328" s="516"/>
      <c r="LMV328" s="69"/>
      <c r="LMW328" s="516"/>
      <c r="LMX328" s="69"/>
      <c r="LMY328" s="516"/>
      <c r="LMZ328" s="69"/>
      <c r="LNA328" s="516"/>
      <c r="LNB328" s="69"/>
      <c r="LNC328" s="516"/>
      <c r="LND328" s="69"/>
      <c r="LNE328" s="52"/>
      <c r="LNF328" s="53"/>
      <c r="LNG328" s="54"/>
      <c r="LNH328" s="54"/>
      <c r="LNI328" s="55"/>
      <c r="LNJ328" s="56"/>
      <c r="LNK328" s="145"/>
      <c r="LNL328" s="80"/>
      <c r="LNM328" s="57"/>
      <c r="LNN328" s="255"/>
      <c r="LNO328" s="57"/>
      <c r="LNP328" s="255"/>
      <c r="LNQ328" s="57"/>
      <c r="LNR328" s="255"/>
      <c r="LNS328" s="59"/>
      <c r="LNT328" s="256"/>
      <c r="LNU328" s="59"/>
      <c r="LNV328" s="256"/>
      <c r="LNW328" s="59"/>
      <c r="LNX328" s="256"/>
      <c r="LNY328" s="507"/>
      <c r="LNZ328" s="104"/>
      <c r="LOA328" s="516"/>
      <c r="LOB328" s="69"/>
      <c r="LOC328" s="516"/>
      <c r="LOD328" s="69"/>
      <c r="LOE328" s="516"/>
      <c r="LOF328" s="69"/>
      <c r="LOG328" s="516"/>
      <c r="LOH328" s="69"/>
      <c r="LOI328" s="516"/>
      <c r="LOJ328" s="69"/>
      <c r="LOK328" s="52"/>
      <c r="LOL328" s="53"/>
      <c r="LOM328" s="54"/>
      <c r="LON328" s="54"/>
      <c r="LOO328" s="55"/>
      <c r="LOP328" s="56"/>
      <c r="LOQ328" s="145"/>
      <c r="LOR328" s="80"/>
      <c r="LOS328" s="57"/>
      <c r="LOT328" s="255"/>
      <c r="LOU328" s="57"/>
      <c r="LOV328" s="255"/>
      <c r="LOW328" s="57"/>
      <c r="LOX328" s="255"/>
      <c r="LOY328" s="59"/>
      <c r="LOZ328" s="256"/>
      <c r="LPA328" s="59"/>
      <c r="LPB328" s="256"/>
      <c r="LPC328" s="59"/>
      <c r="LPD328" s="256"/>
      <c r="LPE328" s="507"/>
      <c r="LPF328" s="104"/>
      <c r="LPG328" s="516"/>
      <c r="LPH328" s="69"/>
      <c r="LPI328" s="516"/>
      <c r="LPJ328" s="69"/>
      <c r="LPK328" s="516"/>
      <c r="LPL328" s="69"/>
      <c r="LPM328" s="516"/>
      <c r="LPN328" s="69"/>
      <c r="LPO328" s="516"/>
      <c r="LPP328" s="69"/>
      <c r="LPQ328" s="52"/>
      <c r="LPR328" s="53"/>
      <c r="LPS328" s="54"/>
      <c r="LPT328" s="54"/>
      <c r="LPU328" s="55"/>
      <c r="LPV328" s="56"/>
      <c r="LPW328" s="145"/>
      <c r="LPX328" s="80"/>
      <c r="LPY328" s="57"/>
      <c r="LPZ328" s="255"/>
      <c r="LQA328" s="57"/>
      <c r="LQB328" s="255"/>
      <c r="LQC328" s="57"/>
      <c r="LQD328" s="255"/>
      <c r="LQE328" s="59"/>
      <c r="LQF328" s="256"/>
      <c r="LQG328" s="59"/>
      <c r="LQH328" s="256"/>
      <c r="LQI328" s="59"/>
      <c r="LQJ328" s="256"/>
      <c r="LQK328" s="507"/>
      <c r="LQL328" s="104"/>
      <c r="LQM328" s="516"/>
      <c r="LQN328" s="69"/>
      <c r="LQO328" s="516"/>
      <c r="LQP328" s="69"/>
      <c r="LQQ328" s="516"/>
      <c r="LQR328" s="69"/>
      <c r="LQS328" s="516"/>
      <c r="LQT328" s="69"/>
      <c r="LQU328" s="516"/>
      <c r="LQV328" s="69"/>
      <c r="LQW328" s="52"/>
      <c r="LQX328" s="53"/>
      <c r="LQY328" s="54"/>
      <c r="LQZ328" s="54"/>
      <c r="LRA328" s="55"/>
      <c r="LRB328" s="56"/>
      <c r="LRC328" s="145"/>
      <c r="LRD328" s="80"/>
      <c r="LRE328" s="57"/>
      <c r="LRF328" s="255"/>
      <c r="LRG328" s="57"/>
      <c r="LRH328" s="255"/>
      <c r="LRI328" s="57"/>
      <c r="LRJ328" s="255"/>
      <c r="LRK328" s="59"/>
      <c r="LRL328" s="256"/>
      <c r="LRM328" s="59"/>
      <c r="LRN328" s="256"/>
      <c r="LRO328" s="59"/>
      <c r="LRP328" s="256"/>
      <c r="LRQ328" s="507"/>
      <c r="LRR328" s="104"/>
      <c r="LRS328" s="516"/>
      <c r="LRT328" s="69"/>
      <c r="LRU328" s="516"/>
      <c r="LRV328" s="69"/>
      <c r="LRW328" s="516"/>
      <c r="LRX328" s="69"/>
      <c r="LRY328" s="516"/>
      <c r="LRZ328" s="69"/>
      <c r="LSA328" s="516"/>
      <c r="LSB328" s="69"/>
      <c r="LSC328" s="52"/>
      <c r="LSD328" s="53"/>
      <c r="LSE328" s="54"/>
      <c r="LSF328" s="54"/>
      <c r="LSG328" s="55"/>
      <c r="LSH328" s="56"/>
      <c r="LSI328" s="145"/>
      <c r="LSJ328" s="80"/>
      <c r="LSK328" s="57"/>
      <c r="LSL328" s="255"/>
      <c r="LSM328" s="57"/>
      <c r="LSN328" s="255"/>
      <c r="LSO328" s="57"/>
      <c r="LSP328" s="255"/>
      <c r="LSQ328" s="59"/>
      <c r="LSR328" s="256"/>
      <c r="LSS328" s="59"/>
      <c r="LST328" s="256"/>
      <c r="LSU328" s="59"/>
      <c r="LSV328" s="256"/>
      <c r="LSW328" s="507"/>
      <c r="LSX328" s="104"/>
      <c r="LSY328" s="516"/>
      <c r="LSZ328" s="69"/>
      <c r="LTA328" s="516"/>
      <c r="LTB328" s="69"/>
      <c r="LTC328" s="516"/>
      <c r="LTD328" s="69"/>
      <c r="LTE328" s="516"/>
      <c r="LTF328" s="69"/>
      <c r="LTG328" s="516"/>
      <c r="LTH328" s="69"/>
      <c r="LTI328" s="52"/>
      <c r="LTJ328" s="53"/>
      <c r="LTK328" s="54"/>
      <c r="LTL328" s="54"/>
      <c r="LTM328" s="55"/>
      <c r="LTN328" s="56"/>
      <c r="LTO328" s="145"/>
      <c r="LTP328" s="80"/>
      <c r="LTQ328" s="57"/>
      <c r="LTR328" s="255"/>
      <c r="LTS328" s="57"/>
      <c r="LTT328" s="255"/>
      <c r="LTU328" s="57"/>
      <c r="LTV328" s="255"/>
      <c r="LTW328" s="59"/>
      <c r="LTX328" s="256"/>
      <c r="LTY328" s="59"/>
      <c r="LTZ328" s="256"/>
      <c r="LUA328" s="59"/>
      <c r="LUB328" s="256"/>
      <c r="LUC328" s="507"/>
      <c r="LUD328" s="104"/>
      <c r="LUE328" s="516"/>
      <c r="LUF328" s="69"/>
      <c r="LUG328" s="516"/>
      <c r="LUH328" s="69"/>
      <c r="LUI328" s="516"/>
      <c r="LUJ328" s="69"/>
      <c r="LUK328" s="516"/>
      <c r="LUL328" s="69"/>
      <c r="LUM328" s="516"/>
      <c r="LUN328" s="69"/>
      <c r="LUO328" s="52"/>
      <c r="LUP328" s="53"/>
      <c r="LUQ328" s="54"/>
      <c r="LUR328" s="54"/>
      <c r="LUS328" s="55"/>
      <c r="LUT328" s="56"/>
      <c r="LUU328" s="145"/>
      <c r="LUV328" s="80"/>
      <c r="LUW328" s="57"/>
      <c r="LUX328" s="255"/>
      <c r="LUY328" s="57"/>
      <c r="LUZ328" s="255"/>
      <c r="LVA328" s="57"/>
      <c r="LVB328" s="255"/>
      <c r="LVC328" s="59"/>
      <c r="LVD328" s="256"/>
      <c r="LVE328" s="59"/>
      <c r="LVF328" s="256"/>
      <c r="LVG328" s="59"/>
      <c r="LVH328" s="256"/>
      <c r="LVI328" s="507"/>
      <c r="LVJ328" s="104"/>
      <c r="LVK328" s="516"/>
      <c r="LVL328" s="69"/>
      <c r="LVM328" s="516"/>
      <c r="LVN328" s="69"/>
      <c r="LVO328" s="516"/>
      <c r="LVP328" s="69"/>
      <c r="LVQ328" s="516"/>
      <c r="LVR328" s="69"/>
      <c r="LVS328" s="516"/>
      <c r="LVT328" s="69"/>
      <c r="LVU328" s="52"/>
      <c r="LVV328" s="53"/>
      <c r="LVW328" s="54"/>
      <c r="LVX328" s="54"/>
      <c r="LVY328" s="55"/>
      <c r="LVZ328" s="56"/>
      <c r="LWA328" s="145"/>
      <c r="LWB328" s="80"/>
      <c r="LWC328" s="57"/>
      <c r="LWD328" s="255"/>
      <c r="LWE328" s="57"/>
      <c r="LWF328" s="255"/>
      <c r="LWG328" s="57"/>
      <c r="LWH328" s="255"/>
      <c r="LWI328" s="59"/>
      <c r="LWJ328" s="256"/>
      <c r="LWK328" s="59"/>
      <c r="LWL328" s="256"/>
      <c r="LWM328" s="59"/>
      <c r="LWN328" s="256"/>
      <c r="LWO328" s="507"/>
      <c r="LWP328" s="104"/>
      <c r="LWQ328" s="516"/>
      <c r="LWR328" s="69"/>
      <c r="LWS328" s="516"/>
      <c r="LWT328" s="69"/>
      <c r="LWU328" s="516"/>
      <c r="LWV328" s="69"/>
      <c r="LWW328" s="516"/>
      <c r="LWX328" s="69"/>
      <c r="LWY328" s="516"/>
      <c r="LWZ328" s="69"/>
      <c r="LXA328" s="52"/>
      <c r="LXB328" s="53"/>
      <c r="LXC328" s="54"/>
      <c r="LXD328" s="54"/>
      <c r="LXE328" s="55"/>
      <c r="LXF328" s="56"/>
      <c r="LXG328" s="145"/>
      <c r="LXH328" s="80"/>
      <c r="LXI328" s="57"/>
      <c r="LXJ328" s="255"/>
      <c r="LXK328" s="57"/>
      <c r="LXL328" s="255"/>
      <c r="LXM328" s="57"/>
      <c r="LXN328" s="255"/>
      <c r="LXO328" s="59"/>
      <c r="LXP328" s="256"/>
      <c r="LXQ328" s="59"/>
      <c r="LXR328" s="256"/>
      <c r="LXS328" s="59"/>
      <c r="LXT328" s="256"/>
      <c r="LXU328" s="507"/>
      <c r="LXV328" s="104"/>
      <c r="LXW328" s="516"/>
      <c r="LXX328" s="69"/>
      <c r="LXY328" s="516"/>
      <c r="LXZ328" s="69"/>
      <c r="LYA328" s="516"/>
      <c r="LYB328" s="69"/>
      <c r="LYC328" s="516"/>
      <c r="LYD328" s="69"/>
      <c r="LYE328" s="516"/>
      <c r="LYF328" s="69"/>
      <c r="LYG328" s="52"/>
      <c r="LYH328" s="53"/>
      <c r="LYI328" s="54"/>
      <c r="LYJ328" s="54"/>
      <c r="LYK328" s="55"/>
      <c r="LYL328" s="56"/>
      <c r="LYM328" s="145"/>
      <c r="LYN328" s="80"/>
      <c r="LYO328" s="57"/>
      <c r="LYP328" s="255"/>
      <c r="LYQ328" s="57"/>
      <c r="LYR328" s="255"/>
      <c r="LYS328" s="57"/>
      <c r="LYT328" s="255"/>
      <c r="LYU328" s="59"/>
      <c r="LYV328" s="256"/>
      <c r="LYW328" s="59"/>
      <c r="LYX328" s="256"/>
      <c r="LYY328" s="59"/>
      <c r="LYZ328" s="256"/>
      <c r="LZA328" s="507"/>
      <c r="LZB328" s="104"/>
      <c r="LZC328" s="516"/>
      <c r="LZD328" s="69"/>
      <c r="LZE328" s="516"/>
      <c r="LZF328" s="69"/>
      <c r="LZG328" s="516"/>
      <c r="LZH328" s="69"/>
      <c r="LZI328" s="516"/>
      <c r="LZJ328" s="69"/>
      <c r="LZK328" s="516"/>
      <c r="LZL328" s="69"/>
      <c r="LZM328" s="52"/>
      <c r="LZN328" s="53"/>
      <c r="LZO328" s="54"/>
      <c r="LZP328" s="54"/>
      <c r="LZQ328" s="55"/>
      <c r="LZR328" s="56"/>
      <c r="LZS328" s="145"/>
      <c r="LZT328" s="80"/>
      <c r="LZU328" s="57"/>
      <c r="LZV328" s="255"/>
      <c r="LZW328" s="57"/>
      <c r="LZX328" s="255"/>
      <c r="LZY328" s="57"/>
      <c r="LZZ328" s="255"/>
      <c r="MAA328" s="59"/>
      <c r="MAB328" s="256"/>
      <c r="MAC328" s="59"/>
      <c r="MAD328" s="256"/>
      <c r="MAE328" s="59"/>
      <c r="MAF328" s="256"/>
      <c r="MAG328" s="507"/>
      <c r="MAH328" s="104"/>
      <c r="MAI328" s="516"/>
      <c r="MAJ328" s="69"/>
      <c r="MAK328" s="516"/>
      <c r="MAL328" s="69"/>
      <c r="MAM328" s="516"/>
      <c r="MAN328" s="69"/>
      <c r="MAO328" s="516"/>
      <c r="MAP328" s="69"/>
      <c r="MAQ328" s="516"/>
      <c r="MAR328" s="69"/>
      <c r="MAS328" s="52"/>
      <c r="MAT328" s="53"/>
      <c r="MAU328" s="54"/>
      <c r="MAV328" s="54"/>
      <c r="MAW328" s="55"/>
      <c r="MAX328" s="56"/>
      <c r="MAY328" s="145"/>
      <c r="MAZ328" s="80"/>
      <c r="MBA328" s="57"/>
      <c r="MBB328" s="255"/>
      <c r="MBC328" s="57"/>
      <c r="MBD328" s="255"/>
      <c r="MBE328" s="57"/>
      <c r="MBF328" s="255"/>
      <c r="MBG328" s="59"/>
      <c r="MBH328" s="256"/>
      <c r="MBI328" s="59"/>
      <c r="MBJ328" s="256"/>
      <c r="MBK328" s="59"/>
      <c r="MBL328" s="256"/>
      <c r="MBM328" s="507"/>
      <c r="MBN328" s="104"/>
      <c r="MBO328" s="516"/>
      <c r="MBP328" s="69"/>
      <c r="MBQ328" s="516"/>
      <c r="MBR328" s="69"/>
      <c r="MBS328" s="516"/>
      <c r="MBT328" s="69"/>
      <c r="MBU328" s="516"/>
      <c r="MBV328" s="69"/>
      <c r="MBW328" s="516"/>
      <c r="MBX328" s="69"/>
      <c r="MBY328" s="52"/>
      <c r="MBZ328" s="53"/>
      <c r="MCA328" s="54"/>
      <c r="MCB328" s="54"/>
      <c r="MCC328" s="55"/>
      <c r="MCD328" s="56"/>
      <c r="MCE328" s="145"/>
      <c r="MCF328" s="80"/>
      <c r="MCG328" s="57"/>
      <c r="MCH328" s="255"/>
      <c r="MCI328" s="57"/>
      <c r="MCJ328" s="255"/>
      <c r="MCK328" s="57"/>
      <c r="MCL328" s="255"/>
      <c r="MCM328" s="59"/>
      <c r="MCN328" s="256"/>
      <c r="MCO328" s="59"/>
      <c r="MCP328" s="256"/>
      <c r="MCQ328" s="59"/>
      <c r="MCR328" s="256"/>
      <c r="MCS328" s="507"/>
      <c r="MCT328" s="104"/>
      <c r="MCU328" s="516"/>
      <c r="MCV328" s="69"/>
      <c r="MCW328" s="516"/>
      <c r="MCX328" s="69"/>
      <c r="MCY328" s="516"/>
      <c r="MCZ328" s="69"/>
      <c r="MDA328" s="516"/>
      <c r="MDB328" s="69"/>
      <c r="MDC328" s="516"/>
      <c r="MDD328" s="69"/>
      <c r="MDE328" s="52"/>
      <c r="MDF328" s="53"/>
      <c r="MDG328" s="54"/>
      <c r="MDH328" s="54"/>
      <c r="MDI328" s="55"/>
      <c r="MDJ328" s="56"/>
      <c r="MDK328" s="145"/>
      <c r="MDL328" s="80"/>
      <c r="MDM328" s="57"/>
      <c r="MDN328" s="255"/>
      <c r="MDO328" s="57"/>
      <c r="MDP328" s="255"/>
      <c r="MDQ328" s="57"/>
      <c r="MDR328" s="255"/>
      <c r="MDS328" s="59"/>
      <c r="MDT328" s="256"/>
      <c r="MDU328" s="59"/>
      <c r="MDV328" s="256"/>
      <c r="MDW328" s="59"/>
      <c r="MDX328" s="256"/>
      <c r="MDY328" s="507"/>
      <c r="MDZ328" s="104"/>
      <c r="MEA328" s="516"/>
      <c r="MEB328" s="69"/>
      <c r="MEC328" s="516"/>
      <c r="MED328" s="69"/>
      <c r="MEE328" s="516"/>
      <c r="MEF328" s="69"/>
      <c r="MEG328" s="516"/>
      <c r="MEH328" s="69"/>
      <c r="MEI328" s="516"/>
      <c r="MEJ328" s="69"/>
      <c r="MEK328" s="52"/>
      <c r="MEL328" s="53"/>
      <c r="MEM328" s="54"/>
      <c r="MEN328" s="54"/>
      <c r="MEO328" s="55"/>
      <c r="MEP328" s="56"/>
      <c r="MEQ328" s="145"/>
      <c r="MER328" s="80"/>
      <c r="MES328" s="57"/>
      <c r="MET328" s="255"/>
      <c r="MEU328" s="57"/>
      <c r="MEV328" s="255"/>
      <c r="MEW328" s="57"/>
      <c r="MEX328" s="255"/>
      <c r="MEY328" s="59"/>
      <c r="MEZ328" s="256"/>
      <c r="MFA328" s="59"/>
      <c r="MFB328" s="256"/>
      <c r="MFC328" s="59"/>
      <c r="MFD328" s="256"/>
      <c r="MFE328" s="507"/>
      <c r="MFF328" s="104"/>
      <c r="MFG328" s="516"/>
      <c r="MFH328" s="69"/>
      <c r="MFI328" s="516"/>
      <c r="MFJ328" s="69"/>
      <c r="MFK328" s="516"/>
      <c r="MFL328" s="69"/>
      <c r="MFM328" s="516"/>
      <c r="MFN328" s="69"/>
      <c r="MFO328" s="516"/>
      <c r="MFP328" s="69"/>
      <c r="MFQ328" s="52"/>
      <c r="MFR328" s="53"/>
      <c r="MFS328" s="54"/>
      <c r="MFT328" s="54"/>
      <c r="MFU328" s="55"/>
      <c r="MFV328" s="56"/>
      <c r="MFW328" s="145"/>
      <c r="MFX328" s="80"/>
      <c r="MFY328" s="57"/>
      <c r="MFZ328" s="255"/>
      <c r="MGA328" s="57"/>
      <c r="MGB328" s="255"/>
      <c r="MGC328" s="57"/>
      <c r="MGD328" s="255"/>
      <c r="MGE328" s="59"/>
      <c r="MGF328" s="256"/>
      <c r="MGG328" s="59"/>
      <c r="MGH328" s="256"/>
      <c r="MGI328" s="59"/>
      <c r="MGJ328" s="256"/>
      <c r="MGK328" s="507"/>
      <c r="MGL328" s="104"/>
      <c r="MGM328" s="516"/>
      <c r="MGN328" s="69"/>
      <c r="MGO328" s="516"/>
      <c r="MGP328" s="69"/>
      <c r="MGQ328" s="516"/>
      <c r="MGR328" s="69"/>
      <c r="MGS328" s="516"/>
      <c r="MGT328" s="69"/>
      <c r="MGU328" s="516"/>
      <c r="MGV328" s="69"/>
      <c r="MGW328" s="52"/>
      <c r="MGX328" s="53"/>
      <c r="MGY328" s="54"/>
      <c r="MGZ328" s="54"/>
      <c r="MHA328" s="55"/>
      <c r="MHB328" s="56"/>
      <c r="MHC328" s="145"/>
      <c r="MHD328" s="80"/>
      <c r="MHE328" s="57"/>
      <c r="MHF328" s="255"/>
      <c r="MHG328" s="57"/>
      <c r="MHH328" s="255"/>
      <c r="MHI328" s="57"/>
      <c r="MHJ328" s="255"/>
      <c r="MHK328" s="59"/>
      <c r="MHL328" s="256"/>
      <c r="MHM328" s="59"/>
      <c r="MHN328" s="256"/>
      <c r="MHO328" s="59"/>
      <c r="MHP328" s="256"/>
      <c r="MHQ328" s="507"/>
      <c r="MHR328" s="104"/>
      <c r="MHS328" s="516"/>
      <c r="MHT328" s="69"/>
      <c r="MHU328" s="516"/>
      <c r="MHV328" s="69"/>
      <c r="MHW328" s="516"/>
      <c r="MHX328" s="69"/>
      <c r="MHY328" s="516"/>
      <c r="MHZ328" s="69"/>
      <c r="MIA328" s="516"/>
      <c r="MIB328" s="69"/>
      <c r="MIC328" s="52"/>
      <c r="MID328" s="53"/>
      <c r="MIE328" s="54"/>
      <c r="MIF328" s="54"/>
      <c r="MIG328" s="55"/>
      <c r="MIH328" s="56"/>
      <c r="MII328" s="145"/>
      <c r="MIJ328" s="80"/>
      <c r="MIK328" s="57"/>
      <c r="MIL328" s="255"/>
      <c r="MIM328" s="57"/>
      <c r="MIN328" s="255"/>
      <c r="MIO328" s="57"/>
      <c r="MIP328" s="255"/>
      <c r="MIQ328" s="59"/>
      <c r="MIR328" s="256"/>
      <c r="MIS328" s="59"/>
      <c r="MIT328" s="256"/>
      <c r="MIU328" s="59"/>
      <c r="MIV328" s="256"/>
      <c r="MIW328" s="507"/>
      <c r="MIX328" s="104"/>
      <c r="MIY328" s="516"/>
      <c r="MIZ328" s="69"/>
      <c r="MJA328" s="516"/>
      <c r="MJB328" s="69"/>
      <c r="MJC328" s="516"/>
      <c r="MJD328" s="69"/>
      <c r="MJE328" s="516"/>
      <c r="MJF328" s="69"/>
      <c r="MJG328" s="516"/>
      <c r="MJH328" s="69"/>
      <c r="MJI328" s="52"/>
      <c r="MJJ328" s="53"/>
      <c r="MJK328" s="54"/>
      <c r="MJL328" s="54"/>
      <c r="MJM328" s="55"/>
      <c r="MJN328" s="56"/>
      <c r="MJO328" s="145"/>
      <c r="MJP328" s="80"/>
      <c r="MJQ328" s="57"/>
      <c r="MJR328" s="255"/>
      <c r="MJS328" s="57"/>
      <c r="MJT328" s="255"/>
      <c r="MJU328" s="57"/>
      <c r="MJV328" s="255"/>
      <c r="MJW328" s="59"/>
      <c r="MJX328" s="256"/>
      <c r="MJY328" s="59"/>
      <c r="MJZ328" s="256"/>
      <c r="MKA328" s="59"/>
      <c r="MKB328" s="256"/>
      <c r="MKC328" s="507"/>
      <c r="MKD328" s="104"/>
      <c r="MKE328" s="516"/>
      <c r="MKF328" s="69"/>
      <c r="MKG328" s="516"/>
      <c r="MKH328" s="69"/>
      <c r="MKI328" s="516"/>
      <c r="MKJ328" s="69"/>
      <c r="MKK328" s="516"/>
      <c r="MKL328" s="69"/>
      <c r="MKM328" s="516"/>
      <c r="MKN328" s="69"/>
      <c r="MKO328" s="52"/>
      <c r="MKP328" s="53"/>
      <c r="MKQ328" s="54"/>
      <c r="MKR328" s="54"/>
      <c r="MKS328" s="55"/>
      <c r="MKT328" s="56"/>
      <c r="MKU328" s="145"/>
      <c r="MKV328" s="80"/>
      <c r="MKW328" s="57"/>
      <c r="MKX328" s="255"/>
      <c r="MKY328" s="57"/>
      <c r="MKZ328" s="255"/>
      <c r="MLA328" s="57"/>
      <c r="MLB328" s="255"/>
      <c r="MLC328" s="59"/>
      <c r="MLD328" s="256"/>
      <c r="MLE328" s="59"/>
      <c r="MLF328" s="256"/>
      <c r="MLG328" s="59"/>
      <c r="MLH328" s="256"/>
      <c r="MLI328" s="507"/>
      <c r="MLJ328" s="104"/>
      <c r="MLK328" s="516"/>
      <c r="MLL328" s="69"/>
      <c r="MLM328" s="516"/>
      <c r="MLN328" s="69"/>
      <c r="MLO328" s="516"/>
      <c r="MLP328" s="69"/>
      <c r="MLQ328" s="516"/>
      <c r="MLR328" s="69"/>
      <c r="MLS328" s="516"/>
      <c r="MLT328" s="69"/>
      <c r="MLU328" s="52"/>
      <c r="MLV328" s="53"/>
      <c r="MLW328" s="54"/>
      <c r="MLX328" s="54"/>
      <c r="MLY328" s="55"/>
      <c r="MLZ328" s="56"/>
      <c r="MMA328" s="145"/>
      <c r="MMB328" s="80"/>
      <c r="MMC328" s="57"/>
      <c r="MMD328" s="255"/>
      <c r="MME328" s="57"/>
      <c r="MMF328" s="255"/>
      <c r="MMG328" s="57"/>
      <c r="MMH328" s="255"/>
      <c r="MMI328" s="59"/>
      <c r="MMJ328" s="256"/>
      <c r="MMK328" s="59"/>
      <c r="MML328" s="256"/>
      <c r="MMM328" s="59"/>
      <c r="MMN328" s="256"/>
      <c r="MMO328" s="507"/>
      <c r="MMP328" s="104"/>
      <c r="MMQ328" s="516"/>
      <c r="MMR328" s="69"/>
      <c r="MMS328" s="516"/>
      <c r="MMT328" s="69"/>
      <c r="MMU328" s="516"/>
      <c r="MMV328" s="69"/>
      <c r="MMW328" s="516"/>
      <c r="MMX328" s="69"/>
      <c r="MMY328" s="516"/>
      <c r="MMZ328" s="69"/>
      <c r="MNA328" s="52"/>
      <c r="MNB328" s="53"/>
      <c r="MNC328" s="54"/>
      <c r="MND328" s="54"/>
      <c r="MNE328" s="55"/>
      <c r="MNF328" s="56"/>
      <c r="MNG328" s="145"/>
      <c r="MNH328" s="80"/>
      <c r="MNI328" s="57"/>
      <c r="MNJ328" s="255"/>
      <c r="MNK328" s="57"/>
      <c r="MNL328" s="255"/>
      <c r="MNM328" s="57"/>
      <c r="MNN328" s="255"/>
      <c r="MNO328" s="59"/>
      <c r="MNP328" s="256"/>
      <c r="MNQ328" s="59"/>
      <c r="MNR328" s="256"/>
      <c r="MNS328" s="59"/>
      <c r="MNT328" s="256"/>
      <c r="MNU328" s="507"/>
      <c r="MNV328" s="104"/>
      <c r="MNW328" s="516"/>
      <c r="MNX328" s="69"/>
      <c r="MNY328" s="516"/>
      <c r="MNZ328" s="69"/>
      <c r="MOA328" s="516"/>
      <c r="MOB328" s="69"/>
      <c r="MOC328" s="516"/>
      <c r="MOD328" s="69"/>
      <c r="MOE328" s="516"/>
      <c r="MOF328" s="69"/>
      <c r="MOG328" s="52"/>
      <c r="MOH328" s="53"/>
      <c r="MOI328" s="54"/>
      <c r="MOJ328" s="54"/>
      <c r="MOK328" s="55"/>
      <c r="MOL328" s="56"/>
      <c r="MOM328" s="145"/>
      <c r="MON328" s="80"/>
      <c r="MOO328" s="57"/>
      <c r="MOP328" s="255"/>
      <c r="MOQ328" s="57"/>
      <c r="MOR328" s="255"/>
      <c r="MOS328" s="57"/>
      <c r="MOT328" s="255"/>
      <c r="MOU328" s="59"/>
      <c r="MOV328" s="256"/>
      <c r="MOW328" s="59"/>
      <c r="MOX328" s="256"/>
      <c r="MOY328" s="59"/>
      <c r="MOZ328" s="256"/>
      <c r="MPA328" s="507"/>
      <c r="MPB328" s="104"/>
      <c r="MPC328" s="516"/>
      <c r="MPD328" s="69"/>
      <c r="MPE328" s="516"/>
      <c r="MPF328" s="69"/>
      <c r="MPG328" s="516"/>
      <c r="MPH328" s="69"/>
      <c r="MPI328" s="516"/>
      <c r="MPJ328" s="69"/>
      <c r="MPK328" s="516"/>
      <c r="MPL328" s="69"/>
      <c r="MPM328" s="52"/>
      <c r="MPN328" s="53"/>
      <c r="MPO328" s="54"/>
      <c r="MPP328" s="54"/>
      <c r="MPQ328" s="55"/>
      <c r="MPR328" s="56"/>
      <c r="MPS328" s="145"/>
      <c r="MPT328" s="80"/>
      <c r="MPU328" s="57"/>
      <c r="MPV328" s="255"/>
      <c r="MPW328" s="57"/>
      <c r="MPX328" s="255"/>
      <c r="MPY328" s="57"/>
      <c r="MPZ328" s="255"/>
      <c r="MQA328" s="59"/>
      <c r="MQB328" s="256"/>
      <c r="MQC328" s="59"/>
      <c r="MQD328" s="256"/>
      <c r="MQE328" s="59"/>
      <c r="MQF328" s="256"/>
      <c r="MQG328" s="507"/>
      <c r="MQH328" s="104"/>
      <c r="MQI328" s="516"/>
      <c r="MQJ328" s="69"/>
      <c r="MQK328" s="516"/>
      <c r="MQL328" s="69"/>
      <c r="MQM328" s="516"/>
      <c r="MQN328" s="69"/>
      <c r="MQO328" s="516"/>
      <c r="MQP328" s="69"/>
      <c r="MQQ328" s="516"/>
      <c r="MQR328" s="69"/>
      <c r="MQS328" s="52"/>
      <c r="MQT328" s="53"/>
      <c r="MQU328" s="54"/>
      <c r="MQV328" s="54"/>
      <c r="MQW328" s="55"/>
      <c r="MQX328" s="56"/>
      <c r="MQY328" s="145"/>
      <c r="MQZ328" s="80"/>
      <c r="MRA328" s="57"/>
      <c r="MRB328" s="255"/>
      <c r="MRC328" s="57"/>
      <c r="MRD328" s="255"/>
      <c r="MRE328" s="57"/>
      <c r="MRF328" s="255"/>
      <c r="MRG328" s="59"/>
      <c r="MRH328" s="256"/>
      <c r="MRI328" s="59"/>
      <c r="MRJ328" s="256"/>
      <c r="MRK328" s="59"/>
      <c r="MRL328" s="256"/>
      <c r="MRM328" s="507"/>
      <c r="MRN328" s="104"/>
      <c r="MRO328" s="516"/>
      <c r="MRP328" s="69"/>
      <c r="MRQ328" s="516"/>
      <c r="MRR328" s="69"/>
      <c r="MRS328" s="516"/>
      <c r="MRT328" s="69"/>
      <c r="MRU328" s="516"/>
      <c r="MRV328" s="69"/>
      <c r="MRW328" s="516"/>
      <c r="MRX328" s="69"/>
      <c r="MRY328" s="52"/>
      <c r="MRZ328" s="53"/>
      <c r="MSA328" s="54"/>
      <c r="MSB328" s="54"/>
      <c r="MSC328" s="55"/>
      <c r="MSD328" s="56"/>
      <c r="MSE328" s="145"/>
      <c r="MSF328" s="80"/>
      <c r="MSG328" s="57"/>
      <c r="MSH328" s="255"/>
      <c r="MSI328" s="57"/>
      <c r="MSJ328" s="255"/>
      <c r="MSK328" s="57"/>
      <c r="MSL328" s="255"/>
      <c r="MSM328" s="59"/>
      <c r="MSN328" s="256"/>
      <c r="MSO328" s="59"/>
      <c r="MSP328" s="256"/>
      <c r="MSQ328" s="59"/>
      <c r="MSR328" s="256"/>
      <c r="MSS328" s="507"/>
      <c r="MST328" s="104"/>
      <c r="MSU328" s="516"/>
      <c r="MSV328" s="69"/>
      <c r="MSW328" s="516"/>
      <c r="MSX328" s="69"/>
      <c r="MSY328" s="516"/>
      <c r="MSZ328" s="69"/>
      <c r="MTA328" s="516"/>
      <c r="MTB328" s="69"/>
      <c r="MTC328" s="516"/>
      <c r="MTD328" s="69"/>
      <c r="MTE328" s="52"/>
      <c r="MTF328" s="53"/>
      <c r="MTG328" s="54"/>
      <c r="MTH328" s="54"/>
      <c r="MTI328" s="55"/>
      <c r="MTJ328" s="56"/>
      <c r="MTK328" s="145"/>
      <c r="MTL328" s="80"/>
      <c r="MTM328" s="57"/>
      <c r="MTN328" s="255"/>
      <c r="MTO328" s="57"/>
      <c r="MTP328" s="255"/>
      <c r="MTQ328" s="57"/>
      <c r="MTR328" s="255"/>
      <c r="MTS328" s="59"/>
      <c r="MTT328" s="256"/>
      <c r="MTU328" s="59"/>
      <c r="MTV328" s="256"/>
      <c r="MTW328" s="59"/>
      <c r="MTX328" s="256"/>
      <c r="MTY328" s="507"/>
      <c r="MTZ328" s="104"/>
      <c r="MUA328" s="516"/>
      <c r="MUB328" s="69"/>
      <c r="MUC328" s="516"/>
      <c r="MUD328" s="69"/>
      <c r="MUE328" s="516"/>
      <c r="MUF328" s="69"/>
      <c r="MUG328" s="516"/>
      <c r="MUH328" s="69"/>
      <c r="MUI328" s="516"/>
      <c r="MUJ328" s="69"/>
      <c r="MUK328" s="52"/>
      <c r="MUL328" s="53"/>
      <c r="MUM328" s="54"/>
      <c r="MUN328" s="54"/>
      <c r="MUO328" s="55"/>
      <c r="MUP328" s="56"/>
      <c r="MUQ328" s="145"/>
      <c r="MUR328" s="80"/>
      <c r="MUS328" s="57"/>
      <c r="MUT328" s="255"/>
      <c r="MUU328" s="57"/>
      <c r="MUV328" s="255"/>
      <c r="MUW328" s="57"/>
      <c r="MUX328" s="255"/>
      <c r="MUY328" s="59"/>
      <c r="MUZ328" s="256"/>
      <c r="MVA328" s="59"/>
      <c r="MVB328" s="256"/>
      <c r="MVC328" s="59"/>
      <c r="MVD328" s="256"/>
      <c r="MVE328" s="507"/>
      <c r="MVF328" s="104"/>
      <c r="MVG328" s="516"/>
      <c r="MVH328" s="69"/>
      <c r="MVI328" s="516"/>
      <c r="MVJ328" s="69"/>
      <c r="MVK328" s="516"/>
      <c r="MVL328" s="69"/>
      <c r="MVM328" s="516"/>
      <c r="MVN328" s="69"/>
      <c r="MVO328" s="516"/>
      <c r="MVP328" s="69"/>
      <c r="MVQ328" s="52"/>
      <c r="MVR328" s="53"/>
      <c r="MVS328" s="54"/>
      <c r="MVT328" s="54"/>
      <c r="MVU328" s="55"/>
      <c r="MVV328" s="56"/>
      <c r="MVW328" s="145"/>
      <c r="MVX328" s="80"/>
      <c r="MVY328" s="57"/>
      <c r="MVZ328" s="255"/>
      <c r="MWA328" s="57"/>
      <c r="MWB328" s="255"/>
      <c r="MWC328" s="57"/>
      <c r="MWD328" s="255"/>
      <c r="MWE328" s="59"/>
      <c r="MWF328" s="256"/>
      <c r="MWG328" s="59"/>
      <c r="MWH328" s="256"/>
      <c r="MWI328" s="59"/>
      <c r="MWJ328" s="256"/>
      <c r="MWK328" s="507"/>
      <c r="MWL328" s="104"/>
      <c r="MWM328" s="516"/>
      <c r="MWN328" s="69"/>
      <c r="MWO328" s="516"/>
      <c r="MWP328" s="69"/>
      <c r="MWQ328" s="516"/>
      <c r="MWR328" s="69"/>
      <c r="MWS328" s="516"/>
      <c r="MWT328" s="69"/>
      <c r="MWU328" s="516"/>
      <c r="MWV328" s="69"/>
      <c r="MWW328" s="52"/>
      <c r="MWX328" s="53"/>
      <c r="MWY328" s="54"/>
      <c r="MWZ328" s="54"/>
      <c r="MXA328" s="55"/>
      <c r="MXB328" s="56"/>
      <c r="MXC328" s="145"/>
      <c r="MXD328" s="80"/>
      <c r="MXE328" s="57"/>
      <c r="MXF328" s="255"/>
      <c r="MXG328" s="57"/>
      <c r="MXH328" s="255"/>
      <c r="MXI328" s="57"/>
      <c r="MXJ328" s="255"/>
      <c r="MXK328" s="59"/>
      <c r="MXL328" s="256"/>
      <c r="MXM328" s="59"/>
      <c r="MXN328" s="256"/>
      <c r="MXO328" s="59"/>
      <c r="MXP328" s="256"/>
      <c r="MXQ328" s="507"/>
      <c r="MXR328" s="104"/>
      <c r="MXS328" s="516"/>
      <c r="MXT328" s="69"/>
      <c r="MXU328" s="516"/>
      <c r="MXV328" s="69"/>
      <c r="MXW328" s="516"/>
      <c r="MXX328" s="69"/>
      <c r="MXY328" s="516"/>
      <c r="MXZ328" s="69"/>
      <c r="MYA328" s="516"/>
      <c r="MYB328" s="69"/>
      <c r="MYC328" s="52"/>
      <c r="MYD328" s="53"/>
      <c r="MYE328" s="54"/>
      <c r="MYF328" s="54"/>
      <c r="MYG328" s="55"/>
      <c r="MYH328" s="56"/>
      <c r="MYI328" s="145"/>
      <c r="MYJ328" s="80"/>
      <c r="MYK328" s="57"/>
      <c r="MYL328" s="255"/>
      <c r="MYM328" s="57"/>
      <c r="MYN328" s="255"/>
      <c r="MYO328" s="57"/>
      <c r="MYP328" s="255"/>
      <c r="MYQ328" s="59"/>
      <c r="MYR328" s="256"/>
      <c r="MYS328" s="59"/>
      <c r="MYT328" s="256"/>
      <c r="MYU328" s="59"/>
      <c r="MYV328" s="256"/>
      <c r="MYW328" s="507"/>
      <c r="MYX328" s="104"/>
      <c r="MYY328" s="516"/>
      <c r="MYZ328" s="69"/>
      <c r="MZA328" s="516"/>
      <c r="MZB328" s="69"/>
      <c r="MZC328" s="516"/>
      <c r="MZD328" s="69"/>
      <c r="MZE328" s="516"/>
      <c r="MZF328" s="69"/>
      <c r="MZG328" s="516"/>
      <c r="MZH328" s="69"/>
      <c r="MZI328" s="52"/>
      <c r="MZJ328" s="53"/>
      <c r="MZK328" s="54"/>
      <c r="MZL328" s="54"/>
      <c r="MZM328" s="55"/>
      <c r="MZN328" s="56"/>
      <c r="MZO328" s="145"/>
      <c r="MZP328" s="80"/>
      <c r="MZQ328" s="57"/>
      <c r="MZR328" s="255"/>
      <c r="MZS328" s="57"/>
      <c r="MZT328" s="255"/>
      <c r="MZU328" s="57"/>
      <c r="MZV328" s="255"/>
      <c r="MZW328" s="59"/>
      <c r="MZX328" s="256"/>
      <c r="MZY328" s="59"/>
      <c r="MZZ328" s="256"/>
      <c r="NAA328" s="59"/>
      <c r="NAB328" s="256"/>
      <c r="NAC328" s="507"/>
      <c r="NAD328" s="104"/>
      <c r="NAE328" s="516"/>
      <c r="NAF328" s="69"/>
      <c r="NAG328" s="516"/>
      <c r="NAH328" s="69"/>
      <c r="NAI328" s="516"/>
      <c r="NAJ328" s="69"/>
      <c r="NAK328" s="516"/>
      <c r="NAL328" s="69"/>
      <c r="NAM328" s="516"/>
      <c r="NAN328" s="69"/>
      <c r="NAO328" s="52"/>
      <c r="NAP328" s="53"/>
      <c r="NAQ328" s="54"/>
      <c r="NAR328" s="54"/>
      <c r="NAS328" s="55"/>
      <c r="NAT328" s="56"/>
      <c r="NAU328" s="145"/>
      <c r="NAV328" s="80"/>
      <c r="NAW328" s="57"/>
      <c r="NAX328" s="255"/>
      <c r="NAY328" s="57"/>
      <c r="NAZ328" s="255"/>
      <c r="NBA328" s="57"/>
      <c r="NBB328" s="255"/>
      <c r="NBC328" s="59"/>
      <c r="NBD328" s="256"/>
      <c r="NBE328" s="59"/>
      <c r="NBF328" s="256"/>
      <c r="NBG328" s="59"/>
      <c r="NBH328" s="256"/>
      <c r="NBI328" s="507"/>
      <c r="NBJ328" s="104"/>
      <c r="NBK328" s="516"/>
      <c r="NBL328" s="69"/>
      <c r="NBM328" s="516"/>
      <c r="NBN328" s="69"/>
      <c r="NBO328" s="516"/>
      <c r="NBP328" s="69"/>
      <c r="NBQ328" s="516"/>
      <c r="NBR328" s="69"/>
      <c r="NBS328" s="516"/>
      <c r="NBT328" s="69"/>
      <c r="NBU328" s="52"/>
      <c r="NBV328" s="53"/>
      <c r="NBW328" s="54"/>
      <c r="NBX328" s="54"/>
      <c r="NBY328" s="55"/>
      <c r="NBZ328" s="56"/>
      <c r="NCA328" s="145"/>
      <c r="NCB328" s="80"/>
      <c r="NCC328" s="57"/>
      <c r="NCD328" s="255"/>
      <c r="NCE328" s="57"/>
      <c r="NCF328" s="255"/>
      <c r="NCG328" s="57"/>
      <c r="NCH328" s="255"/>
      <c r="NCI328" s="59"/>
      <c r="NCJ328" s="256"/>
      <c r="NCK328" s="59"/>
      <c r="NCL328" s="256"/>
      <c r="NCM328" s="59"/>
      <c r="NCN328" s="256"/>
      <c r="NCO328" s="507"/>
      <c r="NCP328" s="104"/>
      <c r="NCQ328" s="516"/>
      <c r="NCR328" s="69"/>
      <c r="NCS328" s="516"/>
      <c r="NCT328" s="69"/>
      <c r="NCU328" s="516"/>
      <c r="NCV328" s="69"/>
      <c r="NCW328" s="516"/>
      <c r="NCX328" s="69"/>
      <c r="NCY328" s="516"/>
      <c r="NCZ328" s="69"/>
      <c r="NDA328" s="52"/>
      <c r="NDB328" s="53"/>
      <c r="NDC328" s="54"/>
      <c r="NDD328" s="54"/>
      <c r="NDE328" s="55"/>
      <c r="NDF328" s="56"/>
      <c r="NDG328" s="145"/>
      <c r="NDH328" s="80"/>
      <c r="NDI328" s="57"/>
      <c r="NDJ328" s="255"/>
      <c r="NDK328" s="57"/>
      <c r="NDL328" s="255"/>
      <c r="NDM328" s="57"/>
      <c r="NDN328" s="255"/>
      <c r="NDO328" s="59"/>
      <c r="NDP328" s="256"/>
      <c r="NDQ328" s="59"/>
      <c r="NDR328" s="256"/>
      <c r="NDS328" s="59"/>
      <c r="NDT328" s="256"/>
      <c r="NDU328" s="507"/>
      <c r="NDV328" s="104"/>
      <c r="NDW328" s="516"/>
      <c r="NDX328" s="69"/>
      <c r="NDY328" s="516"/>
      <c r="NDZ328" s="69"/>
      <c r="NEA328" s="516"/>
      <c r="NEB328" s="69"/>
      <c r="NEC328" s="516"/>
      <c r="NED328" s="69"/>
      <c r="NEE328" s="516"/>
      <c r="NEF328" s="69"/>
      <c r="NEG328" s="52"/>
      <c r="NEH328" s="53"/>
      <c r="NEI328" s="54"/>
      <c r="NEJ328" s="54"/>
      <c r="NEK328" s="55"/>
      <c r="NEL328" s="56"/>
      <c r="NEM328" s="145"/>
      <c r="NEN328" s="80"/>
      <c r="NEO328" s="57"/>
      <c r="NEP328" s="255"/>
      <c r="NEQ328" s="57"/>
      <c r="NER328" s="255"/>
      <c r="NES328" s="57"/>
      <c r="NET328" s="255"/>
      <c r="NEU328" s="59"/>
      <c r="NEV328" s="256"/>
      <c r="NEW328" s="59"/>
      <c r="NEX328" s="256"/>
      <c r="NEY328" s="59"/>
      <c r="NEZ328" s="256"/>
      <c r="NFA328" s="507"/>
      <c r="NFB328" s="104"/>
      <c r="NFC328" s="516"/>
      <c r="NFD328" s="69"/>
      <c r="NFE328" s="516"/>
      <c r="NFF328" s="69"/>
      <c r="NFG328" s="516"/>
      <c r="NFH328" s="69"/>
      <c r="NFI328" s="516"/>
      <c r="NFJ328" s="69"/>
      <c r="NFK328" s="516"/>
      <c r="NFL328" s="69"/>
      <c r="NFM328" s="52"/>
      <c r="NFN328" s="53"/>
      <c r="NFO328" s="54"/>
      <c r="NFP328" s="54"/>
      <c r="NFQ328" s="55"/>
      <c r="NFR328" s="56"/>
      <c r="NFS328" s="145"/>
      <c r="NFT328" s="80"/>
      <c r="NFU328" s="57"/>
      <c r="NFV328" s="255"/>
      <c r="NFW328" s="57"/>
      <c r="NFX328" s="255"/>
      <c r="NFY328" s="57"/>
      <c r="NFZ328" s="255"/>
      <c r="NGA328" s="59"/>
      <c r="NGB328" s="256"/>
      <c r="NGC328" s="59"/>
      <c r="NGD328" s="256"/>
      <c r="NGE328" s="59"/>
      <c r="NGF328" s="256"/>
      <c r="NGG328" s="507"/>
      <c r="NGH328" s="104"/>
      <c r="NGI328" s="516"/>
      <c r="NGJ328" s="69"/>
      <c r="NGK328" s="516"/>
      <c r="NGL328" s="69"/>
      <c r="NGM328" s="516"/>
      <c r="NGN328" s="69"/>
      <c r="NGO328" s="516"/>
      <c r="NGP328" s="69"/>
      <c r="NGQ328" s="516"/>
      <c r="NGR328" s="69"/>
      <c r="NGS328" s="52"/>
      <c r="NGT328" s="53"/>
      <c r="NGU328" s="54"/>
      <c r="NGV328" s="54"/>
      <c r="NGW328" s="55"/>
      <c r="NGX328" s="56"/>
      <c r="NGY328" s="145"/>
      <c r="NGZ328" s="80"/>
      <c r="NHA328" s="57"/>
      <c r="NHB328" s="255"/>
      <c r="NHC328" s="57"/>
      <c r="NHD328" s="255"/>
      <c r="NHE328" s="57"/>
      <c r="NHF328" s="255"/>
      <c r="NHG328" s="59"/>
      <c r="NHH328" s="256"/>
      <c r="NHI328" s="59"/>
      <c r="NHJ328" s="256"/>
      <c r="NHK328" s="59"/>
      <c r="NHL328" s="256"/>
      <c r="NHM328" s="507"/>
      <c r="NHN328" s="104"/>
      <c r="NHO328" s="516"/>
      <c r="NHP328" s="69"/>
      <c r="NHQ328" s="516"/>
      <c r="NHR328" s="69"/>
      <c r="NHS328" s="516"/>
      <c r="NHT328" s="69"/>
      <c r="NHU328" s="516"/>
      <c r="NHV328" s="69"/>
      <c r="NHW328" s="516"/>
      <c r="NHX328" s="69"/>
      <c r="NHY328" s="52"/>
      <c r="NHZ328" s="53"/>
      <c r="NIA328" s="54"/>
      <c r="NIB328" s="54"/>
      <c r="NIC328" s="55"/>
      <c r="NID328" s="56"/>
      <c r="NIE328" s="145"/>
      <c r="NIF328" s="80"/>
      <c r="NIG328" s="57"/>
      <c r="NIH328" s="255"/>
      <c r="NII328" s="57"/>
      <c r="NIJ328" s="255"/>
      <c r="NIK328" s="57"/>
      <c r="NIL328" s="255"/>
      <c r="NIM328" s="59"/>
      <c r="NIN328" s="256"/>
      <c r="NIO328" s="59"/>
      <c r="NIP328" s="256"/>
      <c r="NIQ328" s="59"/>
      <c r="NIR328" s="256"/>
      <c r="NIS328" s="507"/>
      <c r="NIT328" s="104"/>
      <c r="NIU328" s="516"/>
      <c r="NIV328" s="69"/>
      <c r="NIW328" s="516"/>
      <c r="NIX328" s="69"/>
      <c r="NIY328" s="516"/>
      <c r="NIZ328" s="69"/>
      <c r="NJA328" s="516"/>
      <c r="NJB328" s="69"/>
      <c r="NJC328" s="516"/>
      <c r="NJD328" s="69"/>
      <c r="NJE328" s="52"/>
      <c r="NJF328" s="53"/>
      <c r="NJG328" s="54"/>
      <c r="NJH328" s="54"/>
      <c r="NJI328" s="55"/>
      <c r="NJJ328" s="56"/>
      <c r="NJK328" s="145"/>
      <c r="NJL328" s="80"/>
      <c r="NJM328" s="57"/>
      <c r="NJN328" s="255"/>
      <c r="NJO328" s="57"/>
      <c r="NJP328" s="255"/>
      <c r="NJQ328" s="57"/>
      <c r="NJR328" s="255"/>
      <c r="NJS328" s="59"/>
      <c r="NJT328" s="256"/>
      <c r="NJU328" s="59"/>
      <c r="NJV328" s="256"/>
      <c r="NJW328" s="59"/>
      <c r="NJX328" s="256"/>
      <c r="NJY328" s="507"/>
      <c r="NJZ328" s="104"/>
      <c r="NKA328" s="516"/>
      <c r="NKB328" s="69"/>
      <c r="NKC328" s="516"/>
      <c r="NKD328" s="69"/>
      <c r="NKE328" s="516"/>
      <c r="NKF328" s="69"/>
      <c r="NKG328" s="516"/>
      <c r="NKH328" s="69"/>
      <c r="NKI328" s="516"/>
      <c r="NKJ328" s="69"/>
      <c r="NKK328" s="52"/>
      <c r="NKL328" s="53"/>
      <c r="NKM328" s="54"/>
      <c r="NKN328" s="54"/>
      <c r="NKO328" s="55"/>
      <c r="NKP328" s="56"/>
      <c r="NKQ328" s="145"/>
      <c r="NKR328" s="80"/>
      <c r="NKS328" s="57"/>
      <c r="NKT328" s="255"/>
      <c r="NKU328" s="57"/>
      <c r="NKV328" s="255"/>
      <c r="NKW328" s="57"/>
      <c r="NKX328" s="255"/>
      <c r="NKY328" s="59"/>
      <c r="NKZ328" s="256"/>
      <c r="NLA328" s="59"/>
      <c r="NLB328" s="256"/>
      <c r="NLC328" s="59"/>
      <c r="NLD328" s="256"/>
      <c r="NLE328" s="507"/>
      <c r="NLF328" s="104"/>
      <c r="NLG328" s="516"/>
      <c r="NLH328" s="69"/>
      <c r="NLI328" s="516"/>
      <c r="NLJ328" s="69"/>
      <c r="NLK328" s="516"/>
      <c r="NLL328" s="69"/>
      <c r="NLM328" s="516"/>
      <c r="NLN328" s="69"/>
      <c r="NLO328" s="516"/>
      <c r="NLP328" s="69"/>
      <c r="NLQ328" s="52"/>
      <c r="NLR328" s="53"/>
      <c r="NLS328" s="54"/>
      <c r="NLT328" s="54"/>
      <c r="NLU328" s="55"/>
      <c r="NLV328" s="56"/>
      <c r="NLW328" s="145"/>
      <c r="NLX328" s="80"/>
      <c r="NLY328" s="57"/>
      <c r="NLZ328" s="255"/>
      <c r="NMA328" s="57"/>
      <c r="NMB328" s="255"/>
      <c r="NMC328" s="57"/>
      <c r="NMD328" s="255"/>
      <c r="NME328" s="59"/>
      <c r="NMF328" s="256"/>
      <c r="NMG328" s="59"/>
      <c r="NMH328" s="256"/>
      <c r="NMI328" s="59"/>
      <c r="NMJ328" s="256"/>
      <c r="NMK328" s="507"/>
      <c r="NML328" s="104"/>
      <c r="NMM328" s="516"/>
      <c r="NMN328" s="69"/>
      <c r="NMO328" s="516"/>
      <c r="NMP328" s="69"/>
      <c r="NMQ328" s="516"/>
      <c r="NMR328" s="69"/>
      <c r="NMS328" s="516"/>
      <c r="NMT328" s="69"/>
      <c r="NMU328" s="516"/>
      <c r="NMV328" s="69"/>
      <c r="NMW328" s="52"/>
      <c r="NMX328" s="53"/>
      <c r="NMY328" s="54"/>
      <c r="NMZ328" s="54"/>
      <c r="NNA328" s="55"/>
      <c r="NNB328" s="56"/>
      <c r="NNC328" s="145"/>
      <c r="NND328" s="80"/>
      <c r="NNE328" s="57"/>
      <c r="NNF328" s="255"/>
      <c r="NNG328" s="57"/>
      <c r="NNH328" s="255"/>
      <c r="NNI328" s="57"/>
      <c r="NNJ328" s="255"/>
      <c r="NNK328" s="59"/>
      <c r="NNL328" s="256"/>
      <c r="NNM328" s="59"/>
      <c r="NNN328" s="256"/>
      <c r="NNO328" s="59"/>
      <c r="NNP328" s="256"/>
      <c r="NNQ328" s="507"/>
      <c r="NNR328" s="104"/>
      <c r="NNS328" s="516"/>
      <c r="NNT328" s="69"/>
      <c r="NNU328" s="516"/>
      <c r="NNV328" s="69"/>
      <c r="NNW328" s="516"/>
      <c r="NNX328" s="69"/>
      <c r="NNY328" s="516"/>
      <c r="NNZ328" s="69"/>
      <c r="NOA328" s="516"/>
      <c r="NOB328" s="69"/>
      <c r="NOC328" s="52"/>
      <c r="NOD328" s="53"/>
      <c r="NOE328" s="54"/>
      <c r="NOF328" s="54"/>
      <c r="NOG328" s="55"/>
      <c r="NOH328" s="56"/>
      <c r="NOI328" s="145"/>
      <c r="NOJ328" s="80"/>
      <c r="NOK328" s="57"/>
      <c r="NOL328" s="255"/>
      <c r="NOM328" s="57"/>
      <c r="NON328" s="255"/>
      <c r="NOO328" s="57"/>
      <c r="NOP328" s="255"/>
      <c r="NOQ328" s="59"/>
      <c r="NOR328" s="256"/>
      <c r="NOS328" s="59"/>
      <c r="NOT328" s="256"/>
      <c r="NOU328" s="59"/>
      <c r="NOV328" s="256"/>
      <c r="NOW328" s="507"/>
      <c r="NOX328" s="104"/>
      <c r="NOY328" s="516"/>
      <c r="NOZ328" s="69"/>
      <c r="NPA328" s="516"/>
      <c r="NPB328" s="69"/>
      <c r="NPC328" s="516"/>
      <c r="NPD328" s="69"/>
      <c r="NPE328" s="516"/>
      <c r="NPF328" s="69"/>
      <c r="NPG328" s="516"/>
      <c r="NPH328" s="69"/>
      <c r="NPI328" s="52"/>
      <c r="NPJ328" s="53"/>
      <c r="NPK328" s="54"/>
      <c r="NPL328" s="54"/>
      <c r="NPM328" s="55"/>
      <c r="NPN328" s="56"/>
      <c r="NPO328" s="145"/>
      <c r="NPP328" s="80"/>
      <c r="NPQ328" s="57"/>
      <c r="NPR328" s="255"/>
      <c r="NPS328" s="57"/>
      <c r="NPT328" s="255"/>
      <c r="NPU328" s="57"/>
      <c r="NPV328" s="255"/>
      <c r="NPW328" s="59"/>
      <c r="NPX328" s="256"/>
      <c r="NPY328" s="59"/>
      <c r="NPZ328" s="256"/>
      <c r="NQA328" s="59"/>
      <c r="NQB328" s="256"/>
      <c r="NQC328" s="507"/>
      <c r="NQD328" s="104"/>
      <c r="NQE328" s="516"/>
      <c r="NQF328" s="69"/>
      <c r="NQG328" s="516"/>
      <c r="NQH328" s="69"/>
      <c r="NQI328" s="516"/>
      <c r="NQJ328" s="69"/>
      <c r="NQK328" s="516"/>
      <c r="NQL328" s="69"/>
      <c r="NQM328" s="516"/>
      <c r="NQN328" s="69"/>
      <c r="NQO328" s="52"/>
      <c r="NQP328" s="53"/>
      <c r="NQQ328" s="54"/>
      <c r="NQR328" s="54"/>
      <c r="NQS328" s="55"/>
      <c r="NQT328" s="56"/>
      <c r="NQU328" s="145"/>
      <c r="NQV328" s="80"/>
      <c r="NQW328" s="57"/>
      <c r="NQX328" s="255"/>
      <c r="NQY328" s="57"/>
      <c r="NQZ328" s="255"/>
      <c r="NRA328" s="57"/>
      <c r="NRB328" s="255"/>
      <c r="NRC328" s="59"/>
      <c r="NRD328" s="256"/>
      <c r="NRE328" s="59"/>
      <c r="NRF328" s="256"/>
      <c r="NRG328" s="59"/>
      <c r="NRH328" s="256"/>
      <c r="NRI328" s="507"/>
      <c r="NRJ328" s="104"/>
      <c r="NRK328" s="516"/>
      <c r="NRL328" s="69"/>
      <c r="NRM328" s="516"/>
      <c r="NRN328" s="69"/>
      <c r="NRO328" s="516"/>
      <c r="NRP328" s="69"/>
      <c r="NRQ328" s="516"/>
      <c r="NRR328" s="69"/>
      <c r="NRS328" s="516"/>
      <c r="NRT328" s="69"/>
      <c r="NRU328" s="52"/>
      <c r="NRV328" s="53"/>
      <c r="NRW328" s="54"/>
      <c r="NRX328" s="54"/>
      <c r="NRY328" s="55"/>
      <c r="NRZ328" s="56"/>
      <c r="NSA328" s="145"/>
      <c r="NSB328" s="80"/>
      <c r="NSC328" s="57"/>
      <c r="NSD328" s="255"/>
      <c r="NSE328" s="57"/>
      <c r="NSF328" s="255"/>
      <c r="NSG328" s="57"/>
      <c r="NSH328" s="255"/>
      <c r="NSI328" s="59"/>
      <c r="NSJ328" s="256"/>
      <c r="NSK328" s="59"/>
      <c r="NSL328" s="256"/>
      <c r="NSM328" s="59"/>
      <c r="NSN328" s="256"/>
      <c r="NSO328" s="507"/>
      <c r="NSP328" s="104"/>
      <c r="NSQ328" s="516"/>
      <c r="NSR328" s="69"/>
      <c r="NSS328" s="516"/>
      <c r="NST328" s="69"/>
      <c r="NSU328" s="516"/>
      <c r="NSV328" s="69"/>
      <c r="NSW328" s="516"/>
      <c r="NSX328" s="69"/>
      <c r="NSY328" s="516"/>
      <c r="NSZ328" s="69"/>
      <c r="NTA328" s="52"/>
      <c r="NTB328" s="53"/>
      <c r="NTC328" s="54"/>
      <c r="NTD328" s="54"/>
      <c r="NTE328" s="55"/>
      <c r="NTF328" s="56"/>
      <c r="NTG328" s="145"/>
      <c r="NTH328" s="80"/>
      <c r="NTI328" s="57"/>
      <c r="NTJ328" s="255"/>
      <c r="NTK328" s="57"/>
      <c r="NTL328" s="255"/>
      <c r="NTM328" s="57"/>
      <c r="NTN328" s="255"/>
      <c r="NTO328" s="59"/>
      <c r="NTP328" s="256"/>
      <c r="NTQ328" s="59"/>
      <c r="NTR328" s="256"/>
      <c r="NTS328" s="59"/>
      <c r="NTT328" s="256"/>
      <c r="NTU328" s="507"/>
      <c r="NTV328" s="104"/>
      <c r="NTW328" s="516"/>
      <c r="NTX328" s="69"/>
      <c r="NTY328" s="516"/>
      <c r="NTZ328" s="69"/>
      <c r="NUA328" s="516"/>
      <c r="NUB328" s="69"/>
      <c r="NUC328" s="516"/>
      <c r="NUD328" s="69"/>
      <c r="NUE328" s="516"/>
      <c r="NUF328" s="69"/>
      <c r="NUG328" s="52"/>
      <c r="NUH328" s="53"/>
      <c r="NUI328" s="54"/>
      <c r="NUJ328" s="54"/>
      <c r="NUK328" s="55"/>
      <c r="NUL328" s="56"/>
      <c r="NUM328" s="145"/>
      <c r="NUN328" s="80"/>
      <c r="NUO328" s="57"/>
      <c r="NUP328" s="255"/>
      <c r="NUQ328" s="57"/>
      <c r="NUR328" s="255"/>
      <c r="NUS328" s="57"/>
      <c r="NUT328" s="255"/>
      <c r="NUU328" s="59"/>
      <c r="NUV328" s="256"/>
      <c r="NUW328" s="59"/>
      <c r="NUX328" s="256"/>
      <c r="NUY328" s="59"/>
      <c r="NUZ328" s="256"/>
      <c r="NVA328" s="507"/>
      <c r="NVB328" s="104"/>
      <c r="NVC328" s="516"/>
      <c r="NVD328" s="69"/>
      <c r="NVE328" s="516"/>
      <c r="NVF328" s="69"/>
      <c r="NVG328" s="516"/>
      <c r="NVH328" s="69"/>
      <c r="NVI328" s="516"/>
      <c r="NVJ328" s="69"/>
      <c r="NVK328" s="516"/>
      <c r="NVL328" s="69"/>
      <c r="NVM328" s="52"/>
      <c r="NVN328" s="53"/>
      <c r="NVO328" s="54"/>
      <c r="NVP328" s="54"/>
      <c r="NVQ328" s="55"/>
      <c r="NVR328" s="56"/>
      <c r="NVS328" s="145"/>
      <c r="NVT328" s="80"/>
      <c r="NVU328" s="57"/>
      <c r="NVV328" s="255"/>
      <c r="NVW328" s="57"/>
      <c r="NVX328" s="255"/>
      <c r="NVY328" s="57"/>
      <c r="NVZ328" s="255"/>
      <c r="NWA328" s="59"/>
      <c r="NWB328" s="256"/>
      <c r="NWC328" s="59"/>
      <c r="NWD328" s="256"/>
      <c r="NWE328" s="59"/>
      <c r="NWF328" s="256"/>
      <c r="NWG328" s="507"/>
      <c r="NWH328" s="104"/>
      <c r="NWI328" s="516"/>
      <c r="NWJ328" s="69"/>
      <c r="NWK328" s="516"/>
      <c r="NWL328" s="69"/>
      <c r="NWM328" s="516"/>
      <c r="NWN328" s="69"/>
      <c r="NWO328" s="516"/>
      <c r="NWP328" s="69"/>
      <c r="NWQ328" s="516"/>
      <c r="NWR328" s="69"/>
      <c r="NWS328" s="52"/>
      <c r="NWT328" s="53"/>
      <c r="NWU328" s="54"/>
      <c r="NWV328" s="54"/>
      <c r="NWW328" s="55"/>
      <c r="NWX328" s="56"/>
      <c r="NWY328" s="145"/>
      <c r="NWZ328" s="80"/>
      <c r="NXA328" s="57"/>
      <c r="NXB328" s="255"/>
      <c r="NXC328" s="57"/>
      <c r="NXD328" s="255"/>
      <c r="NXE328" s="57"/>
      <c r="NXF328" s="255"/>
      <c r="NXG328" s="59"/>
      <c r="NXH328" s="256"/>
      <c r="NXI328" s="59"/>
      <c r="NXJ328" s="256"/>
      <c r="NXK328" s="59"/>
      <c r="NXL328" s="256"/>
      <c r="NXM328" s="507"/>
      <c r="NXN328" s="104"/>
      <c r="NXO328" s="516"/>
      <c r="NXP328" s="69"/>
      <c r="NXQ328" s="516"/>
      <c r="NXR328" s="69"/>
      <c r="NXS328" s="516"/>
      <c r="NXT328" s="69"/>
      <c r="NXU328" s="516"/>
      <c r="NXV328" s="69"/>
      <c r="NXW328" s="516"/>
      <c r="NXX328" s="69"/>
      <c r="NXY328" s="52"/>
      <c r="NXZ328" s="53"/>
      <c r="NYA328" s="54"/>
      <c r="NYB328" s="54"/>
      <c r="NYC328" s="55"/>
      <c r="NYD328" s="56"/>
      <c r="NYE328" s="145"/>
      <c r="NYF328" s="80"/>
      <c r="NYG328" s="57"/>
      <c r="NYH328" s="255"/>
      <c r="NYI328" s="57"/>
      <c r="NYJ328" s="255"/>
      <c r="NYK328" s="57"/>
      <c r="NYL328" s="255"/>
      <c r="NYM328" s="59"/>
      <c r="NYN328" s="256"/>
      <c r="NYO328" s="59"/>
      <c r="NYP328" s="256"/>
      <c r="NYQ328" s="59"/>
      <c r="NYR328" s="256"/>
      <c r="NYS328" s="507"/>
      <c r="NYT328" s="104"/>
      <c r="NYU328" s="516"/>
      <c r="NYV328" s="69"/>
      <c r="NYW328" s="516"/>
      <c r="NYX328" s="69"/>
      <c r="NYY328" s="516"/>
      <c r="NYZ328" s="69"/>
      <c r="NZA328" s="516"/>
      <c r="NZB328" s="69"/>
      <c r="NZC328" s="516"/>
      <c r="NZD328" s="69"/>
      <c r="NZE328" s="52"/>
      <c r="NZF328" s="53"/>
      <c r="NZG328" s="54"/>
      <c r="NZH328" s="54"/>
      <c r="NZI328" s="55"/>
      <c r="NZJ328" s="56"/>
      <c r="NZK328" s="145"/>
      <c r="NZL328" s="80"/>
      <c r="NZM328" s="57"/>
      <c r="NZN328" s="255"/>
      <c r="NZO328" s="57"/>
      <c r="NZP328" s="255"/>
      <c r="NZQ328" s="57"/>
      <c r="NZR328" s="255"/>
      <c r="NZS328" s="59"/>
      <c r="NZT328" s="256"/>
      <c r="NZU328" s="59"/>
      <c r="NZV328" s="256"/>
      <c r="NZW328" s="59"/>
      <c r="NZX328" s="256"/>
      <c r="NZY328" s="507"/>
      <c r="NZZ328" s="104"/>
      <c r="OAA328" s="516"/>
      <c r="OAB328" s="69"/>
      <c r="OAC328" s="516"/>
      <c r="OAD328" s="69"/>
      <c r="OAE328" s="516"/>
      <c r="OAF328" s="69"/>
      <c r="OAG328" s="516"/>
      <c r="OAH328" s="69"/>
      <c r="OAI328" s="516"/>
      <c r="OAJ328" s="69"/>
      <c r="OAK328" s="52"/>
      <c r="OAL328" s="53"/>
      <c r="OAM328" s="54"/>
      <c r="OAN328" s="54"/>
      <c r="OAO328" s="55"/>
      <c r="OAP328" s="56"/>
      <c r="OAQ328" s="145"/>
      <c r="OAR328" s="80"/>
      <c r="OAS328" s="57"/>
      <c r="OAT328" s="255"/>
      <c r="OAU328" s="57"/>
      <c r="OAV328" s="255"/>
      <c r="OAW328" s="57"/>
      <c r="OAX328" s="255"/>
      <c r="OAY328" s="59"/>
      <c r="OAZ328" s="256"/>
      <c r="OBA328" s="59"/>
      <c r="OBB328" s="256"/>
      <c r="OBC328" s="59"/>
      <c r="OBD328" s="256"/>
      <c r="OBE328" s="507"/>
      <c r="OBF328" s="104"/>
      <c r="OBG328" s="516"/>
      <c r="OBH328" s="69"/>
      <c r="OBI328" s="516"/>
      <c r="OBJ328" s="69"/>
      <c r="OBK328" s="516"/>
      <c r="OBL328" s="69"/>
      <c r="OBM328" s="516"/>
      <c r="OBN328" s="69"/>
      <c r="OBO328" s="516"/>
      <c r="OBP328" s="69"/>
      <c r="OBQ328" s="52"/>
      <c r="OBR328" s="53"/>
      <c r="OBS328" s="54"/>
      <c r="OBT328" s="54"/>
      <c r="OBU328" s="55"/>
      <c r="OBV328" s="56"/>
      <c r="OBW328" s="145"/>
      <c r="OBX328" s="80"/>
      <c r="OBY328" s="57"/>
      <c r="OBZ328" s="255"/>
      <c r="OCA328" s="57"/>
      <c r="OCB328" s="255"/>
      <c r="OCC328" s="57"/>
      <c r="OCD328" s="255"/>
      <c r="OCE328" s="59"/>
      <c r="OCF328" s="256"/>
      <c r="OCG328" s="59"/>
      <c r="OCH328" s="256"/>
      <c r="OCI328" s="59"/>
      <c r="OCJ328" s="256"/>
      <c r="OCK328" s="507"/>
      <c r="OCL328" s="104"/>
      <c r="OCM328" s="516"/>
      <c r="OCN328" s="69"/>
      <c r="OCO328" s="516"/>
      <c r="OCP328" s="69"/>
      <c r="OCQ328" s="516"/>
      <c r="OCR328" s="69"/>
      <c r="OCS328" s="516"/>
      <c r="OCT328" s="69"/>
      <c r="OCU328" s="516"/>
      <c r="OCV328" s="69"/>
      <c r="OCW328" s="52"/>
      <c r="OCX328" s="53"/>
      <c r="OCY328" s="54"/>
      <c r="OCZ328" s="54"/>
      <c r="ODA328" s="55"/>
      <c r="ODB328" s="56"/>
      <c r="ODC328" s="145"/>
      <c r="ODD328" s="80"/>
      <c r="ODE328" s="57"/>
      <c r="ODF328" s="255"/>
      <c r="ODG328" s="57"/>
      <c r="ODH328" s="255"/>
      <c r="ODI328" s="57"/>
      <c r="ODJ328" s="255"/>
      <c r="ODK328" s="59"/>
      <c r="ODL328" s="256"/>
      <c r="ODM328" s="59"/>
      <c r="ODN328" s="256"/>
      <c r="ODO328" s="59"/>
      <c r="ODP328" s="256"/>
      <c r="ODQ328" s="507"/>
      <c r="ODR328" s="104"/>
      <c r="ODS328" s="516"/>
      <c r="ODT328" s="69"/>
      <c r="ODU328" s="516"/>
      <c r="ODV328" s="69"/>
      <c r="ODW328" s="516"/>
      <c r="ODX328" s="69"/>
      <c r="ODY328" s="516"/>
      <c r="ODZ328" s="69"/>
      <c r="OEA328" s="516"/>
      <c r="OEB328" s="69"/>
      <c r="OEC328" s="52"/>
      <c r="OED328" s="53"/>
      <c r="OEE328" s="54"/>
      <c r="OEF328" s="54"/>
      <c r="OEG328" s="55"/>
      <c r="OEH328" s="56"/>
      <c r="OEI328" s="145"/>
      <c r="OEJ328" s="80"/>
      <c r="OEK328" s="57"/>
      <c r="OEL328" s="255"/>
      <c r="OEM328" s="57"/>
      <c r="OEN328" s="255"/>
      <c r="OEO328" s="57"/>
      <c r="OEP328" s="255"/>
      <c r="OEQ328" s="59"/>
      <c r="OER328" s="256"/>
      <c r="OES328" s="59"/>
      <c r="OET328" s="256"/>
      <c r="OEU328" s="59"/>
      <c r="OEV328" s="256"/>
      <c r="OEW328" s="507"/>
      <c r="OEX328" s="104"/>
      <c r="OEY328" s="516"/>
      <c r="OEZ328" s="69"/>
      <c r="OFA328" s="516"/>
      <c r="OFB328" s="69"/>
      <c r="OFC328" s="516"/>
      <c r="OFD328" s="69"/>
      <c r="OFE328" s="516"/>
      <c r="OFF328" s="69"/>
      <c r="OFG328" s="516"/>
      <c r="OFH328" s="69"/>
      <c r="OFI328" s="52"/>
      <c r="OFJ328" s="53"/>
      <c r="OFK328" s="54"/>
      <c r="OFL328" s="54"/>
      <c r="OFM328" s="55"/>
      <c r="OFN328" s="56"/>
      <c r="OFO328" s="145"/>
      <c r="OFP328" s="80"/>
      <c r="OFQ328" s="57"/>
      <c r="OFR328" s="255"/>
      <c r="OFS328" s="57"/>
      <c r="OFT328" s="255"/>
      <c r="OFU328" s="57"/>
      <c r="OFV328" s="255"/>
      <c r="OFW328" s="59"/>
      <c r="OFX328" s="256"/>
      <c r="OFY328" s="59"/>
      <c r="OFZ328" s="256"/>
      <c r="OGA328" s="59"/>
      <c r="OGB328" s="256"/>
      <c r="OGC328" s="507"/>
      <c r="OGD328" s="104"/>
      <c r="OGE328" s="516"/>
      <c r="OGF328" s="69"/>
      <c r="OGG328" s="516"/>
      <c r="OGH328" s="69"/>
      <c r="OGI328" s="516"/>
      <c r="OGJ328" s="69"/>
      <c r="OGK328" s="516"/>
      <c r="OGL328" s="69"/>
      <c r="OGM328" s="516"/>
      <c r="OGN328" s="69"/>
      <c r="OGO328" s="52"/>
      <c r="OGP328" s="53"/>
      <c r="OGQ328" s="54"/>
      <c r="OGR328" s="54"/>
      <c r="OGS328" s="55"/>
      <c r="OGT328" s="56"/>
      <c r="OGU328" s="145"/>
      <c r="OGV328" s="80"/>
      <c r="OGW328" s="57"/>
      <c r="OGX328" s="255"/>
      <c r="OGY328" s="57"/>
      <c r="OGZ328" s="255"/>
      <c r="OHA328" s="57"/>
      <c r="OHB328" s="255"/>
      <c r="OHC328" s="59"/>
      <c r="OHD328" s="256"/>
      <c r="OHE328" s="59"/>
      <c r="OHF328" s="256"/>
      <c r="OHG328" s="59"/>
      <c r="OHH328" s="256"/>
      <c r="OHI328" s="507"/>
      <c r="OHJ328" s="104"/>
      <c r="OHK328" s="516"/>
      <c r="OHL328" s="69"/>
      <c r="OHM328" s="516"/>
      <c r="OHN328" s="69"/>
      <c r="OHO328" s="516"/>
      <c r="OHP328" s="69"/>
      <c r="OHQ328" s="516"/>
      <c r="OHR328" s="69"/>
      <c r="OHS328" s="516"/>
      <c r="OHT328" s="69"/>
      <c r="OHU328" s="52"/>
      <c r="OHV328" s="53"/>
      <c r="OHW328" s="54"/>
      <c r="OHX328" s="54"/>
      <c r="OHY328" s="55"/>
      <c r="OHZ328" s="56"/>
      <c r="OIA328" s="145"/>
      <c r="OIB328" s="80"/>
      <c r="OIC328" s="57"/>
      <c r="OID328" s="255"/>
      <c r="OIE328" s="57"/>
      <c r="OIF328" s="255"/>
      <c r="OIG328" s="57"/>
      <c r="OIH328" s="255"/>
      <c r="OII328" s="59"/>
      <c r="OIJ328" s="256"/>
      <c r="OIK328" s="59"/>
      <c r="OIL328" s="256"/>
      <c r="OIM328" s="59"/>
      <c r="OIN328" s="256"/>
      <c r="OIO328" s="507"/>
      <c r="OIP328" s="104"/>
      <c r="OIQ328" s="516"/>
      <c r="OIR328" s="69"/>
      <c r="OIS328" s="516"/>
      <c r="OIT328" s="69"/>
      <c r="OIU328" s="516"/>
      <c r="OIV328" s="69"/>
      <c r="OIW328" s="516"/>
      <c r="OIX328" s="69"/>
      <c r="OIY328" s="516"/>
      <c r="OIZ328" s="69"/>
      <c r="OJA328" s="52"/>
      <c r="OJB328" s="53"/>
      <c r="OJC328" s="54"/>
      <c r="OJD328" s="54"/>
      <c r="OJE328" s="55"/>
      <c r="OJF328" s="56"/>
      <c r="OJG328" s="145"/>
      <c r="OJH328" s="80"/>
      <c r="OJI328" s="57"/>
      <c r="OJJ328" s="255"/>
      <c r="OJK328" s="57"/>
      <c r="OJL328" s="255"/>
      <c r="OJM328" s="57"/>
      <c r="OJN328" s="255"/>
      <c r="OJO328" s="59"/>
      <c r="OJP328" s="256"/>
      <c r="OJQ328" s="59"/>
      <c r="OJR328" s="256"/>
      <c r="OJS328" s="59"/>
      <c r="OJT328" s="256"/>
      <c r="OJU328" s="507"/>
      <c r="OJV328" s="104"/>
      <c r="OJW328" s="516"/>
      <c r="OJX328" s="69"/>
      <c r="OJY328" s="516"/>
      <c r="OJZ328" s="69"/>
      <c r="OKA328" s="516"/>
      <c r="OKB328" s="69"/>
      <c r="OKC328" s="516"/>
      <c r="OKD328" s="69"/>
      <c r="OKE328" s="516"/>
      <c r="OKF328" s="69"/>
      <c r="OKG328" s="52"/>
      <c r="OKH328" s="53"/>
      <c r="OKI328" s="54"/>
      <c r="OKJ328" s="54"/>
      <c r="OKK328" s="55"/>
      <c r="OKL328" s="56"/>
      <c r="OKM328" s="145"/>
      <c r="OKN328" s="80"/>
      <c r="OKO328" s="57"/>
      <c r="OKP328" s="255"/>
      <c r="OKQ328" s="57"/>
      <c r="OKR328" s="255"/>
      <c r="OKS328" s="57"/>
      <c r="OKT328" s="255"/>
      <c r="OKU328" s="59"/>
      <c r="OKV328" s="256"/>
      <c r="OKW328" s="59"/>
      <c r="OKX328" s="256"/>
      <c r="OKY328" s="59"/>
      <c r="OKZ328" s="256"/>
      <c r="OLA328" s="507"/>
      <c r="OLB328" s="104"/>
      <c r="OLC328" s="516"/>
      <c r="OLD328" s="69"/>
      <c r="OLE328" s="516"/>
      <c r="OLF328" s="69"/>
      <c r="OLG328" s="516"/>
      <c r="OLH328" s="69"/>
      <c r="OLI328" s="516"/>
      <c r="OLJ328" s="69"/>
      <c r="OLK328" s="516"/>
      <c r="OLL328" s="69"/>
      <c r="OLM328" s="52"/>
      <c r="OLN328" s="53"/>
      <c r="OLO328" s="54"/>
      <c r="OLP328" s="54"/>
      <c r="OLQ328" s="55"/>
      <c r="OLR328" s="56"/>
      <c r="OLS328" s="145"/>
      <c r="OLT328" s="80"/>
      <c r="OLU328" s="57"/>
      <c r="OLV328" s="255"/>
      <c r="OLW328" s="57"/>
      <c r="OLX328" s="255"/>
      <c r="OLY328" s="57"/>
      <c r="OLZ328" s="255"/>
      <c r="OMA328" s="59"/>
      <c r="OMB328" s="256"/>
      <c r="OMC328" s="59"/>
      <c r="OMD328" s="256"/>
      <c r="OME328" s="59"/>
      <c r="OMF328" s="256"/>
      <c r="OMG328" s="507"/>
      <c r="OMH328" s="104"/>
      <c r="OMI328" s="516"/>
      <c r="OMJ328" s="69"/>
      <c r="OMK328" s="516"/>
      <c r="OML328" s="69"/>
      <c r="OMM328" s="516"/>
      <c r="OMN328" s="69"/>
      <c r="OMO328" s="516"/>
      <c r="OMP328" s="69"/>
      <c r="OMQ328" s="516"/>
      <c r="OMR328" s="69"/>
      <c r="OMS328" s="52"/>
      <c r="OMT328" s="53"/>
      <c r="OMU328" s="54"/>
      <c r="OMV328" s="54"/>
      <c r="OMW328" s="55"/>
      <c r="OMX328" s="56"/>
      <c r="OMY328" s="145"/>
      <c r="OMZ328" s="80"/>
      <c r="ONA328" s="57"/>
      <c r="ONB328" s="255"/>
      <c r="ONC328" s="57"/>
      <c r="OND328" s="255"/>
      <c r="ONE328" s="57"/>
      <c r="ONF328" s="255"/>
      <c r="ONG328" s="59"/>
      <c r="ONH328" s="256"/>
      <c r="ONI328" s="59"/>
      <c r="ONJ328" s="256"/>
      <c r="ONK328" s="59"/>
      <c r="ONL328" s="256"/>
      <c r="ONM328" s="507"/>
      <c r="ONN328" s="104"/>
      <c r="ONO328" s="516"/>
      <c r="ONP328" s="69"/>
      <c r="ONQ328" s="516"/>
      <c r="ONR328" s="69"/>
      <c r="ONS328" s="516"/>
      <c r="ONT328" s="69"/>
      <c r="ONU328" s="516"/>
      <c r="ONV328" s="69"/>
      <c r="ONW328" s="516"/>
      <c r="ONX328" s="69"/>
      <c r="ONY328" s="52"/>
      <c r="ONZ328" s="53"/>
      <c r="OOA328" s="54"/>
      <c r="OOB328" s="54"/>
      <c r="OOC328" s="55"/>
      <c r="OOD328" s="56"/>
      <c r="OOE328" s="145"/>
      <c r="OOF328" s="80"/>
      <c r="OOG328" s="57"/>
      <c r="OOH328" s="255"/>
      <c r="OOI328" s="57"/>
      <c r="OOJ328" s="255"/>
      <c r="OOK328" s="57"/>
      <c r="OOL328" s="255"/>
      <c r="OOM328" s="59"/>
      <c r="OON328" s="256"/>
      <c r="OOO328" s="59"/>
      <c r="OOP328" s="256"/>
      <c r="OOQ328" s="59"/>
      <c r="OOR328" s="256"/>
      <c r="OOS328" s="507"/>
      <c r="OOT328" s="104"/>
      <c r="OOU328" s="516"/>
      <c r="OOV328" s="69"/>
      <c r="OOW328" s="516"/>
      <c r="OOX328" s="69"/>
      <c r="OOY328" s="516"/>
      <c r="OOZ328" s="69"/>
      <c r="OPA328" s="516"/>
      <c r="OPB328" s="69"/>
      <c r="OPC328" s="516"/>
      <c r="OPD328" s="69"/>
      <c r="OPE328" s="52"/>
      <c r="OPF328" s="53"/>
      <c r="OPG328" s="54"/>
      <c r="OPH328" s="54"/>
      <c r="OPI328" s="55"/>
      <c r="OPJ328" s="56"/>
      <c r="OPK328" s="145"/>
      <c r="OPL328" s="80"/>
      <c r="OPM328" s="57"/>
      <c r="OPN328" s="255"/>
      <c r="OPO328" s="57"/>
      <c r="OPP328" s="255"/>
      <c r="OPQ328" s="57"/>
      <c r="OPR328" s="255"/>
      <c r="OPS328" s="59"/>
      <c r="OPT328" s="256"/>
      <c r="OPU328" s="59"/>
      <c r="OPV328" s="256"/>
      <c r="OPW328" s="59"/>
      <c r="OPX328" s="256"/>
      <c r="OPY328" s="507"/>
      <c r="OPZ328" s="104"/>
      <c r="OQA328" s="516"/>
      <c r="OQB328" s="69"/>
      <c r="OQC328" s="516"/>
      <c r="OQD328" s="69"/>
      <c r="OQE328" s="516"/>
      <c r="OQF328" s="69"/>
      <c r="OQG328" s="516"/>
      <c r="OQH328" s="69"/>
      <c r="OQI328" s="516"/>
      <c r="OQJ328" s="69"/>
      <c r="OQK328" s="52"/>
      <c r="OQL328" s="53"/>
      <c r="OQM328" s="54"/>
      <c r="OQN328" s="54"/>
      <c r="OQO328" s="55"/>
      <c r="OQP328" s="56"/>
      <c r="OQQ328" s="145"/>
      <c r="OQR328" s="80"/>
      <c r="OQS328" s="57"/>
      <c r="OQT328" s="255"/>
      <c r="OQU328" s="57"/>
      <c r="OQV328" s="255"/>
      <c r="OQW328" s="57"/>
      <c r="OQX328" s="255"/>
      <c r="OQY328" s="59"/>
      <c r="OQZ328" s="256"/>
      <c r="ORA328" s="59"/>
      <c r="ORB328" s="256"/>
      <c r="ORC328" s="59"/>
      <c r="ORD328" s="256"/>
      <c r="ORE328" s="507"/>
      <c r="ORF328" s="104"/>
      <c r="ORG328" s="516"/>
      <c r="ORH328" s="69"/>
      <c r="ORI328" s="516"/>
      <c r="ORJ328" s="69"/>
      <c r="ORK328" s="516"/>
      <c r="ORL328" s="69"/>
      <c r="ORM328" s="516"/>
      <c r="ORN328" s="69"/>
      <c r="ORO328" s="516"/>
      <c r="ORP328" s="69"/>
      <c r="ORQ328" s="52"/>
      <c r="ORR328" s="53"/>
      <c r="ORS328" s="54"/>
      <c r="ORT328" s="54"/>
      <c r="ORU328" s="55"/>
      <c r="ORV328" s="56"/>
      <c r="ORW328" s="145"/>
      <c r="ORX328" s="80"/>
      <c r="ORY328" s="57"/>
      <c r="ORZ328" s="255"/>
      <c r="OSA328" s="57"/>
      <c r="OSB328" s="255"/>
      <c r="OSC328" s="57"/>
      <c r="OSD328" s="255"/>
      <c r="OSE328" s="59"/>
      <c r="OSF328" s="256"/>
      <c r="OSG328" s="59"/>
      <c r="OSH328" s="256"/>
      <c r="OSI328" s="59"/>
      <c r="OSJ328" s="256"/>
      <c r="OSK328" s="507"/>
      <c r="OSL328" s="104"/>
      <c r="OSM328" s="516"/>
      <c r="OSN328" s="69"/>
      <c r="OSO328" s="516"/>
      <c r="OSP328" s="69"/>
      <c r="OSQ328" s="516"/>
      <c r="OSR328" s="69"/>
      <c r="OSS328" s="516"/>
      <c r="OST328" s="69"/>
      <c r="OSU328" s="516"/>
      <c r="OSV328" s="69"/>
      <c r="OSW328" s="52"/>
      <c r="OSX328" s="53"/>
      <c r="OSY328" s="54"/>
      <c r="OSZ328" s="54"/>
      <c r="OTA328" s="55"/>
      <c r="OTB328" s="56"/>
      <c r="OTC328" s="145"/>
      <c r="OTD328" s="80"/>
      <c r="OTE328" s="57"/>
      <c r="OTF328" s="255"/>
      <c r="OTG328" s="57"/>
      <c r="OTH328" s="255"/>
      <c r="OTI328" s="57"/>
      <c r="OTJ328" s="255"/>
      <c r="OTK328" s="59"/>
      <c r="OTL328" s="256"/>
      <c r="OTM328" s="59"/>
      <c r="OTN328" s="256"/>
      <c r="OTO328" s="59"/>
      <c r="OTP328" s="256"/>
      <c r="OTQ328" s="507"/>
      <c r="OTR328" s="104"/>
      <c r="OTS328" s="516"/>
      <c r="OTT328" s="69"/>
      <c r="OTU328" s="516"/>
      <c r="OTV328" s="69"/>
      <c r="OTW328" s="516"/>
      <c r="OTX328" s="69"/>
      <c r="OTY328" s="516"/>
      <c r="OTZ328" s="69"/>
      <c r="OUA328" s="516"/>
      <c r="OUB328" s="69"/>
      <c r="OUC328" s="52"/>
      <c r="OUD328" s="53"/>
      <c r="OUE328" s="54"/>
      <c r="OUF328" s="54"/>
      <c r="OUG328" s="55"/>
      <c r="OUH328" s="56"/>
      <c r="OUI328" s="145"/>
      <c r="OUJ328" s="80"/>
      <c r="OUK328" s="57"/>
      <c r="OUL328" s="255"/>
      <c r="OUM328" s="57"/>
      <c r="OUN328" s="255"/>
      <c r="OUO328" s="57"/>
      <c r="OUP328" s="255"/>
      <c r="OUQ328" s="59"/>
      <c r="OUR328" s="256"/>
      <c r="OUS328" s="59"/>
      <c r="OUT328" s="256"/>
      <c r="OUU328" s="59"/>
      <c r="OUV328" s="256"/>
      <c r="OUW328" s="507"/>
      <c r="OUX328" s="104"/>
      <c r="OUY328" s="516"/>
      <c r="OUZ328" s="69"/>
      <c r="OVA328" s="516"/>
      <c r="OVB328" s="69"/>
      <c r="OVC328" s="516"/>
      <c r="OVD328" s="69"/>
      <c r="OVE328" s="516"/>
      <c r="OVF328" s="69"/>
      <c r="OVG328" s="516"/>
      <c r="OVH328" s="69"/>
      <c r="OVI328" s="52"/>
      <c r="OVJ328" s="53"/>
      <c r="OVK328" s="54"/>
      <c r="OVL328" s="54"/>
      <c r="OVM328" s="55"/>
      <c r="OVN328" s="56"/>
      <c r="OVO328" s="145"/>
      <c r="OVP328" s="80"/>
      <c r="OVQ328" s="57"/>
      <c r="OVR328" s="255"/>
      <c r="OVS328" s="57"/>
      <c r="OVT328" s="255"/>
      <c r="OVU328" s="57"/>
      <c r="OVV328" s="255"/>
      <c r="OVW328" s="59"/>
      <c r="OVX328" s="256"/>
      <c r="OVY328" s="59"/>
      <c r="OVZ328" s="256"/>
      <c r="OWA328" s="59"/>
      <c r="OWB328" s="256"/>
      <c r="OWC328" s="507"/>
      <c r="OWD328" s="104"/>
      <c r="OWE328" s="516"/>
      <c r="OWF328" s="69"/>
      <c r="OWG328" s="516"/>
      <c r="OWH328" s="69"/>
      <c r="OWI328" s="516"/>
      <c r="OWJ328" s="69"/>
      <c r="OWK328" s="516"/>
      <c r="OWL328" s="69"/>
      <c r="OWM328" s="516"/>
      <c r="OWN328" s="69"/>
      <c r="OWO328" s="52"/>
      <c r="OWP328" s="53"/>
      <c r="OWQ328" s="54"/>
      <c r="OWR328" s="54"/>
      <c r="OWS328" s="55"/>
      <c r="OWT328" s="56"/>
      <c r="OWU328" s="145"/>
      <c r="OWV328" s="80"/>
      <c r="OWW328" s="57"/>
      <c r="OWX328" s="255"/>
      <c r="OWY328" s="57"/>
      <c r="OWZ328" s="255"/>
      <c r="OXA328" s="57"/>
      <c r="OXB328" s="255"/>
      <c r="OXC328" s="59"/>
      <c r="OXD328" s="256"/>
      <c r="OXE328" s="59"/>
      <c r="OXF328" s="256"/>
      <c r="OXG328" s="59"/>
      <c r="OXH328" s="256"/>
      <c r="OXI328" s="507"/>
      <c r="OXJ328" s="104"/>
      <c r="OXK328" s="516"/>
      <c r="OXL328" s="69"/>
      <c r="OXM328" s="516"/>
      <c r="OXN328" s="69"/>
      <c r="OXO328" s="516"/>
      <c r="OXP328" s="69"/>
      <c r="OXQ328" s="516"/>
      <c r="OXR328" s="69"/>
      <c r="OXS328" s="516"/>
      <c r="OXT328" s="69"/>
      <c r="OXU328" s="52"/>
      <c r="OXV328" s="53"/>
      <c r="OXW328" s="54"/>
      <c r="OXX328" s="54"/>
      <c r="OXY328" s="55"/>
      <c r="OXZ328" s="56"/>
      <c r="OYA328" s="145"/>
      <c r="OYB328" s="80"/>
      <c r="OYC328" s="57"/>
      <c r="OYD328" s="255"/>
      <c r="OYE328" s="57"/>
      <c r="OYF328" s="255"/>
      <c r="OYG328" s="57"/>
      <c r="OYH328" s="255"/>
      <c r="OYI328" s="59"/>
      <c r="OYJ328" s="256"/>
      <c r="OYK328" s="59"/>
      <c r="OYL328" s="256"/>
      <c r="OYM328" s="59"/>
      <c r="OYN328" s="256"/>
      <c r="OYO328" s="507"/>
      <c r="OYP328" s="104"/>
      <c r="OYQ328" s="516"/>
      <c r="OYR328" s="69"/>
      <c r="OYS328" s="516"/>
      <c r="OYT328" s="69"/>
      <c r="OYU328" s="516"/>
      <c r="OYV328" s="69"/>
      <c r="OYW328" s="516"/>
      <c r="OYX328" s="69"/>
      <c r="OYY328" s="516"/>
      <c r="OYZ328" s="69"/>
      <c r="OZA328" s="52"/>
      <c r="OZB328" s="53"/>
      <c r="OZC328" s="54"/>
      <c r="OZD328" s="54"/>
      <c r="OZE328" s="55"/>
      <c r="OZF328" s="56"/>
      <c r="OZG328" s="145"/>
      <c r="OZH328" s="80"/>
      <c r="OZI328" s="57"/>
      <c r="OZJ328" s="255"/>
      <c r="OZK328" s="57"/>
      <c r="OZL328" s="255"/>
      <c r="OZM328" s="57"/>
      <c r="OZN328" s="255"/>
      <c r="OZO328" s="59"/>
      <c r="OZP328" s="256"/>
      <c r="OZQ328" s="59"/>
      <c r="OZR328" s="256"/>
      <c r="OZS328" s="59"/>
      <c r="OZT328" s="256"/>
      <c r="OZU328" s="507"/>
      <c r="OZV328" s="104"/>
      <c r="OZW328" s="516"/>
      <c r="OZX328" s="69"/>
      <c r="OZY328" s="516"/>
      <c r="OZZ328" s="69"/>
      <c r="PAA328" s="516"/>
      <c r="PAB328" s="69"/>
      <c r="PAC328" s="516"/>
      <c r="PAD328" s="69"/>
      <c r="PAE328" s="516"/>
      <c r="PAF328" s="69"/>
      <c r="PAG328" s="52"/>
      <c r="PAH328" s="53"/>
      <c r="PAI328" s="54"/>
      <c r="PAJ328" s="54"/>
      <c r="PAK328" s="55"/>
      <c r="PAL328" s="56"/>
      <c r="PAM328" s="145"/>
      <c r="PAN328" s="80"/>
      <c r="PAO328" s="57"/>
      <c r="PAP328" s="255"/>
      <c r="PAQ328" s="57"/>
      <c r="PAR328" s="255"/>
      <c r="PAS328" s="57"/>
      <c r="PAT328" s="255"/>
      <c r="PAU328" s="59"/>
      <c r="PAV328" s="256"/>
      <c r="PAW328" s="59"/>
      <c r="PAX328" s="256"/>
      <c r="PAY328" s="59"/>
      <c r="PAZ328" s="256"/>
      <c r="PBA328" s="507"/>
      <c r="PBB328" s="104"/>
      <c r="PBC328" s="516"/>
      <c r="PBD328" s="69"/>
      <c r="PBE328" s="516"/>
      <c r="PBF328" s="69"/>
      <c r="PBG328" s="516"/>
      <c r="PBH328" s="69"/>
      <c r="PBI328" s="516"/>
      <c r="PBJ328" s="69"/>
      <c r="PBK328" s="516"/>
      <c r="PBL328" s="69"/>
      <c r="PBM328" s="52"/>
      <c r="PBN328" s="53"/>
      <c r="PBO328" s="54"/>
      <c r="PBP328" s="54"/>
      <c r="PBQ328" s="55"/>
      <c r="PBR328" s="56"/>
      <c r="PBS328" s="145"/>
      <c r="PBT328" s="80"/>
      <c r="PBU328" s="57"/>
      <c r="PBV328" s="255"/>
      <c r="PBW328" s="57"/>
      <c r="PBX328" s="255"/>
      <c r="PBY328" s="57"/>
      <c r="PBZ328" s="255"/>
      <c r="PCA328" s="59"/>
      <c r="PCB328" s="256"/>
      <c r="PCC328" s="59"/>
      <c r="PCD328" s="256"/>
      <c r="PCE328" s="59"/>
      <c r="PCF328" s="256"/>
      <c r="PCG328" s="507"/>
      <c r="PCH328" s="104"/>
      <c r="PCI328" s="516"/>
      <c r="PCJ328" s="69"/>
      <c r="PCK328" s="516"/>
      <c r="PCL328" s="69"/>
      <c r="PCM328" s="516"/>
      <c r="PCN328" s="69"/>
      <c r="PCO328" s="516"/>
      <c r="PCP328" s="69"/>
      <c r="PCQ328" s="516"/>
      <c r="PCR328" s="69"/>
      <c r="PCS328" s="52"/>
      <c r="PCT328" s="53"/>
      <c r="PCU328" s="54"/>
      <c r="PCV328" s="54"/>
      <c r="PCW328" s="55"/>
      <c r="PCX328" s="56"/>
      <c r="PCY328" s="145"/>
      <c r="PCZ328" s="80"/>
      <c r="PDA328" s="57"/>
      <c r="PDB328" s="255"/>
      <c r="PDC328" s="57"/>
      <c r="PDD328" s="255"/>
      <c r="PDE328" s="57"/>
      <c r="PDF328" s="255"/>
      <c r="PDG328" s="59"/>
      <c r="PDH328" s="256"/>
      <c r="PDI328" s="59"/>
      <c r="PDJ328" s="256"/>
      <c r="PDK328" s="59"/>
      <c r="PDL328" s="256"/>
      <c r="PDM328" s="507"/>
      <c r="PDN328" s="104"/>
      <c r="PDO328" s="516"/>
      <c r="PDP328" s="69"/>
      <c r="PDQ328" s="516"/>
      <c r="PDR328" s="69"/>
      <c r="PDS328" s="516"/>
      <c r="PDT328" s="69"/>
      <c r="PDU328" s="516"/>
      <c r="PDV328" s="69"/>
      <c r="PDW328" s="516"/>
      <c r="PDX328" s="69"/>
      <c r="PDY328" s="52"/>
      <c r="PDZ328" s="53"/>
      <c r="PEA328" s="54"/>
      <c r="PEB328" s="54"/>
      <c r="PEC328" s="55"/>
      <c r="PED328" s="56"/>
      <c r="PEE328" s="145"/>
      <c r="PEF328" s="80"/>
      <c r="PEG328" s="57"/>
      <c r="PEH328" s="255"/>
      <c r="PEI328" s="57"/>
      <c r="PEJ328" s="255"/>
      <c r="PEK328" s="57"/>
      <c r="PEL328" s="255"/>
      <c r="PEM328" s="59"/>
      <c r="PEN328" s="256"/>
      <c r="PEO328" s="59"/>
      <c r="PEP328" s="256"/>
      <c r="PEQ328" s="59"/>
      <c r="PER328" s="256"/>
      <c r="PES328" s="507"/>
      <c r="PET328" s="104"/>
      <c r="PEU328" s="516"/>
      <c r="PEV328" s="69"/>
      <c r="PEW328" s="516"/>
      <c r="PEX328" s="69"/>
      <c r="PEY328" s="516"/>
      <c r="PEZ328" s="69"/>
      <c r="PFA328" s="516"/>
      <c r="PFB328" s="69"/>
      <c r="PFC328" s="516"/>
      <c r="PFD328" s="69"/>
      <c r="PFE328" s="52"/>
      <c r="PFF328" s="53"/>
      <c r="PFG328" s="54"/>
      <c r="PFH328" s="54"/>
      <c r="PFI328" s="55"/>
      <c r="PFJ328" s="56"/>
      <c r="PFK328" s="145"/>
      <c r="PFL328" s="80"/>
      <c r="PFM328" s="57"/>
      <c r="PFN328" s="255"/>
      <c r="PFO328" s="57"/>
      <c r="PFP328" s="255"/>
      <c r="PFQ328" s="57"/>
      <c r="PFR328" s="255"/>
      <c r="PFS328" s="59"/>
      <c r="PFT328" s="256"/>
      <c r="PFU328" s="59"/>
      <c r="PFV328" s="256"/>
      <c r="PFW328" s="59"/>
      <c r="PFX328" s="256"/>
      <c r="PFY328" s="507"/>
      <c r="PFZ328" s="104"/>
      <c r="PGA328" s="516"/>
      <c r="PGB328" s="69"/>
      <c r="PGC328" s="516"/>
      <c r="PGD328" s="69"/>
      <c r="PGE328" s="516"/>
      <c r="PGF328" s="69"/>
      <c r="PGG328" s="516"/>
      <c r="PGH328" s="69"/>
      <c r="PGI328" s="516"/>
      <c r="PGJ328" s="69"/>
      <c r="PGK328" s="52"/>
      <c r="PGL328" s="53"/>
      <c r="PGM328" s="54"/>
      <c r="PGN328" s="54"/>
      <c r="PGO328" s="55"/>
      <c r="PGP328" s="56"/>
      <c r="PGQ328" s="145"/>
      <c r="PGR328" s="80"/>
      <c r="PGS328" s="57"/>
      <c r="PGT328" s="255"/>
      <c r="PGU328" s="57"/>
      <c r="PGV328" s="255"/>
      <c r="PGW328" s="57"/>
      <c r="PGX328" s="255"/>
      <c r="PGY328" s="59"/>
      <c r="PGZ328" s="256"/>
      <c r="PHA328" s="59"/>
      <c r="PHB328" s="256"/>
      <c r="PHC328" s="59"/>
      <c r="PHD328" s="256"/>
      <c r="PHE328" s="507"/>
      <c r="PHF328" s="104"/>
      <c r="PHG328" s="516"/>
      <c r="PHH328" s="69"/>
      <c r="PHI328" s="516"/>
      <c r="PHJ328" s="69"/>
      <c r="PHK328" s="516"/>
      <c r="PHL328" s="69"/>
      <c r="PHM328" s="516"/>
      <c r="PHN328" s="69"/>
      <c r="PHO328" s="516"/>
      <c r="PHP328" s="69"/>
      <c r="PHQ328" s="52"/>
      <c r="PHR328" s="53"/>
      <c r="PHS328" s="54"/>
      <c r="PHT328" s="54"/>
      <c r="PHU328" s="55"/>
      <c r="PHV328" s="56"/>
      <c r="PHW328" s="145"/>
      <c r="PHX328" s="80"/>
      <c r="PHY328" s="57"/>
      <c r="PHZ328" s="255"/>
      <c r="PIA328" s="57"/>
      <c r="PIB328" s="255"/>
      <c r="PIC328" s="57"/>
      <c r="PID328" s="255"/>
      <c r="PIE328" s="59"/>
      <c r="PIF328" s="256"/>
      <c r="PIG328" s="59"/>
      <c r="PIH328" s="256"/>
      <c r="PII328" s="59"/>
      <c r="PIJ328" s="256"/>
      <c r="PIK328" s="507"/>
      <c r="PIL328" s="104"/>
      <c r="PIM328" s="516"/>
      <c r="PIN328" s="69"/>
      <c r="PIO328" s="516"/>
      <c r="PIP328" s="69"/>
      <c r="PIQ328" s="516"/>
      <c r="PIR328" s="69"/>
      <c r="PIS328" s="516"/>
      <c r="PIT328" s="69"/>
      <c r="PIU328" s="516"/>
      <c r="PIV328" s="69"/>
      <c r="PIW328" s="52"/>
      <c r="PIX328" s="53"/>
      <c r="PIY328" s="54"/>
      <c r="PIZ328" s="54"/>
      <c r="PJA328" s="55"/>
      <c r="PJB328" s="56"/>
      <c r="PJC328" s="145"/>
      <c r="PJD328" s="80"/>
      <c r="PJE328" s="57"/>
      <c r="PJF328" s="255"/>
      <c r="PJG328" s="57"/>
      <c r="PJH328" s="255"/>
      <c r="PJI328" s="57"/>
      <c r="PJJ328" s="255"/>
      <c r="PJK328" s="59"/>
      <c r="PJL328" s="256"/>
      <c r="PJM328" s="59"/>
      <c r="PJN328" s="256"/>
      <c r="PJO328" s="59"/>
      <c r="PJP328" s="256"/>
      <c r="PJQ328" s="507"/>
      <c r="PJR328" s="104"/>
      <c r="PJS328" s="516"/>
      <c r="PJT328" s="69"/>
      <c r="PJU328" s="516"/>
      <c r="PJV328" s="69"/>
      <c r="PJW328" s="516"/>
      <c r="PJX328" s="69"/>
      <c r="PJY328" s="516"/>
      <c r="PJZ328" s="69"/>
      <c r="PKA328" s="516"/>
      <c r="PKB328" s="69"/>
      <c r="PKC328" s="52"/>
      <c r="PKD328" s="53"/>
      <c r="PKE328" s="54"/>
      <c r="PKF328" s="54"/>
      <c r="PKG328" s="55"/>
      <c r="PKH328" s="56"/>
      <c r="PKI328" s="145"/>
      <c r="PKJ328" s="80"/>
      <c r="PKK328" s="57"/>
      <c r="PKL328" s="255"/>
      <c r="PKM328" s="57"/>
      <c r="PKN328" s="255"/>
      <c r="PKO328" s="57"/>
      <c r="PKP328" s="255"/>
      <c r="PKQ328" s="59"/>
      <c r="PKR328" s="256"/>
      <c r="PKS328" s="59"/>
      <c r="PKT328" s="256"/>
      <c r="PKU328" s="59"/>
      <c r="PKV328" s="256"/>
      <c r="PKW328" s="507"/>
      <c r="PKX328" s="104"/>
      <c r="PKY328" s="516"/>
      <c r="PKZ328" s="69"/>
      <c r="PLA328" s="516"/>
      <c r="PLB328" s="69"/>
      <c r="PLC328" s="516"/>
      <c r="PLD328" s="69"/>
      <c r="PLE328" s="516"/>
      <c r="PLF328" s="69"/>
      <c r="PLG328" s="516"/>
      <c r="PLH328" s="69"/>
      <c r="PLI328" s="52"/>
      <c r="PLJ328" s="53"/>
      <c r="PLK328" s="54"/>
      <c r="PLL328" s="54"/>
      <c r="PLM328" s="55"/>
      <c r="PLN328" s="56"/>
      <c r="PLO328" s="145"/>
      <c r="PLP328" s="80"/>
      <c r="PLQ328" s="57"/>
      <c r="PLR328" s="255"/>
      <c r="PLS328" s="57"/>
      <c r="PLT328" s="255"/>
      <c r="PLU328" s="57"/>
      <c r="PLV328" s="255"/>
      <c r="PLW328" s="59"/>
      <c r="PLX328" s="256"/>
      <c r="PLY328" s="59"/>
      <c r="PLZ328" s="256"/>
      <c r="PMA328" s="59"/>
      <c r="PMB328" s="256"/>
      <c r="PMC328" s="507"/>
      <c r="PMD328" s="104"/>
      <c r="PME328" s="516"/>
      <c r="PMF328" s="69"/>
      <c r="PMG328" s="516"/>
      <c r="PMH328" s="69"/>
      <c r="PMI328" s="516"/>
      <c r="PMJ328" s="69"/>
      <c r="PMK328" s="516"/>
      <c r="PML328" s="69"/>
      <c r="PMM328" s="516"/>
      <c r="PMN328" s="69"/>
      <c r="PMO328" s="52"/>
      <c r="PMP328" s="53"/>
      <c r="PMQ328" s="54"/>
      <c r="PMR328" s="54"/>
      <c r="PMS328" s="55"/>
      <c r="PMT328" s="56"/>
      <c r="PMU328" s="145"/>
      <c r="PMV328" s="80"/>
      <c r="PMW328" s="57"/>
      <c r="PMX328" s="255"/>
      <c r="PMY328" s="57"/>
      <c r="PMZ328" s="255"/>
      <c r="PNA328" s="57"/>
      <c r="PNB328" s="255"/>
      <c r="PNC328" s="59"/>
      <c r="PND328" s="256"/>
      <c r="PNE328" s="59"/>
      <c r="PNF328" s="256"/>
      <c r="PNG328" s="59"/>
      <c r="PNH328" s="256"/>
      <c r="PNI328" s="507"/>
      <c r="PNJ328" s="104"/>
      <c r="PNK328" s="516"/>
      <c r="PNL328" s="69"/>
      <c r="PNM328" s="516"/>
      <c r="PNN328" s="69"/>
      <c r="PNO328" s="516"/>
      <c r="PNP328" s="69"/>
      <c r="PNQ328" s="516"/>
      <c r="PNR328" s="69"/>
      <c r="PNS328" s="516"/>
      <c r="PNT328" s="69"/>
      <c r="PNU328" s="52"/>
      <c r="PNV328" s="53"/>
      <c r="PNW328" s="54"/>
      <c r="PNX328" s="54"/>
      <c r="PNY328" s="55"/>
      <c r="PNZ328" s="56"/>
      <c r="POA328" s="145"/>
      <c r="POB328" s="80"/>
      <c r="POC328" s="57"/>
      <c r="POD328" s="255"/>
      <c r="POE328" s="57"/>
      <c r="POF328" s="255"/>
      <c r="POG328" s="57"/>
      <c r="POH328" s="255"/>
      <c r="POI328" s="59"/>
      <c r="POJ328" s="256"/>
      <c r="POK328" s="59"/>
      <c r="POL328" s="256"/>
      <c r="POM328" s="59"/>
      <c r="PON328" s="256"/>
      <c r="POO328" s="507"/>
      <c r="POP328" s="104"/>
      <c r="POQ328" s="516"/>
      <c r="POR328" s="69"/>
      <c r="POS328" s="516"/>
      <c r="POT328" s="69"/>
      <c r="POU328" s="516"/>
      <c r="POV328" s="69"/>
      <c r="POW328" s="516"/>
      <c r="POX328" s="69"/>
      <c r="POY328" s="516"/>
      <c r="POZ328" s="69"/>
      <c r="PPA328" s="52"/>
      <c r="PPB328" s="53"/>
      <c r="PPC328" s="54"/>
      <c r="PPD328" s="54"/>
      <c r="PPE328" s="55"/>
      <c r="PPF328" s="56"/>
      <c r="PPG328" s="145"/>
      <c r="PPH328" s="80"/>
      <c r="PPI328" s="57"/>
      <c r="PPJ328" s="255"/>
      <c r="PPK328" s="57"/>
      <c r="PPL328" s="255"/>
      <c r="PPM328" s="57"/>
      <c r="PPN328" s="255"/>
      <c r="PPO328" s="59"/>
      <c r="PPP328" s="256"/>
      <c r="PPQ328" s="59"/>
      <c r="PPR328" s="256"/>
      <c r="PPS328" s="59"/>
      <c r="PPT328" s="256"/>
      <c r="PPU328" s="507"/>
      <c r="PPV328" s="104"/>
      <c r="PPW328" s="516"/>
      <c r="PPX328" s="69"/>
      <c r="PPY328" s="516"/>
      <c r="PPZ328" s="69"/>
      <c r="PQA328" s="516"/>
      <c r="PQB328" s="69"/>
      <c r="PQC328" s="516"/>
      <c r="PQD328" s="69"/>
      <c r="PQE328" s="516"/>
      <c r="PQF328" s="69"/>
      <c r="PQG328" s="52"/>
      <c r="PQH328" s="53"/>
      <c r="PQI328" s="54"/>
      <c r="PQJ328" s="54"/>
      <c r="PQK328" s="55"/>
      <c r="PQL328" s="56"/>
      <c r="PQM328" s="145"/>
      <c r="PQN328" s="80"/>
      <c r="PQO328" s="57"/>
      <c r="PQP328" s="255"/>
      <c r="PQQ328" s="57"/>
      <c r="PQR328" s="255"/>
      <c r="PQS328" s="57"/>
      <c r="PQT328" s="255"/>
      <c r="PQU328" s="59"/>
      <c r="PQV328" s="256"/>
      <c r="PQW328" s="59"/>
      <c r="PQX328" s="256"/>
      <c r="PQY328" s="59"/>
      <c r="PQZ328" s="256"/>
      <c r="PRA328" s="507"/>
      <c r="PRB328" s="104"/>
      <c r="PRC328" s="516"/>
      <c r="PRD328" s="69"/>
      <c r="PRE328" s="516"/>
      <c r="PRF328" s="69"/>
      <c r="PRG328" s="516"/>
      <c r="PRH328" s="69"/>
      <c r="PRI328" s="516"/>
      <c r="PRJ328" s="69"/>
      <c r="PRK328" s="516"/>
      <c r="PRL328" s="69"/>
      <c r="PRM328" s="52"/>
      <c r="PRN328" s="53"/>
      <c r="PRO328" s="54"/>
      <c r="PRP328" s="54"/>
      <c r="PRQ328" s="55"/>
      <c r="PRR328" s="56"/>
      <c r="PRS328" s="145"/>
      <c r="PRT328" s="80"/>
      <c r="PRU328" s="57"/>
      <c r="PRV328" s="255"/>
      <c r="PRW328" s="57"/>
      <c r="PRX328" s="255"/>
      <c r="PRY328" s="57"/>
      <c r="PRZ328" s="255"/>
      <c r="PSA328" s="59"/>
      <c r="PSB328" s="256"/>
      <c r="PSC328" s="59"/>
      <c r="PSD328" s="256"/>
      <c r="PSE328" s="59"/>
      <c r="PSF328" s="256"/>
      <c r="PSG328" s="507"/>
      <c r="PSH328" s="104"/>
      <c r="PSI328" s="516"/>
      <c r="PSJ328" s="69"/>
      <c r="PSK328" s="516"/>
      <c r="PSL328" s="69"/>
      <c r="PSM328" s="516"/>
      <c r="PSN328" s="69"/>
      <c r="PSO328" s="516"/>
      <c r="PSP328" s="69"/>
      <c r="PSQ328" s="516"/>
      <c r="PSR328" s="69"/>
      <c r="PSS328" s="52"/>
      <c r="PST328" s="53"/>
      <c r="PSU328" s="54"/>
      <c r="PSV328" s="54"/>
      <c r="PSW328" s="55"/>
      <c r="PSX328" s="56"/>
      <c r="PSY328" s="145"/>
      <c r="PSZ328" s="80"/>
      <c r="PTA328" s="57"/>
      <c r="PTB328" s="255"/>
      <c r="PTC328" s="57"/>
      <c r="PTD328" s="255"/>
      <c r="PTE328" s="57"/>
      <c r="PTF328" s="255"/>
      <c r="PTG328" s="59"/>
      <c r="PTH328" s="256"/>
      <c r="PTI328" s="59"/>
      <c r="PTJ328" s="256"/>
      <c r="PTK328" s="59"/>
      <c r="PTL328" s="256"/>
      <c r="PTM328" s="507"/>
      <c r="PTN328" s="104"/>
      <c r="PTO328" s="516"/>
      <c r="PTP328" s="69"/>
      <c r="PTQ328" s="516"/>
      <c r="PTR328" s="69"/>
      <c r="PTS328" s="516"/>
      <c r="PTT328" s="69"/>
      <c r="PTU328" s="516"/>
      <c r="PTV328" s="69"/>
      <c r="PTW328" s="516"/>
      <c r="PTX328" s="69"/>
      <c r="PTY328" s="52"/>
      <c r="PTZ328" s="53"/>
      <c r="PUA328" s="54"/>
      <c r="PUB328" s="54"/>
      <c r="PUC328" s="55"/>
      <c r="PUD328" s="56"/>
      <c r="PUE328" s="145"/>
      <c r="PUF328" s="80"/>
      <c r="PUG328" s="57"/>
      <c r="PUH328" s="255"/>
      <c r="PUI328" s="57"/>
      <c r="PUJ328" s="255"/>
      <c r="PUK328" s="57"/>
      <c r="PUL328" s="255"/>
      <c r="PUM328" s="59"/>
      <c r="PUN328" s="256"/>
      <c r="PUO328" s="59"/>
      <c r="PUP328" s="256"/>
      <c r="PUQ328" s="59"/>
      <c r="PUR328" s="256"/>
      <c r="PUS328" s="507"/>
      <c r="PUT328" s="104"/>
      <c r="PUU328" s="516"/>
      <c r="PUV328" s="69"/>
      <c r="PUW328" s="516"/>
      <c r="PUX328" s="69"/>
      <c r="PUY328" s="516"/>
      <c r="PUZ328" s="69"/>
      <c r="PVA328" s="516"/>
      <c r="PVB328" s="69"/>
      <c r="PVC328" s="516"/>
      <c r="PVD328" s="69"/>
      <c r="PVE328" s="52"/>
      <c r="PVF328" s="53"/>
      <c r="PVG328" s="54"/>
      <c r="PVH328" s="54"/>
      <c r="PVI328" s="55"/>
      <c r="PVJ328" s="56"/>
      <c r="PVK328" s="145"/>
      <c r="PVL328" s="80"/>
      <c r="PVM328" s="57"/>
      <c r="PVN328" s="255"/>
      <c r="PVO328" s="57"/>
      <c r="PVP328" s="255"/>
      <c r="PVQ328" s="57"/>
      <c r="PVR328" s="255"/>
      <c r="PVS328" s="59"/>
      <c r="PVT328" s="256"/>
      <c r="PVU328" s="59"/>
      <c r="PVV328" s="256"/>
      <c r="PVW328" s="59"/>
      <c r="PVX328" s="256"/>
      <c r="PVY328" s="507"/>
      <c r="PVZ328" s="104"/>
      <c r="PWA328" s="516"/>
      <c r="PWB328" s="69"/>
      <c r="PWC328" s="516"/>
      <c r="PWD328" s="69"/>
      <c r="PWE328" s="516"/>
      <c r="PWF328" s="69"/>
      <c r="PWG328" s="516"/>
      <c r="PWH328" s="69"/>
      <c r="PWI328" s="516"/>
      <c r="PWJ328" s="69"/>
      <c r="PWK328" s="52"/>
      <c r="PWL328" s="53"/>
      <c r="PWM328" s="54"/>
      <c r="PWN328" s="54"/>
      <c r="PWO328" s="55"/>
      <c r="PWP328" s="56"/>
      <c r="PWQ328" s="145"/>
      <c r="PWR328" s="80"/>
      <c r="PWS328" s="57"/>
      <c r="PWT328" s="255"/>
      <c r="PWU328" s="57"/>
      <c r="PWV328" s="255"/>
      <c r="PWW328" s="57"/>
      <c r="PWX328" s="255"/>
      <c r="PWY328" s="59"/>
      <c r="PWZ328" s="256"/>
      <c r="PXA328" s="59"/>
      <c r="PXB328" s="256"/>
      <c r="PXC328" s="59"/>
      <c r="PXD328" s="256"/>
      <c r="PXE328" s="507"/>
      <c r="PXF328" s="104"/>
      <c r="PXG328" s="516"/>
      <c r="PXH328" s="69"/>
      <c r="PXI328" s="516"/>
      <c r="PXJ328" s="69"/>
      <c r="PXK328" s="516"/>
      <c r="PXL328" s="69"/>
      <c r="PXM328" s="516"/>
      <c r="PXN328" s="69"/>
      <c r="PXO328" s="516"/>
      <c r="PXP328" s="69"/>
      <c r="PXQ328" s="52"/>
      <c r="PXR328" s="53"/>
      <c r="PXS328" s="54"/>
      <c r="PXT328" s="54"/>
      <c r="PXU328" s="55"/>
      <c r="PXV328" s="56"/>
      <c r="PXW328" s="145"/>
      <c r="PXX328" s="80"/>
      <c r="PXY328" s="57"/>
      <c r="PXZ328" s="255"/>
      <c r="PYA328" s="57"/>
      <c r="PYB328" s="255"/>
      <c r="PYC328" s="57"/>
      <c r="PYD328" s="255"/>
      <c r="PYE328" s="59"/>
      <c r="PYF328" s="256"/>
      <c r="PYG328" s="59"/>
      <c r="PYH328" s="256"/>
      <c r="PYI328" s="59"/>
      <c r="PYJ328" s="256"/>
      <c r="PYK328" s="507"/>
      <c r="PYL328" s="104"/>
      <c r="PYM328" s="516"/>
      <c r="PYN328" s="69"/>
      <c r="PYO328" s="516"/>
      <c r="PYP328" s="69"/>
      <c r="PYQ328" s="516"/>
      <c r="PYR328" s="69"/>
      <c r="PYS328" s="516"/>
      <c r="PYT328" s="69"/>
      <c r="PYU328" s="516"/>
      <c r="PYV328" s="69"/>
      <c r="PYW328" s="52"/>
      <c r="PYX328" s="53"/>
      <c r="PYY328" s="54"/>
      <c r="PYZ328" s="54"/>
      <c r="PZA328" s="55"/>
      <c r="PZB328" s="56"/>
      <c r="PZC328" s="145"/>
      <c r="PZD328" s="80"/>
      <c r="PZE328" s="57"/>
      <c r="PZF328" s="255"/>
      <c r="PZG328" s="57"/>
      <c r="PZH328" s="255"/>
      <c r="PZI328" s="57"/>
      <c r="PZJ328" s="255"/>
      <c r="PZK328" s="59"/>
      <c r="PZL328" s="256"/>
      <c r="PZM328" s="59"/>
      <c r="PZN328" s="256"/>
      <c r="PZO328" s="59"/>
      <c r="PZP328" s="256"/>
      <c r="PZQ328" s="507"/>
      <c r="PZR328" s="104"/>
      <c r="PZS328" s="516"/>
      <c r="PZT328" s="69"/>
      <c r="PZU328" s="516"/>
      <c r="PZV328" s="69"/>
      <c r="PZW328" s="516"/>
      <c r="PZX328" s="69"/>
      <c r="PZY328" s="516"/>
      <c r="PZZ328" s="69"/>
      <c r="QAA328" s="516"/>
      <c r="QAB328" s="69"/>
      <c r="QAC328" s="52"/>
      <c r="QAD328" s="53"/>
      <c r="QAE328" s="54"/>
      <c r="QAF328" s="54"/>
      <c r="QAG328" s="55"/>
      <c r="QAH328" s="56"/>
      <c r="QAI328" s="145"/>
      <c r="QAJ328" s="80"/>
      <c r="QAK328" s="57"/>
      <c r="QAL328" s="255"/>
      <c r="QAM328" s="57"/>
      <c r="QAN328" s="255"/>
      <c r="QAO328" s="57"/>
      <c r="QAP328" s="255"/>
      <c r="QAQ328" s="59"/>
      <c r="QAR328" s="256"/>
      <c r="QAS328" s="59"/>
      <c r="QAT328" s="256"/>
      <c r="QAU328" s="59"/>
      <c r="QAV328" s="256"/>
      <c r="QAW328" s="507"/>
      <c r="QAX328" s="104"/>
      <c r="QAY328" s="516"/>
      <c r="QAZ328" s="69"/>
      <c r="QBA328" s="516"/>
      <c r="QBB328" s="69"/>
      <c r="QBC328" s="516"/>
      <c r="QBD328" s="69"/>
      <c r="QBE328" s="516"/>
      <c r="QBF328" s="69"/>
      <c r="QBG328" s="516"/>
      <c r="QBH328" s="69"/>
      <c r="QBI328" s="52"/>
      <c r="QBJ328" s="53"/>
      <c r="QBK328" s="54"/>
      <c r="QBL328" s="54"/>
      <c r="QBM328" s="55"/>
      <c r="QBN328" s="56"/>
      <c r="QBO328" s="145"/>
      <c r="QBP328" s="80"/>
      <c r="QBQ328" s="57"/>
      <c r="QBR328" s="255"/>
      <c r="QBS328" s="57"/>
      <c r="QBT328" s="255"/>
      <c r="QBU328" s="57"/>
      <c r="QBV328" s="255"/>
      <c r="QBW328" s="59"/>
      <c r="QBX328" s="256"/>
      <c r="QBY328" s="59"/>
      <c r="QBZ328" s="256"/>
      <c r="QCA328" s="59"/>
      <c r="QCB328" s="256"/>
      <c r="QCC328" s="507"/>
      <c r="QCD328" s="104"/>
      <c r="QCE328" s="516"/>
      <c r="QCF328" s="69"/>
      <c r="QCG328" s="516"/>
      <c r="QCH328" s="69"/>
      <c r="QCI328" s="516"/>
      <c r="QCJ328" s="69"/>
      <c r="QCK328" s="516"/>
      <c r="QCL328" s="69"/>
      <c r="QCM328" s="516"/>
      <c r="QCN328" s="69"/>
      <c r="QCO328" s="52"/>
      <c r="QCP328" s="53"/>
      <c r="QCQ328" s="54"/>
      <c r="QCR328" s="54"/>
      <c r="QCS328" s="55"/>
      <c r="QCT328" s="56"/>
      <c r="QCU328" s="145"/>
      <c r="QCV328" s="80"/>
      <c r="QCW328" s="57"/>
      <c r="QCX328" s="255"/>
      <c r="QCY328" s="57"/>
      <c r="QCZ328" s="255"/>
      <c r="QDA328" s="57"/>
      <c r="QDB328" s="255"/>
      <c r="QDC328" s="59"/>
      <c r="QDD328" s="256"/>
      <c r="QDE328" s="59"/>
      <c r="QDF328" s="256"/>
      <c r="QDG328" s="59"/>
      <c r="QDH328" s="256"/>
      <c r="QDI328" s="507"/>
      <c r="QDJ328" s="104"/>
      <c r="QDK328" s="516"/>
      <c r="QDL328" s="69"/>
      <c r="QDM328" s="516"/>
      <c r="QDN328" s="69"/>
      <c r="QDO328" s="516"/>
      <c r="QDP328" s="69"/>
      <c r="QDQ328" s="516"/>
      <c r="QDR328" s="69"/>
      <c r="QDS328" s="516"/>
      <c r="QDT328" s="69"/>
      <c r="QDU328" s="52"/>
      <c r="QDV328" s="53"/>
      <c r="QDW328" s="54"/>
      <c r="QDX328" s="54"/>
      <c r="QDY328" s="55"/>
      <c r="QDZ328" s="56"/>
      <c r="QEA328" s="145"/>
      <c r="QEB328" s="80"/>
      <c r="QEC328" s="57"/>
      <c r="QED328" s="255"/>
      <c r="QEE328" s="57"/>
      <c r="QEF328" s="255"/>
      <c r="QEG328" s="57"/>
      <c r="QEH328" s="255"/>
      <c r="QEI328" s="59"/>
      <c r="QEJ328" s="256"/>
      <c r="QEK328" s="59"/>
      <c r="QEL328" s="256"/>
      <c r="QEM328" s="59"/>
      <c r="QEN328" s="256"/>
      <c r="QEO328" s="507"/>
      <c r="QEP328" s="104"/>
      <c r="QEQ328" s="516"/>
      <c r="QER328" s="69"/>
      <c r="QES328" s="516"/>
      <c r="QET328" s="69"/>
      <c r="QEU328" s="516"/>
      <c r="QEV328" s="69"/>
      <c r="QEW328" s="516"/>
      <c r="QEX328" s="69"/>
      <c r="QEY328" s="516"/>
      <c r="QEZ328" s="69"/>
      <c r="QFA328" s="52"/>
      <c r="QFB328" s="53"/>
      <c r="QFC328" s="54"/>
      <c r="QFD328" s="54"/>
      <c r="QFE328" s="55"/>
      <c r="QFF328" s="56"/>
      <c r="QFG328" s="145"/>
      <c r="QFH328" s="80"/>
      <c r="QFI328" s="57"/>
      <c r="QFJ328" s="255"/>
      <c r="QFK328" s="57"/>
      <c r="QFL328" s="255"/>
      <c r="QFM328" s="57"/>
      <c r="QFN328" s="255"/>
      <c r="QFO328" s="59"/>
      <c r="QFP328" s="256"/>
      <c r="QFQ328" s="59"/>
      <c r="QFR328" s="256"/>
      <c r="QFS328" s="59"/>
      <c r="QFT328" s="256"/>
      <c r="QFU328" s="507"/>
      <c r="QFV328" s="104"/>
      <c r="QFW328" s="516"/>
      <c r="QFX328" s="69"/>
      <c r="QFY328" s="516"/>
      <c r="QFZ328" s="69"/>
      <c r="QGA328" s="516"/>
      <c r="QGB328" s="69"/>
      <c r="QGC328" s="516"/>
      <c r="QGD328" s="69"/>
      <c r="QGE328" s="516"/>
      <c r="QGF328" s="69"/>
      <c r="QGG328" s="52"/>
      <c r="QGH328" s="53"/>
      <c r="QGI328" s="54"/>
      <c r="QGJ328" s="54"/>
      <c r="QGK328" s="55"/>
      <c r="QGL328" s="56"/>
      <c r="QGM328" s="145"/>
      <c r="QGN328" s="80"/>
      <c r="QGO328" s="57"/>
      <c r="QGP328" s="255"/>
      <c r="QGQ328" s="57"/>
      <c r="QGR328" s="255"/>
      <c r="QGS328" s="57"/>
      <c r="QGT328" s="255"/>
      <c r="QGU328" s="59"/>
      <c r="QGV328" s="256"/>
      <c r="QGW328" s="59"/>
      <c r="QGX328" s="256"/>
      <c r="QGY328" s="59"/>
      <c r="QGZ328" s="256"/>
      <c r="QHA328" s="507"/>
      <c r="QHB328" s="104"/>
      <c r="QHC328" s="516"/>
      <c r="QHD328" s="69"/>
      <c r="QHE328" s="516"/>
      <c r="QHF328" s="69"/>
      <c r="QHG328" s="516"/>
      <c r="QHH328" s="69"/>
      <c r="QHI328" s="516"/>
      <c r="QHJ328" s="69"/>
      <c r="QHK328" s="516"/>
      <c r="QHL328" s="69"/>
      <c r="QHM328" s="52"/>
      <c r="QHN328" s="53"/>
      <c r="QHO328" s="54"/>
      <c r="QHP328" s="54"/>
      <c r="QHQ328" s="55"/>
      <c r="QHR328" s="56"/>
      <c r="QHS328" s="145"/>
      <c r="QHT328" s="80"/>
      <c r="QHU328" s="57"/>
      <c r="QHV328" s="255"/>
      <c r="QHW328" s="57"/>
      <c r="QHX328" s="255"/>
      <c r="QHY328" s="57"/>
      <c r="QHZ328" s="255"/>
      <c r="QIA328" s="59"/>
      <c r="QIB328" s="256"/>
      <c r="QIC328" s="59"/>
      <c r="QID328" s="256"/>
      <c r="QIE328" s="59"/>
      <c r="QIF328" s="256"/>
      <c r="QIG328" s="507"/>
      <c r="QIH328" s="104"/>
      <c r="QII328" s="516"/>
      <c r="QIJ328" s="69"/>
      <c r="QIK328" s="516"/>
      <c r="QIL328" s="69"/>
      <c r="QIM328" s="516"/>
      <c r="QIN328" s="69"/>
      <c r="QIO328" s="516"/>
      <c r="QIP328" s="69"/>
      <c r="QIQ328" s="516"/>
      <c r="QIR328" s="69"/>
      <c r="QIS328" s="52"/>
      <c r="QIT328" s="53"/>
      <c r="QIU328" s="54"/>
      <c r="QIV328" s="54"/>
      <c r="QIW328" s="55"/>
      <c r="QIX328" s="56"/>
      <c r="QIY328" s="145"/>
      <c r="QIZ328" s="80"/>
      <c r="QJA328" s="57"/>
      <c r="QJB328" s="255"/>
      <c r="QJC328" s="57"/>
      <c r="QJD328" s="255"/>
      <c r="QJE328" s="57"/>
      <c r="QJF328" s="255"/>
      <c r="QJG328" s="59"/>
      <c r="QJH328" s="256"/>
      <c r="QJI328" s="59"/>
      <c r="QJJ328" s="256"/>
      <c r="QJK328" s="59"/>
      <c r="QJL328" s="256"/>
      <c r="QJM328" s="507"/>
      <c r="QJN328" s="104"/>
      <c r="QJO328" s="516"/>
      <c r="QJP328" s="69"/>
      <c r="QJQ328" s="516"/>
      <c r="QJR328" s="69"/>
      <c r="QJS328" s="516"/>
      <c r="QJT328" s="69"/>
      <c r="QJU328" s="516"/>
      <c r="QJV328" s="69"/>
      <c r="QJW328" s="516"/>
      <c r="QJX328" s="69"/>
      <c r="QJY328" s="52"/>
      <c r="QJZ328" s="53"/>
      <c r="QKA328" s="54"/>
      <c r="QKB328" s="54"/>
      <c r="QKC328" s="55"/>
      <c r="QKD328" s="56"/>
      <c r="QKE328" s="145"/>
      <c r="QKF328" s="80"/>
      <c r="QKG328" s="57"/>
      <c r="QKH328" s="255"/>
      <c r="QKI328" s="57"/>
      <c r="QKJ328" s="255"/>
      <c r="QKK328" s="57"/>
      <c r="QKL328" s="255"/>
      <c r="QKM328" s="59"/>
      <c r="QKN328" s="256"/>
      <c r="QKO328" s="59"/>
      <c r="QKP328" s="256"/>
      <c r="QKQ328" s="59"/>
      <c r="QKR328" s="256"/>
      <c r="QKS328" s="507"/>
      <c r="QKT328" s="104"/>
      <c r="QKU328" s="516"/>
      <c r="QKV328" s="69"/>
      <c r="QKW328" s="516"/>
      <c r="QKX328" s="69"/>
      <c r="QKY328" s="516"/>
      <c r="QKZ328" s="69"/>
      <c r="QLA328" s="516"/>
      <c r="QLB328" s="69"/>
      <c r="QLC328" s="516"/>
      <c r="QLD328" s="69"/>
      <c r="QLE328" s="52"/>
      <c r="QLF328" s="53"/>
      <c r="QLG328" s="54"/>
      <c r="QLH328" s="54"/>
      <c r="QLI328" s="55"/>
      <c r="QLJ328" s="56"/>
      <c r="QLK328" s="145"/>
      <c r="QLL328" s="80"/>
      <c r="QLM328" s="57"/>
      <c r="QLN328" s="255"/>
      <c r="QLO328" s="57"/>
      <c r="QLP328" s="255"/>
      <c r="QLQ328" s="57"/>
      <c r="QLR328" s="255"/>
      <c r="QLS328" s="59"/>
      <c r="QLT328" s="256"/>
      <c r="QLU328" s="59"/>
      <c r="QLV328" s="256"/>
      <c r="QLW328" s="59"/>
      <c r="QLX328" s="256"/>
      <c r="QLY328" s="507"/>
      <c r="QLZ328" s="104"/>
      <c r="QMA328" s="516"/>
      <c r="QMB328" s="69"/>
      <c r="QMC328" s="516"/>
      <c r="QMD328" s="69"/>
      <c r="QME328" s="516"/>
      <c r="QMF328" s="69"/>
      <c r="QMG328" s="516"/>
      <c r="QMH328" s="69"/>
      <c r="QMI328" s="516"/>
      <c r="QMJ328" s="69"/>
      <c r="QMK328" s="52"/>
      <c r="QML328" s="53"/>
      <c r="QMM328" s="54"/>
      <c r="QMN328" s="54"/>
      <c r="QMO328" s="55"/>
      <c r="QMP328" s="56"/>
      <c r="QMQ328" s="145"/>
      <c r="QMR328" s="80"/>
      <c r="QMS328" s="57"/>
      <c r="QMT328" s="255"/>
      <c r="QMU328" s="57"/>
      <c r="QMV328" s="255"/>
      <c r="QMW328" s="57"/>
      <c r="QMX328" s="255"/>
      <c r="QMY328" s="59"/>
      <c r="QMZ328" s="256"/>
      <c r="QNA328" s="59"/>
      <c r="QNB328" s="256"/>
      <c r="QNC328" s="59"/>
      <c r="QND328" s="256"/>
      <c r="QNE328" s="507"/>
      <c r="QNF328" s="104"/>
      <c r="QNG328" s="516"/>
      <c r="QNH328" s="69"/>
      <c r="QNI328" s="516"/>
      <c r="QNJ328" s="69"/>
      <c r="QNK328" s="516"/>
      <c r="QNL328" s="69"/>
      <c r="QNM328" s="516"/>
      <c r="QNN328" s="69"/>
      <c r="QNO328" s="516"/>
      <c r="QNP328" s="69"/>
      <c r="QNQ328" s="52"/>
      <c r="QNR328" s="53"/>
      <c r="QNS328" s="54"/>
      <c r="QNT328" s="54"/>
      <c r="QNU328" s="55"/>
      <c r="QNV328" s="56"/>
      <c r="QNW328" s="145"/>
      <c r="QNX328" s="80"/>
      <c r="QNY328" s="57"/>
      <c r="QNZ328" s="255"/>
      <c r="QOA328" s="57"/>
      <c r="QOB328" s="255"/>
      <c r="QOC328" s="57"/>
      <c r="QOD328" s="255"/>
      <c r="QOE328" s="59"/>
      <c r="QOF328" s="256"/>
      <c r="QOG328" s="59"/>
      <c r="QOH328" s="256"/>
      <c r="QOI328" s="59"/>
      <c r="QOJ328" s="256"/>
      <c r="QOK328" s="507"/>
      <c r="QOL328" s="104"/>
      <c r="QOM328" s="516"/>
      <c r="QON328" s="69"/>
      <c r="QOO328" s="516"/>
      <c r="QOP328" s="69"/>
      <c r="QOQ328" s="516"/>
      <c r="QOR328" s="69"/>
      <c r="QOS328" s="516"/>
      <c r="QOT328" s="69"/>
      <c r="QOU328" s="516"/>
      <c r="QOV328" s="69"/>
      <c r="QOW328" s="52"/>
      <c r="QOX328" s="53"/>
      <c r="QOY328" s="54"/>
      <c r="QOZ328" s="54"/>
      <c r="QPA328" s="55"/>
      <c r="QPB328" s="56"/>
      <c r="QPC328" s="145"/>
      <c r="QPD328" s="80"/>
      <c r="QPE328" s="57"/>
      <c r="QPF328" s="255"/>
      <c r="QPG328" s="57"/>
      <c r="QPH328" s="255"/>
      <c r="QPI328" s="57"/>
      <c r="QPJ328" s="255"/>
      <c r="QPK328" s="59"/>
      <c r="QPL328" s="256"/>
      <c r="QPM328" s="59"/>
      <c r="QPN328" s="256"/>
      <c r="QPO328" s="59"/>
      <c r="QPP328" s="256"/>
      <c r="QPQ328" s="507"/>
      <c r="QPR328" s="104"/>
      <c r="QPS328" s="516"/>
      <c r="QPT328" s="69"/>
      <c r="QPU328" s="516"/>
      <c r="QPV328" s="69"/>
      <c r="QPW328" s="516"/>
      <c r="QPX328" s="69"/>
      <c r="QPY328" s="516"/>
      <c r="QPZ328" s="69"/>
      <c r="QQA328" s="516"/>
      <c r="QQB328" s="69"/>
      <c r="QQC328" s="52"/>
      <c r="QQD328" s="53"/>
      <c r="QQE328" s="54"/>
      <c r="QQF328" s="54"/>
      <c r="QQG328" s="55"/>
      <c r="QQH328" s="56"/>
      <c r="QQI328" s="145"/>
      <c r="QQJ328" s="80"/>
      <c r="QQK328" s="57"/>
      <c r="QQL328" s="255"/>
      <c r="QQM328" s="57"/>
      <c r="QQN328" s="255"/>
      <c r="QQO328" s="57"/>
      <c r="QQP328" s="255"/>
      <c r="QQQ328" s="59"/>
      <c r="QQR328" s="256"/>
      <c r="QQS328" s="59"/>
      <c r="QQT328" s="256"/>
      <c r="QQU328" s="59"/>
      <c r="QQV328" s="256"/>
      <c r="QQW328" s="507"/>
      <c r="QQX328" s="104"/>
      <c r="QQY328" s="516"/>
      <c r="QQZ328" s="69"/>
      <c r="QRA328" s="516"/>
      <c r="QRB328" s="69"/>
      <c r="QRC328" s="516"/>
      <c r="QRD328" s="69"/>
      <c r="QRE328" s="516"/>
      <c r="QRF328" s="69"/>
      <c r="QRG328" s="516"/>
      <c r="QRH328" s="69"/>
      <c r="QRI328" s="52"/>
      <c r="QRJ328" s="53"/>
      <c r="QRK328" s="54"/>
      <c r="QRL328" s="54"/>
      <c r="QRM328" s="55"/>
      <c r="QRN328" s="56"/>
      <c r="QRO328" s="145"/>
      <c r="QRP328" s="80"/>
      <c r="QRQ328" s="57"/>
      <c r="QRR328" s="255"/>
      <c r="QRS328" s="57"/>
      <c r="QRT328" s="255"/>
      <c r="QRU328" s="57"/>
      <c r="QRV328" s="255"/>
      <c r="QRW328" s="59"/>
      <c r="QRX328" s="256"/>
      <c r="QRY328" s="59"/>
      <c r="QRZ328" s="256"/>
      <c r="QSA328" s="59"/>
      <c r="QSB328" s="256"/>
      <c r="QSC328" s="507"/>
      <c r="QSD328" s="104"/>
      <c r="QSE328" s="516"/>
      <c r="QSF328" s="69"/>
      <c r="QSG328" s="516"/>
      <c r="QSH328" s="69"/>
      <c r="QSI328" s="516"/>
      <c r="QSJ328" s="69"/>
      <c r="QSK328" s="516"/>
      <c r="QSL328" s="69"/>
      <c r="QSM328" s="516"/>
      <c r="QSN328" s="69"/>
      <c r="QSO328" s="52"/>
      <c r="QSP328" s="53"/>
      <c r="QSQ328" s="54"/>
      <c r="QSR328" s="54"/>
      <c r="QSS328" s="55"/>
      <c r="QST328" s="56"/>
      <c r="QSU328" s="145"/>
      <c r="QSV328" s="80"/>
      <c r="QSW328" s="57"/>
      <c r="QSX328" s="255"/>
      <c r="QSY328" s="57"/>
      <c r="QSZ328" s="255"/>
      <c r="QTA328" s="57"/>
      <c r="QTB328" s="255"/>
      <c r="QTC328" s="59"/>
      <c r="QTD328" s="256"/>
      <c r="QTE328" s="59"/>
      <c r="QTF328" s="256"/>
      <c r="QTG328" s="59"/>
      <c r="QTH328" s="256"/>
      <c r="QTI328" s="507"/>
      <c r="QTJ328" s="104"/>
      <c r="QTK328" s="516"/>
      <c r="QTL328" s="69"/>
      <c r="QTM328" s="516"/>
      <c r="QTN328" s="69"/>
      <c r="QTO328" s="516"/>
      <c r="QTP328" s="69"/>
      <c r="QTQ328" s="516"/>
      <c r="QTR328" s="69"/>
      <c r="QTS328" s="516"/>
      <c r="QTT328" s="69"/>
      <c r="QTU328" s="52"/>
      <c r="QTV328" s="53"/>
      <c r="QTW328" s="54"/>
      <c r="QTX328" s="54"/>
      <c r="QTY328" s="55"/>
      <c r="QTZ328" s="56"/>
      <c r="QUA328" s="145"/>
      <c r="QUB328" s="80"/>
      <c r="QUC328" s="57"/>
      <c r="QUD328" s="255"/>
      <c r="QUE328" s="57"/>
      <c r="QUF328" s="255"/>
      <c r="QUG328" s="57"/>
      <c r="QUH328" s="255"/>
      <c r="QUI328" s="59"/>
      <c r="QUJ328" s="256"/>
      <c r="QUK328" s="59"/>
      <c r="QUL328" s="256"/>
      <c r="QUM328" s="59"/>
      <c r="QUN328" s="256"/>
      <c r="QUO328" s="507"/>
      <c r="QUP328" s="104"/>
      <c r="QUQ328" s="516"/>
      <c r="QUR328" s="69"/>
      <c r="QUS328" s="516"/>
      <c r="QUT328" s="69"/>
      <c r="QUU328" s="516"/>
      <c r="QUV328" s="69"/>
      <c r="QUW328" s="516"/>
      <c r="QUX328" s="69"/>
      <c r="QUY328" s="516"/>
      <c r="QUZ328" s="69"/>
      <c r="QVA328" s="52"/>
      <c r="QVB328" s="53"/>
      <c r="QVC328" s="54"/>
      <c r="QVD328" s="54"/>
      <c r="QVE328" s="55"/>
      <c r="QVF328" s="56"/>
      <c r="QVG328" s="145"/>
      <c r="QVH328" s="80"/>
      <c r="QVI328" s="57"/>
      <c r="QVJ328" s="255"/>
      <c r="QVK328" s="57"/>
      <c r="QVL328" s="255"/>
      <c r="QVM328" s="57"/>
      <c r="QVN328" s="255"/>
      <c r="QVO328" s="59"/>
      <c r="QVP328" s="256"/>
      <c r="QVQ328" s="59"/>
      <c r="QVR328" s="256"/>
      <c r="QVS328" s="59"/>
      <c r="QVT328" s="256"/>
      <c r="QVU328" s="507"/>
      <c r="QVV328" s="104"/>
      <c r="QVW328" s="516"/>
      <c r="QVX328" s="69"/>
      <c r="QVY328" s="516"/>
      <c r="QVZ328" s="69"/>
      <c r="QWA328" s="516"/>
      <c r="QWB328" s="69"/>
      <c r="QWC328" s="516"/>
      <c r="QWD328" s="69"/>
      <c r="QWE328" s="516"/>
      <c r="QWF328" s="69"/>
      <c r="QWG328" s="52"/>
      <c r="QWH328" s="53"/>
      <c r="QWI328" s="54"/>
      <c r="QWJ328" s="54"/>
      <c r="QWK328" s="55"/>
      <c r="QWL328" s="56"/>
      <c r="QWM328" s="145"/>
      <c r="QWN328" s="80"/>
      <c r="QWO328" s="57"/>
      <c r="QWP328" s="255"/>
      <c r="QWQ328" s="57"/>
      <c r="QWR328" s="255"/>
      <c r="QWS328" s="57"/>
      <c r="QWT328" s="255"/>
      <c r="QWU328" s="59"/>
      <c r="QWV328" s="256"/>
      <c r="QWW328" s="59"/>
      <c r="QWX328" s="256"/>
      <c r="QWY328" s="59"/>
      <c r="QWZ328" s="256"/>
      <c r="QXA328" s="507"/>
      <c r="QXB328" s="104"/>
      <c r="QXC328" s="516"/>
      <c r="QXD328" s="69"/>
      <c r="QXE328" s="516"/>
      <c r="QXF328" s="69"/>
      <c r="QXG328" s="516"/>
      <c r="QXH328" s="69"/>
      <c r="QXI328" s="516"/>
      <c r="QXJ328" s="69"/>
      <c r="QXK328" s="516"/>
      <c r="QXL328" s="69"/>
      <c r="QXM328" s="52"/>
      <c r="QXN328" s="53"/>
      <c r="QXO328" s="54"/>
      <c r="QXP328" s="54"/>
      <c r="QXQ328" s="55"/>
      <c r="QXR328" s="56"/>
      <c r="QXS328" s="145"/>
      <c r="QXT328" s="80"/>
      <c r="QXU328" s="57"/>
      <c r="QXV328" s="255"/>
      <c r="QXW328" s="57"/>
      <c r="QXX328" s="255"/>
      <c r="QXY328" s="57"/>
      <c r="QXZ328" s="255"/>
      <c r="QYA328" s="59"/>
      <c r="QYB328" s="256"/>
      <c r="QYC328" s="59"/>
      <c r="QYD328" s="256"/>
      <c r="QYE328" s="59"/>
      <c r="QYF328" s="256"/>
      <c r="QYG328" s="507"/>
      <c r="QYH328" s="104"/>
      <c r="QYI328" s="516"/>
      <c r="QYJ328" s="69"/>
      <c r="QYK328" s="516"/>
      <c r="QYL328" s="69"/>
      <c r="QYM328" s="516"/>
      <c r="QYN328" s="69"/>
      <c r="QYO328" s="516"/>
      <c r="QYP328" s="69"/>
      <c r="QYQ328" s="516"/>
      <c r="QYR328" s="69"/>
      <c r="QYS328" s="52"/>
      <c r="QYT328" s="53"/>
      <c r="QYU328" s="54"/>
      <c r="QYV328" s="54"/>
      <c r="QYW328" s="55"/>
      <c r="QYX328" s="56"/>
      <c r="QYY328" s="145"/>
      <c r="QYZ328" s="80"/>
      <c r="QZA328" s="57"/>
      <c r="QZB328" s="255"/>
      <c r="QZC328" s="57"/>
      <c r="QZD328" s="255"/>
      <c r="QZE328" s="57"/>
      <c r="QZF328" s="255"/>
      <c r="QZG328" s="59"/>
      <c r="QZH328" s="256"/>
      <c r="QZI328" s="59"/>
      <c r="QZJ328" s="256"/>
      <c r="QZK328" s="59"/>
      <c r="QZL328" s="256"/>
      <c r="QZM328" s="507"/>
      <c r="QZN328" s="104"/>
      <c r="QZO328" s="516"/>
      <c r="QZP328" s="69"/>
      <c r="QZQ328" s="516"/>
      <c r="QZR328" s="69"/>
      <c r="QZS328" s="516"/>
      <c r="QZT328" s="69"/>
      <c r="QZU328" s="516"/>
      <c r="QZV328" s="69"/>
      <c r="QZW328" s="516"/>
      <c r="QZX328" s="69"/>
      <c r="QZY328" s="52"/>
      <c r="QZZ328" s="53"/>
      <c r="RAA328" s="54"/>
      <c r="RAB328" s="54"/>
      <c r="RAC328" s="55"/>
      <c r="RAD328" s="56"/>
      <c r="RAE328" s="145"/>
      <c r="RAF328" s="80"/>
      <c r="RAG328" s="57"/>
      <c r="RAH328" s="255"/>
      <c r="RAI328" s="57"/>
      <c r="RAJ328" s="255"/>
      <c r="RAK328" s="57"/>
      <c r="RAL328" s="255"/>
      <c r="RAM328" s="59"/>
      <c r="RAN328" s="256"/>
      <c r="RAO328" s="59"/>
      <c r="RAP328" s="256"/>
      <c r="RAQ328" s="59"/>
      <c r="RAR328" s="256"/>
      <c r="RAS328" s="507"/>
      <c r="RAT328" s="104"/>
      <c r="RAU328" s="516"/>
      <c r="RAV328" s="69"/>
      <c r="RAW328" s="516"/>
      <c r="RAX328" s="69"/>
      <c r="RAY328" s="516"/>
      <c r="RAZ328" s="69"/>
      <c r="RBA328" s="516"/>
      <c r="RBB328" s="69"/>
      <c r="RBC328" s="516"/>
      <c r="RBD328" s="69"/>
      <c r="RBE328" s="52"/>
      <c r="RBF328" s="53"/>
      <c r="RBG328" s="54"/>
      <c r="RBH328" s="54"/>
      <c r="RBI328" s="55"/>
      <c r="RBJ328" s="56"/>
      <c r="RBK328" s="145"/>
      <c r="RBL328" s="80"/>
      <c r="RBM328" s="57"/>
      <c r="RBN328" s="255"/>
      <c r="RBO328" s="57"/>
      <c r="RBP328" s="255"/>
      <c r="RBQ328" s="57"/>
      <c r="RBR328" s="255"/>
      <c r="RBS328" s="59"/>
      <c r="RBT328" s="256"/>
      <c r="RBU328" s="59"/>
      <c r="RBV328" s="256"/>
      <c r="RBW328" s="59"/>
      <c r="RBX328" s="256"/>
      <c r="RBY328" s="507"/>
      <c r="RBZ328" s="104"/>
      <c r="RCA328" s="516"/>
      <c r="RCB328" s="69"/>
      <c r="RCC328" s="516"/>
      <c r="RCD328" s="69"/>
      <c r="RCE328" s="516"/>
      <c r="RCF328" s="69"/>
      <c r="RCG328" s="516"/>
      <c r="RCH328" s="69"/>
      <c r="RCI328" s="516"/>
      <c r="RCJ328" s="69"/>
      <c r="RCK328" s="52"/>
      <c r="RCL328" s="53"/>
      <c r="RCM328" s="54"/>
      <c r="RCN328" s="54"/>
      <c r="RCO328" s="55"/>
      <c r="RCP328" s="56"/>
      <c r="RCQ328" s="145"/>
      <c r="RCR328" s="80"/>
      <c r="RCS328" s="57"/>
      <c r="RCT328" s="255"/>
      <c r="RCU328" s="57"/>
      <c r="RCV328" s="255"/>
      <c r="RCW328" s="57"/>
      <c r="RCX328" s="255"/>
      <c r="RCY328" s="59"/>
      <c r="RCZ328" s="256"/>
      <c r="RDA328" s="59"/>
      <c r="RDB328" s="256"/>
      <c r="RDC328" s="59"/>
      <c r="RDD328" s="256"/>
      <c r="RDE328" s="507"/>
      <c r="RDF328" s="104"/>
      <c r="RDG328" s="516"/>
      <c r="RDH328" s="69"/>
      <c r="RDI328" s="516"/>
      <c r="RDJ328" s="69"/>
      <c r="RDK328" s="516"/>
      <c r="RDL328" s="69"/>
      <c r="RDM328" s="516"/>
      <c r="RDN328" s="69"/>
      <c r="RDO328" s="516"/>
      <c r="RDP328" s="69"/>
      <c r="RDQ328" s="52"/>
      <c r="RDR328" s="53"/>
      <c r="RDS328" s="54"/>
      <c r="RDT328" s="54"/>
      <c r="RDU328" s="55"/>
      <c r="RDV328" s="56"/>
      <c r="RDW328" s="145"/>
      <c r="RDX328" s="80"/>
      <c r="RDY328" s="57"/>
      <c r="RDZ328" s="255"/>
      <c r="REA328" s="57"/>
      <c r="REB328" s="255"/>
      <c r="REC328" s="57"/>
      <c r="RED328" s="255"/>
      <c r="REE328" s="59"/>
      <c r="REF328" s="256"/>
      <c r="REG328" s="59"/>
      <c r="REH328" s="256"/>
      <c r="REI328" s="59"/>
      <c r="REJ328" s="256"/>
      <c r="REK328" s="507"/>
      <c r="REL328" s="104"/>
      <c r="REM328" s="516"/>
      <c r="REN328" s="69"/>
      <c r="REO328" s="516"/>
      <c r="REP328" s="69"/>
      <c r="REQ328" s="516"/>
      <c r="RER328" s="69"/>
      <c r="RES328" s="516"/>
      <c r="RET328" s="69"/>
      <c r="REU328" s="516"/>
      <c r="REV328" s="69"/>
      <c r="REW328" s="52"/>
      <c r="REX328" s="53"/>
      <c r="REY328" s="54"/>
      <c r="REZ328" s="54"/>
      <c r="RFA328" s="55"/>
      <c r="RFB328" s="56"/>
      <c r="RFC328" s="145"/>
      <c r="RFD328" s="80"/>
      <c r="RFE328" s="57"/>
      <c r="RFF328" s="255"/>
      <c r="RFG328" s="57"/>
      <c r="RFH328" s="255"/>
      <c r="RFI328" s="57"/>
      <c r="RFJ328" s="255"/>
      <c r="RFK328" s="59"/>
      <c r="RFL328" s="256"/>
      <c r="RFM328" s="59"/>
      <c r="RFN328" s="256"/>
      <c r="RFO328" s="59"/>
      <c r="RFP328" s="256"/>
      <c r="RFQ328" s="507"/>
      <c r="RFR328" s="104"/>
      <c r="RFS328" s="516"/>
      <c r="RFT328" s="69"/>
      <c r="RFU328" s="516"/>
      <c r="RFV328" s="69"/>
      <c r="RFW328" s="516"/>
      <c r="RFX328" s="69"/>
      <c r="RFY328" s="516"/>
      <c r="RFZ328" s="69"/>
      <c r="RGA328" s="516"/>
      <c r="RGB328" s="69"/>
      <c r="RGC328" s="52"/>
      <c r="RGD328" s="53"/>
      <c r="RGE328" s="54"/>
      <c r="RGF328" s="54"/>
      <c r="RGG328" s="55"/>
      <c r="RGH328" s="56"/>
      <c r="RGI328" s="145"/>
      <c r="RGJ328" s="80"/>
      <c r="RGK328" s="57"/>
      <c r="RGL328" s="255"/>
      <c r="RGM328" s="57"/>
      <c r="RGN328" s="255"/>
      <c r="RGO328" s="57"/>
      <c r="RGP328" s="255"/>
      <c r="RGQ328" s="59"/>
      <c r="RGR328" s="256"/>
      <c r="RGS328" s="59"/>
      <c r="RGT328" s="256"/>
      <c r="RGU328" s="59"/>
      <c r="RGV328" s="256"/>
      <c r="RGW328" s="507"/>
      <c r="RGX328" s="104"/>
      <c r="RGY328" s="516"/>
      <c r="RGZ328" s="69"/>
      <c r="RHA328" s="516"/>
      <c r="RHB328" s="69"/>
      <c r="RHC328" s="516"/>
      <c r="RHD328" s="69"/>
      <c r="RHE328" s="516"/>
      <c r="RHF328" s="69"/>
      <c r="RHG328" s="516"/>
      <c r="RHH328" s="69"/>
      <c r="RHI328" s="52"/>
      <c r="RHJ328" s="53"/>
      <c r="RHK328" s="54"/>
      <c r="RHL328" s="54"/>
      <c r="RHM328" s="55"/>
      <c r="RHN328" s="56"/>
      <c r="RHO328" s="145"/>
      <c r="RHP328" s="80"/>
      <c r="RHQ328" s="57"/>
      <c r="RHR328" s="255"/>
      <c r="RHS328" s="57"/>
      <c r="RHT328" s="255"/>
      <c r="RHU328" s="57"/>
      <c r="RHV328" s="255"/>
      <c r="RHW328" s="59"/>
      <c r="RHX328" s="256"/>
      <c r="RHY328" s="59"/>
      <c r="RHZ328" s="256"/>
      <c r="RIA328" s="59"/>
      <c r="RIB328" s="256"/>
      <c r="RIC328" s="507"/>
      <c r="RID328" s="104"/>
      <c r="RIE328" s="516"/>
      <c r="RIF328" s="69"/>
      <c r="RIG328" s="516"/>
      <c r="RIH328" s="69"/>
      <c r="RII328" s="516"/>
      <c r="RIJ328" s="69"/>
      <c r="RIK328" s="516"/>
      <c r="RIL328" s="69"/>
      <c r="RIM328" s="516"/>
      <c r="RIN328" s="69"/>
      <c r="RIO328" s="52"/>
      <c r="RIP328" s="53"/>
      <c r="RIQ328" s="54"/>
      <c r="RIR328" s="54"/>
      <c r="RIS328" s="55"/>
      <c r="RIT328" s="56"/>
      <c r="RIU328" s="145"/>
      <c r="RIV328" s="80"/>
      <c r="RIW328" s="57"/>
      <c r="RIX328" s="255"/>
      <c r="RIY328" s="57"/>
      <c r="RIZ328" s="255"/>
      <c r="RJA328" s="57"/>
      <c r="RJB328" s="255"/>
      <c r="RJC328" s="59"/>
      <c r="RJD328" s="256"/>
      <c r="RJE328" s="59"/>
      <c r="RJF328" s="256"/>
      <c r="RJG328" s="59"/>
      <c r="RJH328" s="256"/>
      <c r="RJI328" s="507"/>
      <c r="RJJ328" s="104"/>
      <c r="RJK328" s="516"/>
      <c r="RJL328" s="69"/>
      <c r="RJM328" s="516"/>
      <c r="RJN328" s="69"/>
      <c r="RJO328" s="516"/>
      <c r="RJP328" s="69"/>
      <c r="RJQ328" s="516"/>
      <c r="RJR328" s="69"/>
      <c r="RJS328" s="516"/>
      <c r="RJT328" s="69"/>
      <c r="RJU328" s="52"/>
      <c r="RJV328" s="53"/>
      <c r="RJW328" s="54"/>
      <c r="RJX328" s="54"/>
      <c r="RJY328" s="55"/>
      <c r="RJZ328" s="56"/>
      <c r="RKA328" s="145"/>
      <c r="RKB328" s="80"/>
      <c r="RKC328" s="57"/>
      <c r="RKD328" s="255"/>
      <c r="RKE328" s="57"/>
      <c r="RKF328" s="255"/>
      <c r="RKG328" s="57"/>
      <c r="RKH328" s="255"/>
      <c r="RKI328" s="59"/>
      <c r="RKJ328" s="256"/>
      <c r="RKK328" s="59"/>
      <c r="RKL328" s="256"/>
      <c r="RKM328" s="59"/>
      <c r="RKN328" s="256"/>
      <c r="RKO328" s="507"/>
      <c r="RKP328" s="104"/>
      <c r="RKQ328" s="516"/>
      <c r="RKR328" s="69"/>
      <c r="RKS328" s="516"/>
      <c r="RKT328" s="69"/>
      <c r="RKU328" s="516"/>
      <c r="RKV328" s="69"/>
      <c r="RKW328" s="516"/>
      <c r="RKX328" s="69"/>
      <c r="RKY328" s="516"/>
      <c r="RKZ328" s="69"/>
      <c r="RLA328" s="52"/>
      <c r="RLB328" s="53"/>
      <c r="RLC328" s="54"/>
      <c r="RLD328" s="54"/>
      <c r="RLE328" s="55"/>
      <c r="RLF328" s="56"/>
      <c r="RLG328" s="145"/>
      <c r="RLH328" s="80"/>
      <c r="RLI328" s="57"/>
      <c r="RLJ328" s="255"/>
      <c r="RLK328" s="57"/>
      <c r="RLL328" s="255"/>
      <c r="RLM328" s="57"/>
      <c r="RLN328" s="255"/>
      <c r="RLO328" s="59"/>
      <c r="RLP328" s="256"/>
      <c r="RLQ328" s="59"/>
      <c r="RLR328" s="256"/>
      <c r="RLS328" s="59"/>
      <c r="RLT328" s="256"/>
      <c r="RLU328" s="507"/>
      <c r="RLV328" s="104"/>
      <c r="RLW328" s="516"/>
      <c r="RLX328" s="69"/>
      <c r="RLY328" s="516"/>
      <c r="RLZ328" s="69"/>
      <c r="RMA328" s="516"/>
      <c r="RMB328" s="69"/>
      <c r="RMC328" s="516"/>
      <c r="RMD328" s="69"/>
      <c r="RME328" s="516"/>
      <c r="RMF328" s="69"/>
      <c r="RMG328" s="52"/>
      <c r="RMH328" s="53"/>
      <c r="RMI328" s="54"/>
      <c r="RMJ328" s="54"/>
      <c r="RMK328" s="55"/>
      <c r="RML328" s="56"/>
      <c r="RMM328" s="145"/>
      <c r="RMN328" s="80"/>
      <c r="RMO328" s="57"/>
      <c r="RMP328" s="255"/>
      <c r="RMQ328" s="57"/>
      <c r="RMR328" s="255"/>
      <c r="RMS328" s="57"/>
      <c r="RMT328" s="255"/>
      <c r="RMU328" s="59"/>
      <c r="RMV328" s="256"/>
      <c r="RMW328" s="59"/>
      <c r="RMX328" s="256"/>
      <c r="RMY328" s="59"/>
      <c r="RMZ328" s="256"/>
      <c r="RNA328" s="507"/>
      <c r="RNB328" s="104"/>
      <c r="RNC328" s="516"/>
      <c r="RND328" s="69"/>
      <c r="RNE328" s="516"/>
      <c r="RNF328" s="69"/>
      <c r="RNG328" s="516"/>
      <c r="RNH328" s="69"/>
      <c r="RNI328" s="516"/>
      <c r="RNJ328" s="69"/>
      <c r="RNK328" s="516"/>
      <c r="RNL328" s="69"/>
      <c r="RNM328" s="52"/>
      <c r="RNN328" s="53"/>
      <c r="RNO328" s="54"/>
      <c r="RNP328" s="54"/>
      <c r="RNQ328" s="55"/>
      <c r="RNR328" s="56"/>
      <c r="RNS328" s="145"/>
      <c r="RNT328" s="80"/>
      <c r="RNU328" s="57"/>
      <c r="RNV328" s="255"/>
      <c r="RNW328" s="57"/>
      <c r="RNX328" s="255"/>
      <c r="RNY328" s="57"/>
      <c r="RNZ328" s="255"/>
      <c r="ROA328" s="59"/>
      <c r="ROB328" s="256"/>
      <c r="ROC328" s="59"/>
      <c r="ROD328" s="256"/>
      <c r="ROE328" s="59"/>
      <c r="ROF328" s="256"/>
      <c r="ROG328" s="507"/>
      <c r="ROH328" s="104"/>
      <c r="ROI328" s="516"/>
      <c r="ROJ328" s="69"/>
      <c r="ROK328" s="516"/>
      <c r="ROL328" s="69"/>
      <c r="ROM328" s="516"/>
      <c r="RON328" s="69"/>
      <c r="ROO328" s="516"/>
      <c r="ROP328" s="69"/>
      <c r="ROQ328" s="516"/>
      <c r="ROR328" s="69"/>
      <c r="ROS328" s="52"/>
      <c r="ROT328" s="53"/>
      <c r="ROU328" s="54"/>
      <c r="ROV328" s="54"/>
      <c r="ROW328" s="55"/>
      <c r="ROX328" s="56"/>
      <c r="ROY328" s="145"/>
      <c r="ROZ328" s="80"/>
      <c r="RPA328" s="57"/>
      <c r="RPB328" s="255"/>
      <c r="RPC328" s="57"/>
      <c r="RPD328" s="255"/>
      <c r="RPE328" s="57"/>
      <c r="RPF328" s="255"/>
      <c r="RPG328" s="59"/>
      <c r="RPH328" s="256"/>
      <c r="RPI328" s="59"/>
      <c r="RPJ328" s="256"/>
      <c r="RPK328" s="59"/>
      <c r="RPL328" s="256"/>
      <c r="RPM328" s="507"/>
      <c r="RPN328" s="104"/>
      <c r="RPO328" s="516"/>
      <c r="RPP328" s="69"/>
      <c r="RPQ328" s="516"/>
      <c r="RPR328" s="69"/>
      <c r="RPS328" s="516"/>
      <c r="RPT328" s="69"/>
      <c r="RPU328" s="516"/>
      <c r="RPV328" s="69"/>
      <c r="RPW328" s="516"/>
      <c r="RPX328" s="69"/>
      <c r="RPY328" s="52"/>
      <c r="RPZ328" s="53"/>
      <c r="RQA328" s="54"/>
      <c r="RQB328" s="54"/>
      <c r="RQC328" s="55"/>
      <c r="RQD328" s="56"/>
      <c r="RQE328" s="145"/>
      <c r="RQF328" s="80"/>
      <c r="RQG328" s="57"/>
      <c r="RQH328" s="255"/>
      <c r="RQI328" s="57"/>
      <c r="RQJ328" s="255"/>
      <c r="RQK328" s="57"/>
      <c r="RQL328" s="255"/>
      <c r="RQM328" s="59"/>
      <c r="RQN328" s="256"/>
      <c r="RQO328" s="59"/>
      <c r="RQP328" s="256"/>
      <c r="RQQ328" s="59"/>
      <c r="RQR328" s="256"/>
      <c r="RQS328" s="507"/>
      <c r="RQT328" s="104"/>
      <c r="RQU328" s="516"/>
      <c r="RQV328" s="69"/>
      <c r="RQW328" s="516"/>
      <c r="RQX328" s="69"/>
      <c r="RQY328" s="516"/>
      <c r="RQZ328" s="69"/>
      <c r="RRA328" s="516"/>
      <c r="RRB328" s="69"/>
      <c r="RRC328" s="516"/>
      <c r="RRD328" s="69"/>
      <c r="RRE328" s="52"/>
      <c r="RRF328" s="53"/>
      <c r="RRG328" s="54"/>
      <c r="RRH328" s="54"/>
      <c r="RRI328" s="55"/>
      <c r="RRJ328" s="56"/>
      <c r="RRK328" s="145"/>
      <c r="RRL328" s="80"/>
      <c r="RRM328" s="57"/>
      <c r="RRN328" s="255"/>
      <c r="RRO328" s="57"/>
      <c r="RRP328" s="255"/>
      <c r="RRQ328" s="57"/>
      <c r="RRR328" s="255"/>
      <c r="RRS328" s="59"/>
      <c r="RRT328" s="256"/>
      <c r="RRU328" s="59"/>
      <c r="RRV328" s="256"/>
      <c r="RRW328" s="59"/>
      <c r="RRX328" s="256"/>
      <c r="RRY328" s="507"/>
      <c r="RRZ328" s="104"/>
      <c r="RSA328" s="516"/>
      <c r="RSB328" s="69"/>
      <c r="RSC328" s="516"/>
      <c r="RSD328" s="69"/>
      <c r="RSE328" s="516"/>
      <c r="RSF328" s="69"/>
      <c r="RSG328" s="516"/>
      <c r="RSH328" s="69"/>
      <c r="RSI328" s="516"/>
      <c r="RSJ328" s="69"/>
      <c r="RSK328" s="52"/>
      <c r="RSL328" s="53"/>
      <c r="RSM328" s="54"/>
      <c r="RSN328" s="54"/>
      <c r="RSO328" s="55"/>
      <c r="RSP328" s="56"/>
      <c r="RSQ328" s="145"/>
      <c r="RSR328" s="80"/>
      <c r="RSS328" s="57"/>
      <c r="RST328" s="255"/>
      <c r="RSU328" s="57"/>
      <c r="RSV328" s="255"/>
      <c r="RSW328" s="57"/>
      <c r="RSX328" s="255"/>
      <c r="RSY328" s="59"/>
      <c r="RSZ328" s="256"/>
      <c r="RTA328" s="59"/>
      <c r="RTB328" s="256"/>
      <c r="RTC328" s="59"/>
      <c r="RTD328" s="256"/>
      <c r="RTE328" s="507"/>
      <c r="RTF328" s="104"/>
      <c r="RTG328" s="516"/>
      <c r="RTH328" s="69"/>
      <c r="RTI328" s="516"/>
      <c r="RTJ328" s="69"/>
      <c r="RTK328" s="516"/>
      <c r="RTL328" s="69"/>
      <c r="RTM328" s="516"/>
      <c r="RTN328" s="69"/>
      <c r="RTO328" s="516"/>
      <c r="RTP328" s="69"/>
      <c r="RTQ328" s="52"/>
      <c r="RTR328" s="53"/>
      <c r="RTS328" s="54"/>
      <c r="RTT328" s="54"/>
      <c r="RTU328" s="55"/>
      <c r="RTV328" s="56"/>
      <c r="RTW328" s="145"/>
      <c r="RTX328" s="80"/>
      <c r="RTY328" s="57"/>
      <c r="RTZ328" s="255"/>
      <c r="RUA328" s="57"/>
      <c r="RUB328" s="255"/>
      <c r="RUC328" s="57"/>
      <c r="RUD328" s="255"/>
      <c r="RUE328" s="59"/>
      <c r="RUF328" s="256"/>
      <c r="RUG328" s="59"/>
      <c r="RUH328" s="256"/>
      <c r="RUI328" s="59"/>
      <c r="RUJ328" s="256"/>
      <c r="RUK328" s="507"/>
      <c r="RUL328" s="104"/>
      <c r="RUM328" s="516"/>
      <c r="RUN328" s="69"/>
      <c r="RUO328" s="516"/>
      <c r="RUP328" s="69"/>
      <c r="RUQ328" s="516"/>
      <c r="RUR328" s="69"/>
      <c r="RUS328" s="516"/>
      <c r="RUT328" s="69"/>
      <c r="RUU328" s="516"/>
      <c r="RUV328" s="69"/>
      <c r="RUW328" s="52"/>
      <c r="RUX328" s="53"/>
      <c r="RUY328" s="54"/>
      <c r="RUZ328" s="54"/>
      <c r="RVA328" s="55"/>
      <c r="RVB328" s="56"/>
      <c r="RVC328" s="145"/>
      <c r="RVD328" s="80"/>
      <c r="RVE328" s="57"/>
      <c r="RVF328" s="255"/>
      <c r="RVG328" s="57"/>
      <c r="RVH328" s="255"/>
      <c r="RVI328" s="57"/>
      <c r="RVJ328" s="255"/>
      <c r="RVK328" s="59"/>
      <c r="RVL328" s="256"/>
      <c r="RVM328" s="59"/>
      <c r="RVN328" s="256"/>
      <c r="RVO328" s="59"/>
      <c r="RVP328" s="256"/>
      <c r="RVQ328" s="507"/>
      <c r="RVR328" s="104"/>
      <c r="RVS328" s="516"/>
      <c r="RVT328" s="69"/>
      <c r="RVU328" s="516"/>
      <c r="RVV328" s="69"/>
      <c r="RVW328" s="516"/>
      <c r="RVX328" s="69"/>
      <c r="RVY328" s="516"/>
      <c r="RVZ328" s="69"/>
      <c r="RWA328" s="516"/>
      <c r="RWB328" s="69"/>
      <c r="RWC328" s="52"/>
      <c r="RWD328" s="53"/>
      <c r="RWE328" s="54"/>
      <c r="RWF328" s="54"/>
      <c r="RWG328" s="55"/>
      <c r="RWH328" s="56"/>
      <c r="RWI328" s="145"/>
      <c r="RWJ328" s="80"/>
      <c r="RWK328" s="57"/>
      <c r="RWL328" s="255"/>
      <c r="RWM328" s="57"/>
      <c r="RWN328" s="255"/>
      <c r="RWO328" s="57"/>
      <c r="RWP328" s="255"/>
      <c r="RWQ328" s="59"/>
      <c r="RWR328" s="256"/>
      <c r="RWS328" s="59"/>
      <c r="RWT328" s="256"/>
      <c r="RWU328" s="59"/>
      <c r="RWV328" s="256"/>
      <c r="RWW328" s="507"/>
      <c r="RWX328" s="104"/>
      <c r="RWY328" s="516"/>
      <c r="RWZ328" s="69"/>
      <c r="RXA328" s="516"/>
      <c r="RXB328" s="69"/>
      <c r="RXC328" s="516"/>
      <c r="RXD328" s="69"/>
      <c r="RXE328" s="516"/>
      <c r="RXF328" s="69"/>
      <c r="RXG328" s="516"/>
      <c r="RXH328" s="69"/>
      <c r="RXI328" s="52"/>
      <c r="RXJ328" s="53"/>
      <c r="RXK328" s="54"/>
      <c r="RXL328" s="54"/>
      <c r="RXM328" s="55"/>
      <c r="RXN328" s="56"/>
      <c r="RXO328" s="145"/>
      <c r="RXP328" s="80"/>
      <c r="RXQ328" s="57"/>
      <c r="RXR328" s="255"/>
      <c r="RXS328" s="57"/>
      <c r="RXT328" s="255"/>
      <c r="RXU328" s="57"/>
      <c r="RXV328" s="255"/>
      <c r="RXW328" s="59"/>
      <c r="RXX328" s="256"/>
      <c r="RXY328" s="59"/>
      <c r="RXZ328" s="256"/>
      <c r="RYA328" s="59"/>
      <c r="RYB328" s="256"/>
      <c r="RYC328" s="507"/>
      <c r="RYD328" s="104"/>
      <c r="RYE328" s="516"/>
      <c r="RYF328" s="69"/>
      <c r="RYG328" s="516"/>
      <c r="RYH328" s="69"/>
      <c r="RYI328" s="516"/>
      <c r="RYJ328" s="69"/>
      <c r="RYK328" s="516"/>
      <c r="RYL328" s="69"/>
      <c r="RYM328" s="516"/>
      <c r="RYN328" s="69"/>
      <c r="RYO328" s="52"/>
      <c r="RYP328" s="53"/>
      <c r="RYQ328" s="54"/>
      <c r="RYR328" s="54"/>
      <c r="RYS328" s="55"/>
      <c r="RYT328" s="56"/>
      <c r="RYU328" s="145"/>
      <c r="RYV328" s="80"/>
      <c r="RYW328" s="57"/>
      <c r="RYX328" s="255"/>
      <c r="RYY328" s="57"/>
      <c r="RYZ328" s="255"/>
      <c r="RZA328" s="57"/>
      <c r="RZB328" s="255"/>
      <c r="RZC328" s="59"/>
      <c r="RZD328" s="256"/>
      <c r="RZE328" s="59"/>
      <c r="RZF328" s="256"/>
      <c r="RZG328" s="59"/>
      <c r="RZH328" s="256"/>
      <c r="RZI328" s="507"/>
      <c r="RZJ328" s="104"/>
      <c r="RZK328" s="516"/>
      <c r="RZL328" s="69"/>
      <c r="RZM328" s="516"/>
      <c r="RZN328" s="69"/>
      <c r="RZO328" s="516"/>
      <c r="RZP328" s="69"/>
      <c r="RZQ328" s="516"/>
      <c r="RZR328" s="69"/>
      <c r="RZS328" s="516"/>
      <c r="RZT328" s="69"/>
      <c r="RZU328" s="52"/>
      <c r="RZV328" s="53"/>
      <c r="RZW328" s="54"/>
      <c r="RZX328" s="54"/>
      <c r="RZY328" s="55"/>
      <c r="RZZ328" s="56"/>
      <c r="SAA328" s="145"/>
      <c r="SAB328" s="80"/>
      <c r="SAC328" s="57"/>
      <c r="SAD328" s="255"/>
      <c r="SAE328" s="57"/>
      <c r="SAF328" s="255"/>
      <c r="SAG328" s="57"/>
      <c r="SAH328" s="255"/>
      <c r="SAI328" s="59"/>
      <c r="SAJ328" s="256"/>
      <c r="SAK328" s="59"/>
      <c r="SAL328" s="256"/>
      <c r="SAM328" s="59"/>
      <c r="SAN328" s="256"/>
      <c r="SAO328" s="507"/>
      <c r="SAP328" s="104"/>
      <c r="SAQ328" s="516"/>
      <c r="SAR328" s="69"/>
      <c r="SAS328" s="516"/>
      <c r="SAT328" s="69"/>
      <c r="SAU328" s="516"/>
      <c r="SAV328" s="69"/>
      <c r="SAW328" s="516"/>
      <c r="SAX328" s="69"/>
      <c r="SAY328" s="516"/>
      <c r="SAZ328" s="69"/>
      <c r="SBA328" s="52"/>
      <c r="SBB328" s="53"/>
      <c r="SBC328" s="54"/>
      <c r="SBD328" s="54"/>
      <c r="SBE328" s="55"/>
      <c r="SBF328" s="56"/>
      <c r="SBG328" s="145"/>
      <c r="SBH328" s="80"/>
      <c r="SBI328" s="57"/>
      <c r="SBJ328" s="255"/>
      <c r="SBK328" s="57"/>
      <c r="SBL328" s="255"/>
      <c r="SBM328" s="57"/>
      <c r="SBN328" s="255"/>
      <c r="SBO328" s="59"/>
      <c r="SBP328" s="256"/>
      <c r="SBQ328" s="59"/>
      <c r="SBR328" s="256"/>
      <c r="SBS328" s="59"/>
      <c r="SBT328" s="256"/>
      <c r="SBU328" s="507"/>
      <c r="SBV328" s="104"/>
      <c r="SBW328" s="516"/>
      <c r="SBX328" s="69"/>
      <c r="SBY328" s="516"/>
      <c r="SBZ328" s="69"/>
      <c r="SCA328" s="516"/>
      <c r="SCB328" s="69"/>
      <c r="SCC328" s="516"/>
      <c r="SCD328" s="69"/>
      <c r="SCE328" s="516"/>
      <c r="SCF328" s="69"/>
      <c r="SCG328" s="52"/>
      <c r="SCH328" s="53"/>
      <c r="SCI328" s="54"/>
      <c r="SCJ328" s="54"/>
      <c r="SCK328" s="55"/>
      <c r="SCL328" s="56"/>
      <c r="SCM328" s="145"/>
      <c r="SCN328" s="80"/>
      <c r="SCO328" s="57"/>
      <c r="SCP328" s="255"/>
      <c r="SCQ328" s="57"/>
      <c r="SCR328" s="255"/>
      <c r="SCS328" s="57"/>
      <c r="SCT328" s="255"/>
      <c r="SCU328" s="59"/>
      <c r="SCV328" s="256"/>
      <c r="SCW328" s="59"/>
      <c r="SCX328" s="256"/>
      <c r="SCY328" s="59"/>
      <c r="SCZ328" s="256"/>
      <c r="SDA328" s="507"/>
      <c r="SDB328" s="104"/>
      <c r="SDC328" s="516"/>
      <c r="SDD328" s="69"/>
      <c r="SDE328" s="516"/>
      <c r="SDF328" s="69"/>
      <c r="SDG328" s="516"/>
      <c r="SDH328" s="69"/>
      <c r="SDI328" s="516"/>
      <c r="SDJ328" s="69"/>
      <c r="SDK328" s="516"/>
      <c r="SDL328" s="69"/>
      <c r="SDM328" s="52"/>
      <c r="SDN328" s="53"/>
      <c r="SDO328" s="54"/>
      <c r="SDP328" s="54"/>
      <c r="SDQ328" s="55"/>
      <c r="SDR328" s="56"/>
      <c r="SDS328" s="145"/>
      <c r="SDT328" s="80"/>
      <c r="SDU328" s="57"/>
      <c r="SDV328" s="255"/>
      <c r="SDW328" s="57"/>
      <c r="SDX328" s="255"/>
      <c r="SDY328" s="57"/>
      <c r="SDZ328" s="255"/>
      <c r="SEA328" s="59"/>
      <c r="SEB328" s="256"/>
      <c r="SEC328" s="59"/>
      <c r="SED328" s="256"/>
      <c r="SEE328" s="59"/>
      <c r="SEF328" s="256"/>
      <c r="SEG328" s="507"/>
      <c r="SEH328" s="104"/>
      <c r="SEI328" s="516"/>
      <c r="SEJ328" s="69"/>
      <c r="SEK328" s="516"/>
      <c r="SEL328" s="69"/>
      <c r="SEM328" s="516"/>
      <c r="SEN328" s="69"/>
      <c r="SEO328" s="516"/>
      <c r="SEP328" s="69"/>
      <c r="SEQ328" s="516"/>
      <c r="SER328" s="69"/>
      <c r="SES328" s="52"/>
      <c r="SET328" s="53"/>
      <c r="SEU328" s="54"/>
      <c r="SEV328" s="54"/>
      <c r="SEW328" s="55"/>
      <c r="SEX328" s="56"/>
      <c r="SEY328" s="145"/>
      <c r="SEZ328" s="80"/>
      <c r="SFA328" s="57"/>
      <c r="SFB328" s="255"/>
      <c r="SFC328" s="57"/>
      <c r="SFD328" s="255"/>
      <c r="SFE328" s="57"/>
      <c r="SFF328" s="255"/>
      <c r="SFG328" s="59"/>
      <c r="SFH328" s="256"/>
      <c r="SFI328" s="59"/>
      <c r="SFJ328" s="256"/>
      <c r="SFK328" s="59"/>
      <c r="SFL328" s="256"/>
      <c r="SFM328" s="507"/>
      <c r="SFN328" s="104"/>
      <c r="SFO328" s="516"/>
      <c r="SFP328" s="69"/>
      <c r="SFQ328" s="516"/>
      <c r="SFR328" s="69"/>
      <c r="SFS328" s="516"/>
      <c r="SFT328" s="69"/>
      <c r="SFU328" s="516"/>
      <c r="SFV328" s="69"/>
      <c r="SFW328" s="516"/>
      <c r="SFX328" s="69"/>
      <c r="SFY328" s="52"/>
      <c r="SFZ328" s="53"/>
      <c r="SGA328" s="54"/>
      <c r="SGB328" s="54"/>
      <c r="SGC328" s="55"/>
      <c r="SGD328" s="56"/>
      <c r="SGE328" s="145"/>
      <c r="SGF328" s="80"/>
      <c r="SGG328" s="57"/>
      <c r="SGH328" s="255"/>
      <c r="SGI328" s="57"/>
      <c r="SGJ328" s="255"/>
      <c r="SGK328" s="57"/>
      <c r="SGL328" s="255"/>
      <c r="SGM328" s="59"/>
      <c r="SGN328" s="256"/>
      <c r="SGO328" s="59"/>
      <c r="SGP328" s="256"/>
      <c r="SGQ328" s="59"/>
      <c r="SGR328" s="256"/>
      <c r="SGS328" s="507"/>
      <c r="SGT328" s="104"/>
      <c r="SGU328" s="516"/>
      <c r="SGV328" s="69"/>
      <c r="SGW328" s="516"/>
      <c r="SGX328" s="69"/>
      <c r="SGY328" s="516"/>
      <c r="SGZ328" s="69"/>
      <c r="SHA328" s="516"/>
      <c r="SHB328" s="69"/>
      <c r="SHC328" s="516"/>
      <c r="SHD328" s="69"/>
      <c r="SHE328" s="52"/>
      <c r="SHF328" s="53"/>
      <c r="SHG328" s="54"/>
      <c r="SHH328" s="54"/>
      <c r="SHI328" s="55"/>
      <c r="SHJ328" s="56"/>
      <c r="SHK328" s="145"/>
      <c r="SHL328" s="80"/>
      <c r="SHM328" s="57"/>
      <c r="SHN328" s="255"/>
      <c r="SHO328" s="57"/>
      <c r="SHP328" s="255"/>
      <c r="SHQ328" s="57"/>
      <c r="SHR328" s="255"/>
      <c r="SHS328" s="59"/>
      <c r="SHT328" s="256"/>
      <c r="SHU328" s="59"/>
      <c r="SHV328" s="256"/>
      <c r="SHW328" s="59"/>
      <c r="SHX328" s="256"/>
      <c r="SHY328" s="507"/>
      <c r="SHZ328" s="104"/>
      <c r="SIA328" s="516"/>
      <c r="SIB328" s="69"/>
      <c r="SIC328" s="516"/>
      <c r="SID328" s="69"/>
      <c r="SIE328" s="516"/>
      <c r="SIF328" s="69"/>
      <c r="SIG328" s="516"/>
      <c r="SIH328" s="69"/>
      <c r="SII328" s="516"/>
      <c r="SIJ328" s="69"/>
      <c r="SIK328" s="52"/>
      <c r="SIL328" s="53"/>
      <c r="SIM328" s="54"/>
      <c r="SIN328" s="54"/>
      <c r="SIO328" s="55"/>
      <c r="SIP328" s="56"/>
      <c r="SIQ328" s="145"/>
      <c r="SIR328" s="80"/>
      <c r="SIS328" s="57"/>
      <c r="SIT328" s="255"/>
      <c r="SIU328" s="57"/>
      <c r="SIV328" s="255"/>
      <c r="SIW328" s="57"/>
      <c r="SIX328" s="255"/>
      <c r="SIY328" s="59"/>
      <c r="SIZ328" s="256"/>
      <c r="SJA328" s="59"/>
      <c r="SJB328" s="256"/>
      <c r="SJC328" s="59"/>
      <c r="SJD328" s="256"/>
      <c r="SJE328" s="507"/>
      <c r="SJF328" s="104"/>
      <c r="SJG328" s="516"/>
      <c r="SJH328" s="69"/>
      <c r="SJI328" s="516"/>
      <c r="SJJ328" s="69"/>
      <c r="SJK328" s="516"/>
      <c r="SJL328" s="69"/>
      <c r="SJM328" s="516"/>
      <c r="SJN328" s="69"/>
      <c r="SJO328" s="516"/>
      <c r="SJP328" s="69"/>
      <c r="SJQ328" s="52"/>
      <c r="SJR328" s="53"/>
      <c r="SJS328" s="54"/>
      <c r="SJT328" s="54"/>
      <c r="SJU328" s="55"/>
      <c r="SJV328" s="56"/>
      <c r="SJW328" s="145"/>
      <c r="SJX328" s="80"/>
      <c r="SJY328" s="57"/>
      <c r="SJZ328" s="255"/>
      <c r="SKA328" s="57"/>
      <c r="SKB328" s="255"/>
      <c r="SKC328" s="57"/>
      <c r="SKD328" s="255"/>
      <c r="SKE328" s="59"/>
      <c r="SKF328" s="256"/>
      <c r="SKG328" s="59"/>
      <c r="SKH328" s="256"/>
      <c r="SKI328" s="59"/>
      <c r="SKJ328" s="256"/>
      <c r="SKK328" s="507"/>
      <c r="SKL328" s="104"/>
      <c r="SKM328" s="516"/>
      <c r="SKN328" s="69"/>
      <c r="SKO328" s="516"/>
      <c r="SKP328" s="69"/>
      <c r="SKQ328" s="516"/>
      <c r="SKR328" s="69"/>
      <c r="SKS328" s="516"/>
      <c r="SKT328" s="69"/>
      <c r="SKU328" s="516"/>
      <c r="SKV328" s="69"/>
      <c r="SKW328" s="52"/>
      <c r="SKX328" s="53"/>
      <c r="SKY328" s="54"/>
      <c r="SKZ328" s="54"/>
      <c r="SLA328" s="55"/>
      <c r="SLB328" s="56"/>
      <c r="SLC328" s="145"/>
      <c r="SLD328" s="80"/>
      <c r="SLE328" s="57"/>
      <c r="SLF328" s="255"/>
      <c r="SLG328" s="57"/>
      <c r="SLH328" s="255"/>
      <c r="SLI328" s="57"/>
      <c r="SLJ328" s="255"/>
      <c r="SLK328" s="59"/>
      <c r="SLL328" s="256"/>
      <c r="SLM328" s="59"/>
      <c r="SLN328" s="256"/>
      <c r="SLO328" s="59"/>
      <c r="SLP328" s="256"/>
      <c r="SLQ328" s="507"/>
      <c r="SLR328" s="104"/>
      <c r="SLS328" s="516"/>
      <c r="SLT328" s="69"/>
      <c r="SLU328" s="516"/>
      <c r="SLV328" s="69"/>
      <c r="SLW328" s="516"/>
      <c r="SLX328" s="69"/>
      <c r="SLY328" s="516"/>
      <c r="SLZ328" s="69"/>
      <c r="SMA328" s="516"/>
      <c r="SMB328" s="69"/>
      <c r="SMC328" s="52"/>
      <c r="SMD328" s="53"/>
      <c r="SME328" s="54"/>
      <c r="SMF328" s="54"/>
      <c r="SMG328" s="55"/>
      <c r="SMH328" s="56"/>
      <c r="SMI328" s="145"/>
      <c r="SMJ328" s="80"/>
      <c r="SMK328" s="57"/>
      <c r="SML328" s="255"/>
      <c r="SMM328" s="57"/>
      <c r="SMN328" s="255"/>
      <c r="SMO328" s="57"/>
      <c r="SMP328" s="255"/>
      <c r="SMQ328" s="59"/>
      <c r="SMR328" s="256"/>
      <c r="SMS328" s="59"/>
      <c r="SMT328" s="256"/>
      <c r="SMU328" s="59"/>
      <c r="SMV328" s="256"/>
      <c r="SMW328" s="507"/>
      <c r="SMX328" s="104"/>
      <c r="SMY328" s="516"/>
      <c r="SMZ328" s="69"/>
      <c r="SNA328" s="516"/>
      <c r="SNB328" s="69"/>
      <c r="SNC328" s="516"/>
      <c r="SND328" s="69"/>
      <c r="SNE328" s="516"/>
      <c r="SNF328" s="69"/>
      <c r="SNG328" s="516"/>
      <c r="SNH328" s="69"/>
      <c r="SNI328" s="52"/>
      <c r="SNJ328" s="53"/>
      <c r="SNK328" s="54"/>
      <c r="SNL328" s="54"/>
      <c r="SNM328" s="55"/>
      <c r="SNN328" s="56"/>
      <c r="SNO328" s="145"/>
      <c r="SNP328" s="80"/>
      <c r="SNQ328" s="57"/>
      <c r="SNR328" s="255"/>
      <c r="SNS328" s="57"/>
      <c r="SNT328" s="255"/>
      <c r="SNU328" s="57"/>
      <c r="SNV328" s="255"/>
      <c r="SNW328" s="59"/>
      <c r="SNX328" s="256"/>
      <c r="SNY328" s="59"/>
      <c r="SNZ328" s="256"/>
      <c r="SOA328" s="59"/>
      <c r="SOB328" s="256"/>
      <c r="SOC328" s="507"/>
      <c r="SOD328" s="104"/>
      <c r="SOE328" s="516"/>
      <c r="SOF328" s="69"/>
      <c r="SOG328" s="516"/>
      <c r="SOH328" s="69"/>
      <c r="SOI328" s="516"/>
      <c r="SOJ328" s="69"/>
      <c r="SOK328" s="516"/>
      <c r="SOL328" s="69"/>
      <c r="SOM328" s="516"/>
      <c r="SON328" s="69"/>
      <c r="SOO328" s="52"/>
      <c r="SOP328" s="53"/>
      <c r="SOQ328" s="54"/>
      <c r="SOR328" s="54"/>
      <c r="SOS328" s="55"/>
      <c r="SOT328" s="56"/>
      <c r="SOU328" s="145"/>
      <c r="SOV328" s="80"/>
      <c r="SOW328" s="57"/>
      <c r="SOX328" s="255"/>
      <c r="SOY328" s="57"/>
      <c r="SOZ328" s="255"/>
      <c r="SPA328" s="57"/>
      <c r="SPB328" s="255"/>
      <c r="SPC328" s="59"/>
      <c r="SPD328" s="256"/>
      <c r="SPE328" s="59"/>
      <c r="SPF328" s="256"/>
      <c r="SPG328" s="59"/>
      <c r="SPH328" s="256"/>
      <c r="SPI328" s="507"/>
      <c r="SPJ328" s="104"/>
      <c r="SPK328" s="516"/>
      <c r="SPL328" s="69"/>
      <c r="SPM328" s="516"/>
      <c r="SPN328" s="69"/>
      <c r="SPO328" s="516"/>
      <c r="SPP328" s="69"/>
      <c r="SPQ328" s="516"/>
      <c r="SPR328" s="69"/>
      <c r="SPS328" s="516"/>
      <c r="SPT328" s="69"/>
      <c r="SPU328" s="52"/>
      <c r="SPV328" s="53"/>
      <c r="SPW328" s="54"/>
      <c r="SPX328" s="54"/>
      <c r="SPY328" s="55"/>
      <c r="SPZ328" s="56"/>
      <c r="SQA328" s="145"/>
      <c r="SQB328" s="80"/>
      <c r="SQC328" s="57"/>
      <c r="SQD328" s="255"/>
      <c r="SQE328" s="57"/>
      <c r="SQF328" s="255"/>
      <c r="SQG328" s="57"/>
      <c r="SQH328" s="255"/>
      <c r="SQI328" s="59"/>
      <c r="SQJ328" s="256"/>
      <c r="SQK328" s="59"/>
      <c r="SQL328" s="256"/>
      <c r="SQM328" s="59"/>
      <c r="SQN328" s="256"/>
      <c r="SQO328" s="507"/>
      <c r="SQP328" s="104"/>
      <c r="SQQ328" s="516"/>
      <c r="SQR328" s="69"/>
      <c r="SQS328" s="516"/>
      <c r="SQT328" s="69"/>
      <c r="SQU328" s="516"/>
      <c r="SQV328" s="69"/>
      <c r="SQW328" s="516"/>
      <c r="SQX328" s="69"/>
      <c r="SQY328" s="516"/>
      <c r="SQZ328" s="69"/>
      <c r="SRA328" s="52"/>
      <c r="SRB328" s="53"/>
      <c r="SRC328" s="54"/>
      <c r="SRD328" s="54"/>
      <c r="SRE328" s="55"/>
      <c r="SRF328" s="56"/>
      <c r="SRG328" s="145"/>
      <c r="SRH328" s="80"/>
      <c r="SRI328" s="57"/>
      <c r="SRJ328" s="255"/>
      <c r="SRK328" s="57"/>
      <c r="SRL328" s="255"/>
      <c r="SRM328" s="57"/>
      <c r="SRN328" s="255"/>
      <c r="SRO328" s="59"/>
      <c r="SRP328" s="256"/>
      <c r="SRQ328" s="59"/>
      <c r="SRR328" s="256"/>
      <c r="SRS328" s="59"/>
      <c r="SRT328" s="256"/>
      <c r="SRU328" s="507"/>
      <c r="SRV328" s="104"/>
      <c r="SRW328" s="516"/>
      <c r="SRX328" s="69"/>
      <c r="SRY328" s="516"/>
      <c r="SRZ328" s="69"/>
      <c r="SSA328" s="516"/>
      <c r="SSB328" s="69"/>
      <c r="SSC328" s="516"/>
      <c r="SSD328" s="69"/>
      <c r="SSE328" s="516"/>
      <c r="SSF328" s="69"/>
      <c r="SSG328" s="52"/>
      <c r="SSH328" s="53"/>
      <c r="SSI328" s="54"/>
      <c r="SSJ328" s="54"/>
      <c r="SSK328" s="55"/>
      <c r="SSL328" s="56"/>
      <c r="SSM328" s="145"/>
      <c r="SSN328" s="80"/>
      <c r="SSO328" s="57"/>
      <c r="SSP328" s="255"/>
      <c r="SSQ328" s="57"/>
      <c r="SSR328" s="255"/>
      <c r="SSS328" s="57"/>
      <c r="SST328" s="255"/>
      <c r="SSU328" s="59"/>
      <c r="SSV328" s="256"/>
      <c r="SSW328" s="59"/>
      <c r="SSX328" s="256"/>
      <c r="SSY328" s="59"/>
      <c r="SSZ328" s="256"/>
      <c r="STA328" s="507"/>
      <c r="STB328" s="104"/>
      <c r="STC328" s="516"/>
      <c r="STD328" s="69"/>
      <c r="STE328" s="516"/>
      <c r="STF328" s="69"/>
      <c r="STG328" s="516"/>
      <c r="STH328" s="69"/>
      <c r="STI328" s="516"/>
      <c r="STJ328" s="69"/>
      <c r="STK328" s="516"/>
      <c r="STL328" s="69"/>
      <c r="STM328" s="52"/>
      <c r="STN328" s="53"/>
      <c r="STO328" s="54"/>
      <c r="STP328" s="54"/>
      <c r="STQ328" s="55"/>
      <c r="STR328" s="56"/>
      <c r="STS328" s="145"/>
      <c r="STT328" s="80"/>
      <c r="STU328" s="57"/>
      <c r="STV328" s="255"/>
      <c r="STW328" s="57"/>
      <c r="STX328" s="255"/>
      <c r="STY328" s="57"/>
      <c r="STZ328" s="255"/>
      <c r="SUA328" s="59"/>
      <c r="SUB328" s="256"/>
      <c r="SUC328" s="59"/>
      <c r="SUD328" s="256"/>
      <c r="SUE328" s="59"/>
      <c r="SUF328" s="256"/>
      <c r="SUG328" s="507"/>
      <c r="SUH328" s="104"/>
      <c r="SUI328" s="516"/>
      <c r="SUJ328" s="69"/>
      <c r="SUK328" s="516"/>
      <c r="SUL328" s="69"/>
      <c r="SUM328" s="516"/>
      <c r="SUN328" s="69"/>
      <c r="SUO328" s="516"/>
      <c r="SUP328" s="69"/>
      <c r="SUQ328" s="516"/>
      <c r="SUR328" s="69"/>
      <c r="SUS328" s="52"/>
      <c r="SUT328" s="53"/>
      <c r="SUU328" s="54"/>
      <c r="SUV328" s="54"/>
      <c r="SUW328" s="55"/>
      <c r="SUX328" s="56"/>
      <c r="SUY328" s="145"/>
      <c r="SUZ328" s="80"/>
      <c r="SVA328" s="57"/>
      <c r="SVB328" s="255"/>
      <c r="SVC328" s="57"/>
      <c r="SVD328" s="255"/>
      <c r="SVE328" s="57"/>
      <c r="SVF328" s="255"/>
      <c r="SVG328" s="59"/>
      <c r="SVH328" s="256"/>
      <c r="SVI328" s="59"/>
      <c r="SVJ328" s="256"/>
      <c r="SVK328" s="59"/>
      <c r="SVL328" s="256"/>
      <c r="SVM328" s="507"/>
      <c r="SVN328" s="104"/>
      <c r="SVO328" s="516"/>
      <c r="SVP328" s="69"/>
      <c r="SVQ328" s="516"/>
      <c r="SVR328" s="69"/>
      <c r="SVS328" s="516"/>
      <c r="SVT328" s="69"/>
      <c r="SVU328" s="516"/>
      <c r="SVV328" s="69"/>
      <c r="SVW328" s="516"/>
      <c r="SVX328" s="69"/>
      <c r="SVY328" s="52"/>
      <c r="SVZ328" s="53"/>
      <c r="SWA328" s="54"/>
      <c r="SWB328" s="54"/>
      <c r="SWC328" s="55"/>
      <c r="SWD328" s="56"/>
      <c r="SWE328" s="145"/>
      <c r="SWF328" s="80"/>
      <c r="SWG328" s="57"/>
      <c r="SWH328" s="255"/>
      <c r="SWI328" s="57"/>
      <c r="SWJ328" s="255"/>
      <c r="SWK328" s="57"/>
      <c r="SWL328" s="255"/>
      <c r="SWM328" s="59"/>
      <c r="SWN328" s="256"/>
      <c r="SWO328" s="59"/>
      <c r="SWP328" s="256"/>
      <c r="SWQ328" s="59"/>
      <c r="SWR328" s="256"/>
      <c r="SWS328" s="507"/>
      <c r="SWT328" s="104"/>
      <c r="SWU328" s="516"/>
      <c r="SWV328" s="69"/>
      <c r="SWW328" s="516"/>
      <c r="SWX328" s="69"/>
      <c r="SWY328" s="516"/>
      <c r="SWZ328" s="69"/>
      <c r="SXA328" s="516"/>
      <c r="SXB328" s="69"/>
      <c r="SXC328" s="516"/>
      <c r="SXD328" s="69"/>
      <c r="SXE328" s="52"/>
      <c r="SXF328" s="53"/>
      <c r="SXG328" s="54"/>
      <c r="SXH328" s="54"/>
      <c r="SXI328" s="55"/>
      <c r="SXJ328" s="56"/>
      <c r="SXK328" s="145"/>
      <c r="SXL328" s="80"/>
      <c r="SXM328" s="57"/>
      <c r="SXN328" s="255"/>
      <c r="SXO328" s="57"/>
      <c r="SXP328" s="255"/>
      <c r="SXQ328" s="57"/>
      <c r="SXR328" s="255"/>
      <c r="SXS328" s="59"/>
      <c r="SXT328" s="256"/>
      <c r="SXU328" s="59"/>
      <c r="SXV328" s="256"/>
      <c r="SXW328" s="59"/>
      <c r="SXX328" s="256"/>
      <c r="SXY328" s="507"/>
      <c r="SXZ328" s="104"/>
      <c r="SYA328" s="516"/>
      <c r="SYB328" s="69"/>
      <c r="SYC328" s="516"/>
      <c r="SYD328" s="69"/>
      <c r="SYE328" s="516"/>
      <c r="SYF328" s="69"/>
      <c r="SYG328" s="516"/>
      <c r="SYH328" s="69"/>
      <c r="SYI328" s="516"/>
      <c r="SYJ328" s="69"/>
      <c r="SYK328" s="52"/>
      <c r="SYL328" s="53"/>
      <c r="SYM328" s="54"/>
      <c r="SYN328" s="54"/>
      <c r="SYO328" s="55"/>
      <c r="SYP328" s="56"/>
      <c r="SYQ328" s="145"/>
      <c r="SYR328" s="80"/>
      <c r="SYS328" s="57"/>
      <c r="SYT328" s="255"/>
      <c r="SYU328" s="57"/>
      <c r="SYV328" s="255"/>
      <c r="SYW328" s="57"/>
      <c r="SYX328" s="255"/>
      <c r="SYY328" s="59"/>
      <c r="SYZ328" s="256"/>
      <c r="SZA328" s="59"/>
      <c r="SZB328" s="256"/>
      <c r="SZC328" s="59"/>
      <c r="SZD328" s="256"/>
      <c r="SZE328" s="507"/>
      <c r="SZF328" s="104"/>
      <c r="SZG328" s="516"/>
      <c r="SZH328" s="69"/>
      <c r="SZI328" s="516"/>
      <c r="SZJ328" s="69"/>
      <c r="SZK328" s="516"/>
      <c r="SZL328" s="69"/>
      <c r="SZM328" s="516"/>
      <c r="SZN328" s="69"/>
      <c r="SZO328" s="516"/>
      <c r="SZP328" s="69"/>
      <c r="SZQ328" s="52"/>
      <c r="SZR328" s="53"/>
      <c r="SZS328" s="54"/>
      <c r="SZT328" s="54"/>
      <c r="SZU328" s="55"/>
      <c r="SZV328" s="56"/>
      <c r="SZW328" s="145"/>
      <c r="SZX328" s="80"/>
      <c r="SZY328" s="57"/>
      <c r="SZZ328" s="255"/>
      <c r="TAA328" s="57"/>
      <c r="TAB328" s="255"/>
      <c r="TAC328" s="57"/>
      <c r="TAD328" s="255"/>
      <c r="TAE328" s="59"/>
      <c r="TAF328" s="256"/>
      <c r="TAG328" s="59"/>
      <c r="TAH328" s="256"/>
      <c r="TAI328" s="59"/>
      <c r="TAJ328" s="256"/>
      <c r="TAK328" s="507"/>
      <c r="TAL328" s="104"/>
      <c r="TAM328" s="516"/>
      <c r="TAN328" s="69"/>
      <c r="TAO328" s="516"/>
      <c r="TAP328" s="69"/>
      <c r="TAQ328" s="516"/>
      <c r="TAR328" s="69"/>
      <c r="TAS328" s="516"/>
      <c r="TAT328" s="69"/>
      <c r="TAU328" s="516"/>
      <c r="TAV328" s="69"/>
      <c r="TAW328" s="52"/>
      <c r="TAX328" s="53"/>
      <c r="TAY328" s="54"/>
      <c r="TAZ328" s="54"/>
      <c r="TBA328" s="55"/>
      <c r="TBB328" s="56"/>
      <c r="TBC328" s="145"/>
      <c r="TBD328" s="80"/>
      <c r="TBE328" s="57"/>
      <c r="TBF328" s="255"/>
      <c r="TBG328" s="57"/>
      <c r="TBH328" s="255"/>
      <c r="TBI328" s="57"/>
      <c r="TBJ328" s="255"/>
      <c r="TBK328" s="59"/>
      <c r="TBL328" s="256"/>
      <c r="TBM328" s="59"/>
      <c r="TBN328" s="256"/>
      <c r="TBO328" s="59"/>
      <c r="TBP328" s="256"/>
      <c r="TBQ328" s="507"/>
      <c r="TBR328" s="104"/>
      <c r="TBS328" s="516"/>
      <c r="TBT328" s="69"/>
      <c r="TBU328" s="516"/>
      <c r="TBV328" s="69"/>
      <c r="TBW328" s="516"/>
      <c r="TBX328" s="69"/>
      <c r="TBY328" s="516"/>
      <c r="TBZ328" s="69"/>
      <c r="TCA328" s="516"/>
      <c r="TCB328" s="69"/>
      <c r="TCC328" s="52"/>
      <c r="TCD328" s="53"/>
      <c r="TCE328" s="54"/>
      <c r="TCF328" s="54"/>
      <c r="TCG328" s="55"/>
      <c r="TCH328" s="56"/>
      <c r="TCI328" s="145"/>
      <c r="TCJ328" s="80"/>
      <c r="TCK328" s="57"/>
      <c r="TCL328" s="255"/>
      <c r="TCM328" s="57"/>
      <c r="TCN328" s="255"/>
      <c r="TCO328" s="57"/>
      <c r="TCP328" s="255"/>
      <c r="TCQ328" s="59"/>
      <c r="TCR328" s="256"/>
      <c r="TCS328" s="59"/>
      <c r="TCT328" s="256"/>
      <c r="TCU328" s="59"/>
      <c r="TCV328" s="256"/>
      <c r="TCW328" s="507"/>
      <c r="TCX328" s="104"/>
      <c r="TCY328" s="516"/>
      <c r="TCZ328" s="69"/>
      <c r="TDA328" s="516"/>
      <c r="TDB328" s="69"/>
      <c r="TDC328" s="516"/>
      <c r="TDD328" s="69"/>
      <c r="TDE328" s="516"/>
      <c r="TDF328" s="69"/>
      <c r="TDG328" s="516"/>
      <c r="TDH328" s="69"/>
      <c r="TDI328" s="52"/>
      <c r="TDJ328" s="53"/>
      <c r="TDK328" s="54"/>
      <c r="TDL328" s="54"/>
      <c r="TDM328" s="55"/>
      <c r="TDN328" s="56"/>
      <c r="TDO328" s="145"/>
      <c r="TDP328" s="80"/>
      <c r="TDQ328" s="57"/>
      <c r="TDR328" s="255"/>
      <c r="TDS328" s="57"/>
      <c r="TDT328" s="255"/>
      <c r="TDU328" s="57"/>
      <c r="TDV328" s="255"/>
      <c r="TDW328" s="59"/>
      <c r="TDX328" s="256"/>
      <c r="TDY328" s="59"/>
      <c r="TDZ328" s="256"/>
      <c r="TEA328" s="59"/>
      <c r="TEB328" s="256"/>
      <c r="TEC328" s="507"/>
      <c r="TED328" s="104"/>
      <c r="TEE328" s="516"/>
      <c r="TEF328" s="69"/>
      <c r="TEG328" s="516"/>
      <c r="TEH328" s="69"/>
      <c r="TEI328" s="516"/>
      <c r="TEJ328" s="69"/>
      <c r="TEK328" s="516"/>
      <c r="TEL328" s="69"/>
      <c r="TEM328" s="516"/>
      <c r="TEN328" s="69"/>
      <c r="TEO328" s="52"/>
      <c r="TEP328" s="53"/>
      <c r="TEQ328" s="54"/>
      <c r="TER328" s="54"/>
      <c r="TES328" s="55"/>
      <c r="TET328" s="56"/>
      <c r="TEU328" s="145"/>
      <c r="TEV328" s="80"/>
      <c r="TEW328" s="57"/>
      <c r="TEX328" s="255"/>
      <c r="TEY328" s="57"/>
      <c r="TEZ328" s="255"/>
      <c r="TFA328" s="57"/>
      <c r="TFB328" s="255"/>
      <c r="TFC328" s="59"/>
      <c r="TFD328" s="256"/>
      <c r="TFE328" s="59"/>
      <c r="TFF328" s="256"/>
      <c r="TFG328" s="59"/>
      <c r="TFH328" s="256"/>
      <c r="TFI328" s="507"/>
      <c r="TFJ328" s="104"/>
      <c r="TFK328" s="516"/>
      <c r="TFL328" s="69"/>
      <c r="TFM328" s="516"/>
      <c r="TFN328" s="69"/>
      <c r="TFO328" s="516"/>
      <c r="TFP328" s="69"/>
      <c r="TFQ328" s="516"/>
      <c r="TFR328" s="69"/>
      <c r="TFS328" s="516"/>
      <c r="TFT328" s="69"/>
      <c r="TFU328" s="52"/>
      <c r="TFV328" s="53"/>
      <c r="TFW328" s="54"/>
      <c r="TFX328" s="54"/>
      <c r="TFY328" s="55"/>
      <c r="TFZ328" s="56"/>
      <c r="TGA328" s="145"/>
      <c r="TGB328" s="80"/>
      <c r="TGC328" s="57"/>
      <c r="TGD328" s="255"/>
      <c r="TGE328" s="57"/>
      <c r="TGF328" s="255"/>
      <c r="TGG328" s="57"/>
      <c r="TGH328" s="255"/>
      <c r="TGI328" s="59"/>
      <c r="TGJ328" s="256"/>
      <c r="TGK328" s="59"/>
      <c r="TGL328" s="256"/>
      <c r="TGM328" s="59"/>
      <c r="TGN328" s="256"/>
      <c r="TGO328" s="507"/>
      <c r="TGP328" s="104"/>
      <c r="TGQ328" s="516"/>
      <c r="TGR328" s="69"/>
      <c r="TGS328" s="516"/>
      <c r="TGT328" s="69"/>
      <c r="TGU328" s="516"/>
      <c r="TGV328" s="69"/>
      <c r="TGW328" s="516"/>
      <c r="TGX328" s="69"/>
      <c r="TGY328" s="516"/>
      <c r="TGZ328" s="69"/>
      <c r="THA328" s="52"/>
      <c r="THB328" s="53"/>
      <c r="THC328" s="54"/>
      <c r="THD328" s="54"/>
      <c r="THE328" s="55"/>
      <c r="THF328" s="56"/>
      <c r="THG328" s="145"/>
      <c r="THH328" s="80"/>
      <c r="THI328" s="57"/>
      <c r="THJ328" s="255"/>
      <c r="THK328" s="57"/>
      <c r="THL328" s="255"/>
      <c r="THM328" s="57"/>
      <c r="THN328" s="255"/>
      <c r="THO328" s="59"/>
      <c r="THP328" s="256"/>
      <c r="THQ328" s="59"/>
      <c r="THR328" s="256"/>
      <c r="THS328" s="59"/>
      <c r="THT328" s="256"/>
      <c r="THU328" s="507"/>
      <c r="THV328" s="104"/>
      <c r="THW328" s="516"/>
      <c r="THX328" s="69"/>
      <c r="THY328" s="516"/>
      <c r="THZ328" s="69"/>
      <c r="TIA328" s="516"/>
      <c r="TIB328" s="69"/>
      <c r="TIC328" s="516"/>
      <c r="TID328" s="69"/>
      <c r="TIE328" s="516"/>
      <c r="TIF328" s="69"/>
      <c r="TIG328" s="52"/>
      <c r="TIH328" s="53"/>
      <c r="TII328" s="54"/>
      <c r="TIJ328" s="54"/>
      <c r="TIK328" s="55"/>
      <c r="TIL328" s="56"/>
      <c r="TIM328" s="145"/>
      <c r="TIN328" s="80"/>
      <c r="TIO328" s="57"/>
      <c r="TIP328" s="255"/>
      <c r="TIQ328" s="57"/>
      <c r="TIR328" s="255"/>
      <c r="TIS328" s="57"/>
      <c r="TIT328" s="255"/>
      <c r="TIU328" s="59"/>
      <c r="TIV328" s="256"/>
      <c r="TIW328" s="59"/>
      <c r="TIX328" s="256"/>
      <c r="TIY328" s="59"/>
      <c r="TIZ328" s="256"/>
      <c r="TJA328" s="507"/>
      <c r="TJB328" s="104"/>
      <c r="TJC328" s="516"/>
      <c r="TJD328" s="69"/>
      <c r="TJE328" s="516"/>
      <c r="TJF328" s="69"/>
      <c r="TJG328" s="516"/>
      <c r="TJH328" s="69"/>
      <c r="TJI328" s="516"/>
      <c r="TJJ328" s="69"/>
      <c r="TJK328" s="516"/>
      <c r="TJL328" s="69"/>
      <c r="TJM328" s="52"/>
      <c r="TJN328" s="53"/>
      <c r="TJO328" s="54"/>
      <c r="TJP328" s="54"/>
      <c r="TJQ328" s="55"/>
      <c r="TJR328" s="56"/>
      <c r="TJS328" s="145"/>
      <c r="TJT328" s="80"/>
      <c r="TJU328" s="57"/>
      <c r="TJV328" s="255"/>
      <c r="TJW328" s="57"/>
      <c r="TJX328" s="255"/>
      <c r="TJY328" s="57"/>
      <c r="TJZ328" s="255"/>
      <c r="TKA328" s="59"/>
      <c r="TKB328" s="256"/>
      <c r="TKC328" s="59"/>
      <c r="TKD328" s="256"/>
      <c r="TKE328" s="59"/>
      <c r="TKF328" s="256"/>
      <c r="TKG328" s="507"/>
      <c r="TKH328" s="104"/>
      <c r="TKI328" s="516"/>
      <c r="TKJ328" s="69"/>
      <c r="TKK328" s="516"/>
      <c r="TKL328" s="69"/>
      <c r="TKM328" s="516"/>
      <c r="TKN328" s="69"/>
      <c r="TKO328" s="516"/>
      <c r="TKP328" s="69"/>
      <c r="TKQ328" s="516"/>
      <c r="TKR328" s="69"/>
      <c r="TKS328" s="52"/>
      <c r="TKT328" s="53"/>
      <c r="TKU328" s="54"/>
      <c r="TKV328" s="54"/>
      <c r="TKW328" s="55"/>
      <c r="TKX328" s="56"/>
      <c r="TKY328" s="145"/>
      <c r="TKZ328" s="80"/>
      <c r="TLA328" s="57"/>
      <c r="TLB328" s="255"/>
      <c r="TLC328" s="57"/>
      <c r="TLD328" s="255"/>
      <c r="TLE328" s="57"/>
      <c r="TLF328" s="255"/>
      <c r="TLG328" s="59"/>
      <c r="TLH328" s="256"/>
      <c r="TLI328" s="59"/>
      <c r="TLJ328" s="256"/>
      <c r="TLK328" s="59"/>
      <c r="TLL328" s="256"/>
      <c r="TLM328" s="507"/>
      <c r="TLN328" s="104"/>
      <c r="TLO328" s="516"/>
      <c r="TLP328" s="69"/>
      <c r="TLQ328" s="516"/>
      <c r="TLR328" s="69"/>
      <c r="TLS328" s="516"/>
      <c r="TLT328" s="69"/>
      <c r="TLU328" s="516"/>
      <c r="TLV328" s="69"/>
      <c r="TLW328" s="516"/>
      <c r="TLX328" s="69"/>
      <c r="TLY328" s="52"/>
      <c r="TLZ328" s="53"/>
      <c r="TMA328" s="54"/>
      <c r="TMB328" s="54"/>
      <c r="TMC328" s="55"/>
      <c r="TMD328" s="56"/>
      <c r="TME328" s="145"/>
      <c r="TMF328" s="80"/>
      <c r="TMG328" s="57"/>
      <c r="TMH328" s="255"/>
      <c r="TMI328" s="57"/>
      <c r="TMJ328" s="255"/>
      <c r="TMK328" s="57"/>
      <c r="TML328" s="255"/>
      <c r="TMM328" s="59"/>
      <c r="TMN328" s="256"/>
      <c r="TMO328" s="59"/>
      <c r="TMP328" s="256"/>
      <c r="TMQ328" s="59"/>
      <c r="TMR328" s="256"/>
      <c r="TMS328" s="507"/>
      <c r="TMT328" s="104"/>
      <c r="TMU328" s="516"/>
      <c r="TMV328" s="69"/>
      <c r="TMW328" s="516"/>
      <c r="TMX328" s="69"/>
      <c r="TMY328" s="516"/>
      <c r="TMZ328" s="69"/>
      <c r="TNA328" s="516"/>
      <c r="TNB328" s="69"/>
      <c r="TNC328" s="516"/>
      <c r="TND328" s="69"/>
      <c r="TNE328" s="52"/>
      <c r="TNF328" s="53"/>
      <c r="TNG328" s="54"/>
      <c r="TNH328" s="54"/>
      <c r="TNI328" s="55"/>
      <c r="TNJ328" s="56"/>
      <c r="TNK328" s="145"/>
      <c r="TNL328" s="80"/>
      <c r="TNM328" s="57"/>
      <c r="TNN328" s="255"/>
      <c r="TNO328" s="57"/>
      <c r="TNP328" s="255"/>
      <c r="TNQ328" s="57"/>
      <c r="TNR328" s="255"/>
      <c r="TNS328" s="59"/>
      <c r="TNT328" s="256"/>
      <c r="TNU328" s="59"/>
      <c r="TNV328" s="256"/>
      <c r="TNW328" s="59"/>
      <c r="TNX328" s="256"/>
      <c r="TNY328" s="507"/>
      <c r="TNZ328" s="104"/>
      <c r="TOA328" s="516"/>
      <c r="TOB328" s="69"/>
      <c r="TOC328" s="516"/>
      <c r="TOD328" s="69"/>
      <c r="TOE328" s="516"/>
      <c r="TOF328" s="69"/>
      <c r="TOG328" s="516"/>
      <c r="TOH328" s="69"/>
      <c r="TOI328" s="516"/>
      <c r="TOJ328" s="69"/>
      <c r="TOK328" s="52"/>
      <c r="TOL328" s="53"/>
      <c r="TOM328" s="54"/>
      <c r="TON328" s="54"/>
      <c r="TOO328" s="55"/>
      <c r="TOP328" s="56"/>
      <c r="TOQ328" s="145"/>
      <c r="TOR328" s="80"/>
      <c r="TOS328" s="57"/>
      <c r="TOT328" s="255"/>
      <c r="TOU328" s="57"/>
      <c r="TOV328" s="255"/>
      <c r="TOW328" s="57"/>
      <c r="TOX328" s="255"/>
      <c r="TOY328" s="59"/>
      <c r="TOZ328" s="256"/>
      <c r="TPA328" s="59"/>
      <c r="TPB328" s="256"/>
      <c r="TPC328" s="59"/>
      <c r="TPD328" s="256"/>
      <c r="TPE328" s="507"/>
      <c r="TPF328" s="104"/>
      <c r="TPG328" s="516"/>
      <c r="TPH328" s="69"/>
      <c r="TPI328" s="516"/>
      <c r="TPJ328" s="69"/>
      <c r="TPK328" s="516"/>
      <c r="TPL328" s="69"/>
      <c r="TPM328" s="516"/>
      <c r="TPN328" s="69"/>
      <c r="TPO328" s="516"/>
      <c r="TPP328" s="69"/>
      <c r="TPQ328" s="52"/>
      <c r="TPR328" s="53"/>
      <c r="TPS328" s="54"/>
      <c r="TPT328" s="54"/>
      <c r="TPU328" s="55"/>
      <c r="TPV328" s="56"/>
      <c r="TPW328" s="145"/>
      <c r="TPX328" s="80"/>
      <c r="TPY328" s="57"/>
      <c r="TPZ328" s="255"/>
      <c r="TQA328" s="57"/>
      <c r="TQB328" s="255"/>
      <c r="TQC328" s="57"/>
      <c r="TQD328" s="255"/>
      <c r="TQE328" s="59"/>
      <c r="TQF328" s="256"/>
      <c r="TQG328" s="59"/>
      <c r="TQH328" s="256"/>
      <c r="TQI328" s="59"/>
      <c r="TQJ328" s="256"/>
      <c r="TQK328" s="507"/>
      <c r="TQL328" s="104"/>
      <c r="TQM328" s="516"/>
      <c r="TQN328" s="69"/>
      <c r="TQO328" s="516"/>
      <c r="TQP328" s="69"/>
      <c r="TQQ328" s="516"/>
      <c r="TQR328" s="69"/>
      <c r="TQS328" s="516"/>
      <c r="TQT328" s="69"/>
      <c r="TQU328" s="516"/>
      <c r="TQV328" s="69"/>
      <c r="TQW328" s="52"/>
      <c r="TQX328" s="53"/>
      <c r="TQY328" s="54"/>
      <c r="TQZ328" s="54"/>
      <c r="TRA328" s="55"/>
      <c r="TRB328" s="56"/>
      <c r="TRC328" s="145"/>
      <c r="TRD328" s="80"/>
      <c r="TRE328" s="57"/>
      <c r="TRF328" s="255"/>
      <c r="TRG328" s="57"/>
      <c r="TRH328" s="255"/>
      <c r="TRI328" s="57"/>
      <c r="TRJ328" s="255"/>
      <c r="TRK328" s="59"/>
      <c r="TRL328" s="256"/>
      <c r="TRM328" s="59"/>
      <c r="TRN328" s="256"/>
      <c r="TRO328" s="59"/>
      <c r="TRP328" s="256"/>
      <c r="TRQ328" s="507"/>
      <c r="TRR328" s="104"/>
      <c r="TRS328" s="516"/>
      <c r="TRT328" s="69"/>
      <c r="TRU328" s="516"/>
      <c r="TRV328" s="69"/>
      <c r="TRW328" s="516"/>
      <c r="TRX328" s="69"/>
      <c r="TRY328" s="516"/>
      <c r="TRZ328" s="69"/>
      <c r="TSA328" s="516"/>
      <c r="TSB328" s="69"/>
      <c r="TSC328" s="52"/>
      <c r="TSD328" s="53"/>
      <c r="TSE328" s="54"/>
      <c r="TSF328" s="54"/>
      <c r="TSG328" s="55"/>
      <c r="TSH328" s="56"/>
      <c r="TSI328" s="145"/>
      <c r="TSJ328" s="80"/>
      <c r="TSK328" s="57"/>
      <c r="TSL328" s="255"/>
      <c r="TSM328" s="57"/>
      <c r="TSN328" s="255"/>
      <c r="TSO328" s="57"/>
      <c r="TSP328" s="255"/>
      <c r="TSQ328" s="59"/>
      <c r="TSR328" s="256"/>
      <c r="TSS328" s="59"/>
      <c r="TST328" s="256"/>
      <c r="TSU328" s="59"/>
      <c r="TSV328" s="256"/>
      <c r="TSW328" s="507"/>
      <c r="TSX328" s="104"/>
      <c r="TSY328" s="516"/>
      <c r="TSZ328" s="69"/>
      <c r="TTA328" s="516"/>
      <c r="TTB328" s="69"/>
      <c r="TTC328" s="516"/>
      <c r="TTD328" s="69"/>
      <c r="TTE328" s="516"/>
      <c r="TTF328" s="69"/>
      <c r="TTG328" s="516"/>
      <c r="TTH328" s="69"/>
      <c r="TTI328" s="52"/>
      <c r="TTJ328" s="53"/>
      <c r="TTK328" s="54"/>
      <c r="TTL328" s="54"/>
      <c r="TTM328" s="55"/>
      <c r="TTN328" s="56"/>
      <c r="TTO328" s="145"/>
      <c r="TTP328" s="80"/>
      <c r="TTQ328" s="57"/>
      <c r="TTR328" s="255"/>
      <c r="TTS328" s="57"/>
      <c r="TTT328" s="255"/>
      <c r="TTU328" s="57"/>
      <c r="TTV328" s="255"/>
      <c r="TTW328" s="59"/>
      <c r="TTX328" s="256"/>
      <c r="TTY328" s="59"/>
      <c r="TTZ328" s="256"/>
      <c r="TUA328" s="59"/>
      <c r="TUB328" s="256"/>
      <c r="TUC328" s="507"/>
      <c r="TUD328" s="104"/>
      <c r="TUE328" s="516"/>
      <c r="TUF328" s="69"/>
      <c r="TUG328" s="516"/>
      <c r="TUH328" s="69"/>
      <c r="TUI328" s="516"/>
      <c r="TUJ328" s="69"/>
      <c r="TUK328" s="516"/>
      <c r="TUL328" s="69"/>
      <c r="TUM328" s="516"/>
      <c r="TUN328" s="69"/>
      <c r="TUO328" s="52"/>
      <c r="TUP328" s="53"/>
      <c r="TUQ328" s="54"/>
      <c r="TUR328" s="54"/>
      <c r="TUS328" s="55"/>
      <c r="TUT328" s="56"/>
      <c r="TUU328" s="145"/>
      <c r="TUV328" s="80"/>
      <c r="TUW328" s="57"/>
      <c r="TUX328" s="255"/>
      <c r="TUY328" s="57"/>
      <c r="TUZ328" s="255"/>
      <c r="TVA328" s="57"/>
      <c r="TVB328" s="255"/>
      <c r="TVC328" s="59"/>
      <c r="TVD328" s="256"/>
      <c r="TVE328" s="59"/>
      <c r="TVF328" s="256"/>
      <c r="TVG328" s="59"/>
      <c r="TVH328" s="256"/>
      <c r="TVI328" s="507"/>
      <c r="TVJ328" s="104"/>
      <c r="TVK328" s="516"/>
      <c r="TVL328" s="69"/>
      <c r="TVM328" s="516"/>
      <c r="TVN328" s="69"/>
      <c r="TVO328" s="516"/>
      <c r="TVP328" s="69"/>
      <c r="TVQ328" s="516"/>
      <c r="TVR328" s="69"/>
      <c r="TVS328" s="516"/>
      <c r="TVT328" s="69"/>
      <c r="TVU328" s="52"/>
      <c r="TVV328" s="53"/>
      <c r="TVW328" s="54"/>
      <c r="TVX328" s="54"/>
      <c r="TVY328" s="55"/>
      <c r="TVZ328" s="56"/>
      <c r="TWA328" s="145"/>
      <c r="TWB328" s="80"/>
      <c r="TWC328" s="57"/>
      <c r="TWD328" s="255"/>
      <c r="TWE328" s="57"/>
      <c r="TWF328" s="255"/>
      <c r="TWG328" s="57"/>
      <c r="TWH328" s="255"/>
      <c r="TWI328" s="59"/>
      <c r="TWJ328" s="256"/>
      <c r="TWK328" s="59"/>
      <c r="TWL328" s="256"/>
      <c r="TWM328" s="59"/>
      <c r="TWN328" s="256"/>
      <c r="TWO328" s="507"/>
      <c r="TWP328" s="104"/>
      <c r="TWQ328" s="516"/>
      <c r="TWR328" s="69"/>
      <c r="TWS328" s="516"/>
      <c r="TWT328" s="69"/>
      <c r="TWU328" s="516"/>
      <c r="TWV328" s="69"/>
      <c r="TWW328" s="516"/>
      <c r="TWX328" s="69"/>
      <c r="TWY328" s="516"/>
      <c r="TWZ328" s="69"/>
      <c r="TXA328" s="52"/>
      <c r="TXB328" s="53"/>
      <c r="TXC328" s="54"/>
      <c r="TXD328" s="54"/>
      <c r="TXE328" s="55"/>
      <c r="TXF328" s="56"/>
      <c r="TXG328" s="145"/>
      <c r="TXH328" s="80"/>
      <c r="TXI328" s="57"/>
      <c r="TXJ328" s="255"/>
      <c r="TXK328" s="57"/>
      <c r="TXL328" s="255"/>
      <c r="TXM328" s="57"/>
      <c r="TXN328" s="255"/>
      <c r="TXO328" s="59"/>
      <c r="TXP328" s="256"/>
      <c r="TXQ328" s="59"/>
      <c r="TXR328" s="256"/>
      <c r="TXS328" s="59"/>
      <c r="TXT328" s="256"/>
      <c r="TXU328" s="507"/>
      <c r="TXV328" s="104"/>
      <c r="TXW328" s="516"/>
      <c r="TXX328" s="69"/>
      <c r="TXY328" s="516"/>
      <c r="TXZ328" s="69"/>
      <c r="TYA328" s="516"/>
      <c r="TYB328" s="69"/>
      <c r="TYC328" s="516"/>
      <c r="TYD328" s="69"/>
      <c r="TYE328" s="516"/>
      <c r="TYF328" s="69"/>
      <c r="TYG328" s="52"/>
      <c r="TYH328" s="53"/>
      <c r="TYI328" s="54"/>
      <c r="TYJ328" s="54"/>
      <c r="TYK328" s="55"/>
      <c r="TYL328" s="56"/>
      <c r="TYM328" s="145"/>
      <c r="TYN328" s="80"/>
      <c r="TYO328" s="57"/>
      <c r="TYP328" s="255"/>
      <c r="TYQ328" s="57"/>
      <c r="TYR328" s="255"/>
      <c r="TYS328" s="57"/>
      <c r="TYT328" s="255"/>
      <c r="TYU328" s="59"/>
      <c r="TYV328" s="256"/>
      <c r="TYW328" s="59"/>
      <c r="TYX328" s="256"/>
      <c r="TYY328" s="59"/>
      <c r="TYZ328" s="256"/>
      <c r="TZA328" s="507"/>
      <c r="TZB328" s="104"/>
      <c r="TZC328" s="516"/>
      <c r="TZD328" s="69"/>
      <c r="TZE328" s="516"/>
      <c r="TZF328" s="69"/>
      <c r="TZG328" s="516"/>
      <c r="TZH328" s="69"/>
      <c r="TZI328" s="516"/>
      <c r="TZJ328" s="69"/>
      <c r="TZK328" s="516"/>
      <c r="TZL328" s="69"/>
      <c r="TZM328" s="52"/>
      <c r="TZN328" s="53"/>
      <c r="TZO328" s="54"/>
      <c r="TZP328" s="54"/>
      <c r="TZQ328" s="55"/>
      <c r="TZR328" s="56"/>
      <c r="TZS328" s="145"/>
      <c r="TZT328" s="80"/>
      <c r="TZU328" s="57"/>
      <c r="TZV328" s="255"/>
      <c r="TZW328" s="57"/>
      <c r="TZX328" s="255"/>
      <c r="TZY328" s="57"/>
      <c r="TZZ328" s="255"/>
      <c r="UAA328" s="59"/>
      <c r="UAB328" s="256"/>
      <c r="UAC328" s="59"/>
      <c r="UAD328" s="256"/>
      <c r="UAE328" s="59"/>
      <c r="UAF328" s="256"/>
      <c r="UAG328" s="507"/>
      <c r="UAH328" s="104"/>
      <c r="UAI328" s="516"/>
      <c r="UAJ328" s="69"/>
      <c r="UAK328" s="516"/>
      <c r="UAL328" s="69"/>
      <c r="UAM328" s="516"/>
      <c r="UAN328" s="69"/>
      <c r="UAO328" s="516"/>
      <c r="UAP328" s="69"/>
      <c r="UAQ328" s="516"/>
      <c r="UAR328" s="69"/>
      <c r="UAS328" s="52"/>
      <c r="UAT328" s="53"/>
      <c r="UAU328" s="54"/>
      <c r="UAV328" s="54"/>
      <c r="UAW328" s="55"/>
      <c r="UAX328" s="56"/>
      <c r="UAY328" s="145"/>
      <c r="UAZ328" s="80"/>
      <c r="UBA328" s="57"/>
      <c r="UBB328" s="255"/>
      <c r="UBC328" s="57"/>
      <c r="UBD328" s="255"/>
      <c r="UBE328" s="57"/>
      <c r="UBF328" s="255"/>
      <c r="UBG328" s="59"/>
      <c r="UBH328" s="256"/>
      <c r="UBI328" s="59"/>
      <c r="UBJ328" s="256"/>
      <c r="UBK328" s="59"/>
      <c r="UBL328" s="256"/>
      <c r="UBM328" s="507"/>
      <c r="UBN328" s="104"/>
      <c r="UBO328" s="516"/>
      <c r="UBP328" s="69"/>
      <c r="UBQ328" s="516"/>
      <c r="UBR328" s="69"/>
      <c r="UBS328" s="516"/>
      <c r="UBT328" s="69"/>
      <c r="UBU328" s="516"/>
      <c r="UBV328" s="69"/>
      <c r="UBW328" s="516"/>
      <c r="UBX328" s="69"/>
      <c r="UBY328" s="52"/>
      <c r="UBZ328" s="53"/>
      <c r="UCA328" s="54"/>
      <c r="UCB328" s="54"/>
      <c r="UCC328" s="55"/>
      <c r="UCD328" s="56"/>
      <c r="UCE328" s="145"/>
      <c r="UCF328" s="80"/>
      <c r="UCG328" s="57"/>
      <c r="UCH328" s="255"/>
      <c r="UCI328" s="57"/>
      <c r="UCJ328" s="255"/>
      <c r="UCK328" s="57"/>
      <c r="UCL328" s="255"/>
      <c r="UCM328" s="59"/>
      <c r="UCN328" s="256"/>
      <c r="UCO328" s="59"/>
      <c r="UCP328" s="256"/>
      <c r="UCQ328" s="59"/>
      <c r="UCR328" s="256"/>
      <c r="UCS328" s="507"/>
      <c r="UCT328" s="104"/>
      <c r="UCU328" s="516"/>
      <c r="UCV328" s="69"/>
      <c r="UCW328" s="516"/>
      <c r="UCX328" s="69"/>
      <c r="UCY328" s="516"/>
      <c r="UCZ328" s="69"/>
      <c r="UDA328" s="516"/>
      <c r="UDB328" s="69"/>
      <c r="UDC328" s="516"/>
      <c r="UDD328" s="69"/>
      <c r="UDE328" s="52"/>
      <c r="UDF328" s="53"/>
      <c r="UDG328" s="54"/>
      <c r="UDH328" s="54"/>
      <c r="UDI328" s="55"/>
      <c r="UDJ328" s="56"/>
      <c r="UDK328" s="145"/>
      <c r="UDL328" s="80"/>
      <c r="UDM328" s="57"/>
      <c r="UDN328" s="255"/>
      <c r="UDO328" s="57"/>
      <c r="UDP328" s="255"/>
      <c r="UDQ328" s="57"/>
      <c r="UDR328" s="255"/>
      <c r="UDS328" s="59"/>
      <c r="UDT328" s="256"/>
      <c r="UDU328" s="59"/>
      <c r="UDV328" s="256"/>
      <c r="UDW328" s="59"/>
      <c r="UDX328" s="256"/>
      <c r="UDY328" s="507"/>
      <c r="UDZ328" s="104"/>
      <c r="UEA328" s="516"/>
      <c r="UEB328" s="69"/>
      <c r="UEC328" s="516"/>
      <c r="UED328" s="69"/>
      <c r="UEE328" s="516"/>
      <c r="UEF328" s="69"/>
      <c r="UEG328" s="516"/>
      <c r="UEH328" s="69"/>
      <c r="UEI328" s="516"/>
      <c r="UEJ328" s="69"/>
      <c r="UEK328" s="52"/>
      <c r="UEL328" s="53"/>
      <c r="UEM328" s="54"/>
      <c r="UEN328" s="54"/>
      <c r="UEO328" s="55"/>
      <c r="UEP328" s="56"/>
      <c r="UEQ328" s="145"/>
      <c r="UER328" s="80"/>
      <c r="UES328" s="57"/>
      <c r="UET328" s="255"/>
      <c r="UEU328" s="57"/>
      <c r="UEV328" s="255"/>
      <c r="UEW328" s="57"/>
      <c r="UEX328" s="255"/>
      <c r="UEY328" s="59"/>
      <c r="UEZ328" s="256"/>
      <c r="UFA328" s="59"/>
      <c r="UFB328" s="256"/>
      <c r="UFC328" s="59"/>
      <c r="UFD328" s="256"/>
      <c r="UFE328" s="507"/>
      <c r="UFF328" s="104"/>
      <c r="UFG328" s="516"/>
      <c r="UFH328" s="69"/>
      <c r="UFI328" s="516"/>
      <c r="UFJ328" s="69"/>
      <c r="UFK328" s="516"/>
      <c r="UFL328" s="69"/>
      <c r="UFM328" s="516"/>
      <c r="UFN328" s="69"/>
      <c r="UFO328" s="516"/>
      <c r="UFP328" s="69"/>
      <c r="UFQ328" s="52"/>
      <c r="UFR328" s="53"/>
      <c r="UFS328" s="54"/>
      <c r="UFT328" s="54"/>
      <c r="UFU328" s="55"/>
      <c r="UFV328" s="56"/>
      <c r="UFW328" s="145"/>
      <c r="UFX328" s="80"/>
      <c r="UFY328" s="57"/>
      <c r="UFZ328" s="255"/>
      <c r="UGA328" s="57"/>
      <c r="UGB328" s="255"/>
      <c r="UGC328" s="57"/>
      <c r="UGD328" s="255"/>
      <c r="UGE328" s="59"/>
      <c r="UGF328" s="256"/>
      <c r="UGG328" s="59"/>
      <c r="UGH328" s="256"/>
      <c r="UGI328" s="59"/>
      <c r="UGJ328" s="256"/>
      <c r="UGK328" s="507"/>
      <c r="UGL328" s="104"/>
      <c r="UGM328" s="516"/>
      <c r="UGN328" s="69"/>
      <c r="UGO328" s="516"/>
      <c r="UGP328" s="69"/>
      <c r="UGQ328" s="516"/>
      <c r="UGR328" s="69"/>
      <c r="UGS328" s="516"/>
      <c r="UGT328" s="69"/>
      <c r="UGU328" s="516"/>
      <c r="UGV328" s="69"/>
      <c r="UGW328" s="52"/>
      <c r="UGX328" s="53"/>
      <c r="UGY328" s="54"/>
      <c r="UGZ328" s="54"/>
      <c r="UHA328" s="55"/>
      <c r="UHB328" s="56"/>
      <c r="UHC328" s="145"/>
      <c r="UHD328" s="80"/>
      <c r="UHE328" s="57"/>
      <c r="UHF328" s="255"/>
      <c r="UHG328" s="57"/>
      <c r="UHH328" s="255"/>
      <c r="UHI328" s="57"/>
      <c r="UHJ328" s="255"/>
      <c r="UHK328" s="59"/>
      <c r="UHL328" s="256"/>
      <c r="UHM328" s="59"/>
      <c r="UHN328" s="256"/>
      <c r="UHO328" s="59"/>
      <c r="UHP328" s="256"/>
      <c r="UHQ328" s="507"/>
      <c r="UHR328" s="104"/>
      <c r="UHS328" s="516"/>
      <c r="UHT328" s="69"/>
      <c r="UHU328" s="516"/>
      <c r="UHV328" s="69"/>
      <c r="UHW328" s="516"/>
      <c r="UHX328" s="69"/>
      <c r="UHY328" s="516"/>
      <c r="UHZ328" s="69"/>
      <c r="UIA328" s="516"/>
      <c r="UIB328" s="69"/>
      <c r="UIC328" s="52"/>
      <c r="UID328" s="53"/>
      <c r="UIE328" s="54"/>
      <c r="UIF328" s="54"/>
      <c r="UIG328" s="55"/>
      <c r="UIH328" s="56"/>
      <c r="UII328" s="145"/>
      <c r="UIJ328" s="80"/>
      <c r="UIK328" s="57"/>
      <c r="UIL328" s="255"/>
      <c r="UIM328" s="57"/>
      <c r="UIN328" s="255"/>
      <c r="UIO328" s="57"/>
      <c r="UIP328" s="255"/>
      <c r="UIQ328" s="59"/>
      <c r="UIR328" s="256"/>
      <c r="UIS328" s="59"/>
      <c r="UIT328" s="256"/>
      <c r="UIU328" s="59"/>
      <c r="UIV328" s="256"/>
      <c r="UIW328" s="507"/>
      <c r="UIX328" s="104"/>
      <c r="UIY328" s="516"/>
      <c r="UIZ328" s="69"/>
      <c r="UJA328" s="516"/>
      <c r="UJB328" s="69"/>
      <c r="UJC328" s="516"/>
      <c r="UJD328" s="69"/>
      <c r="UJE328" s="516"/>
      <c r="UJF328" s="69"/>
      <c r="UJG328" s="516"/>
      <c r="UJH328" s="69"/>
      <c r="UJI328" s="52"/>
      <c r="UJJ328" s="53"/>
      <c r="UJK328" s="54"/>
      <c r="UJL328" s="54"/>
      <c r="UJM328" s="55"/>
      <c r="UJN328" s="56"/>
      <c r="UJO328" s="145"/>
      <c r="UJP328" s="80"/>
      <c r="UJQ328" s="57"/>
      <c r="UJR328" s="255"/>
      <c r="UJS328" s="57"/>
      <c r="UJT328" s="255"/>
      <c r="UJU328" s="57"/>
      <c r="UJV328" s="255"/>
      <c r="UJW328" s="59"/>
      <c r="UJX328" s="256"/>
      <c r="UJY328" s="59"/>
      <c r="UJZ328" s="256"/>
      <c r="UKA328" s="59"/>
      <c r="UKB328" s="256"/>
      <c r="UKC328" s="507"/>
      <c r="UKD328" s="104"/>
      <c r="UKE328" s="516"/>
      <c r="UKF328" s="69"/>
      <c r="UKG328" s="516"/>
      <c r="UKH328" s="69"/>
      <c r="UKI328" s="516"/>
      <c r="UKJ328" s="69"/>
      <c r="UKK328" s="516"/>
      <c r="UKL328" s="69"/>
      <c r="UKM328" s="516"/>
      <c r="UKN328" s="69"/>
      <c r="UKO328" s="52"/>
      <c r="UKP328" s="53"/>
      <c r="UKQ328" s="54"/>
      <c r="UKR328" s="54"/>
      <c r="UKS328" s="55"/>
      <c r="UKT328" s="56"/>
      <c r="UKU328" s="145"/>
      <c r="UKV328" s="80"/>
      <c r="UKW328" s="57"/>
      <c r="UKX328" s="255"/>
      <c r="UKY328" s="57"/>
      <c r="UKZ328" s="255"/>
      <c r="ULA328" s="57"/>
      <c r="ULB328" s="255"/>
      <c r="ULC328" s="59"/>
      <c r="ULD328" s="256"/>
      <c r="ULE328" s="59"/>
      <c r="ULF328" s="256"/>
      <c r="ULG328" s="59"/>
      <c r="ULH328" s="256"/>
      <c r="ULI328" s="507"/>
      <c r="ULJ328" s="104"/>
      <c r="ULK328" s="516"/>
      <c r="ULL328" s="69"/>
      <c r="ULM328" s="516"/>
      <c r="ULN328" s="69"/>
      <c r="ULO328" s="516"/>
      <c r="ULP328" s="69"/>
      <c r="ULQ328" s="516"/>
      <c r="ULR328" s="69"/>
      <c r="ULS328" s="516"/>
      <c r="ULT328" s="69"/>
      <c r="ULU328" s="52"/>
      <c r="ULV328" s="53"/>
      <c r="ULW328" s="54"/>
      <c r="ULX328" s="54"/>
      <c r="ULY328" s="55"/>
      <c r="ULZ328" s="56"/>
      <c r="UMA328" s="145"/>
      <c r="UMB328" s="80"/>
      <c r="UMC328" s="57"/>
      <c r="UMD328" s="255"/>
      <c r="UME328" s="57"/>
      <c r="UMF328" s="255"/>
      <c r="UMG328" s="57"/>
      <c r="UMH328" s="255"/>
      <c r="UMI328" s="59"/>
      <c r="UMJ328" s="256"/>
      <c r="UMK328" s="59"/>
      <c r="UML328" s="256"/>
      <c r="UMM328" s="59"/>
      <c r="UMN328" s="256"/>
      <c r="UMO328" s="507"/>
      <c r="UMP328" s="104"/>
      <c r="UMQ328" s="516"/>
      <c r="UMR328" s="69"/>
      <c r="UMS328" s="516"/>
      <c r="UMT328" s="69"/>
      <c r="UMU328" s="516"/>
      <c r="UMV328" s="69"/>
      <c r="UMW328" s="516"/>
      <c r="UMX328" s="69"/>
      <c r="UMY328" s="516"/>
      <c r="UMZ328" s="69"/>
      <c r="UNA328" s="52"/>
      <c r="UNB328" s="53"/>
      <c r="UNC328" s="54"/>
      <c r="UND328" s="54"/>
      <c r="UNE328" s="55"/>
      <c r="UNF328" s="56"/>
      <c r="UNG328" s="145"/>
      <c r="UNH328" s="80"/>
      <c r="UNI328" s="57"/>
      <c r="UNJ328" s="255"/>
      <c r="UNK328" s="57"/>
      <c r="UNL328" s="255"/>
      <c r="UNM328" s="57"/>
      <c r="UNN328" s="255"/>
      <c r="UNO328" s="59"/>
      <c r="UNP328" s="256"/>
      <c r="UNQ328" s="59"/>
      <c r="UNR328" s="256"/>
      <c r="UNS328" s="59"/>
      <c r="UNT328" s="256"/>
      <c r="UNU328" s="507"/>
      <c r="UNV328" s="104"/>
      <c r="UNW328" s="516"/>
      <c r="UNX328" s="69"/>
      <c r="UNY328" s="516"/>
      <c r="UNZ328" s="69"/>
      <c r="UOA328" s="516"/>
      <c r="UOB328" s="69"/>
      <c r="UOC328" s="516"/>
      <c r="UOD328" s="69"/>
      <c r="UOE328" s="516"/>
      <c r="UOF328" s="69"/>
      <c r="UOG328" s="52"/>
      <c r="UOH328" s="53"/>
      <c r="UOI328" s="54"/>
      <c r="UOJ328" s="54"/>
      <c r="UOK328" s="55"/>
      <c r="UOL328" s="56"/>
      <c r="UOM328" s="145"/>
      <c r="UON328" s="80"/>
      <c r="UOO328" s="57"/>
      <c r="UOP328" s="255"/>
      <c r="UOQ328" s="57"/>
      <c r="UOR328" s="255"/>
      <c r="UOS328" s="57"/>
      <c r="UOT328" s="255"/>
      <c r="UOU328" s="59"/>
      <c r="UOV328" s="256"/>
      <c r="UOW328" s="59"/>
      <c r="UOX328" s="256"/>
      <c r="UOY328" s="59"/>
      <c r="UOZ328" s="256"/>
      <c r="UPA328" s="507"/>
      <c r="UPB328" s="104"/>
      <c r="UPC328" s="516"/>
      <c r="UPD328" s="69"/>
      <c r="UPE328" s="516"/>
      <c r="UPF328" s="69"/>
      <c r="UPG328" s="516"/>
      <c r="UPH328" s="69"/>
      <c r="UPI328" s="516"/>
      <c r="UPJ328" s="69"/>
      <c r="UPK328" s="516"/>
      <c r="UPL328" s="69"/>
      <c r="UPM328" s="52"/>
      <c r="UPN328" s="53"/>
      <c r="UPO328" s="54"/>
      <c r="UPP328" s="54"/>
      <c r="UPQ328" s="55"/>
      <c r="UPR328" s="56"/>
      <c r="UPS328" s="145"/>
      <c r="UPT328" s="80"/>
      <c r="UPU328" s="57"/>
      <c r="UPV328" s="255"/>
      <c r="UPW328" s="57"/>
      <c r="UPX328" s="255"/>
      <c r="UPY328" s="57"/>
      <c r="UPZ328" s="255"/>
      <c r="UQA328" s="59"/>
      <c r="UQB328" s="256"/>
      <c r="UQC328" s="59"/>
      <c r="UQD328" s="256"/>
      <c r="UQE328" s="59"/>
      <c r="UQF328" s="256"/>
      <c r="UQG328" s="507"/>
      <c r="UQH328" s="104"/>
      <c r="UQI328" s="516"/>
      <c r="UQJ328" s="69"/>
      <c r="UQK328" s="516"/>
      <c r="UQL328" s="69"/>
      <c r="UQM328" s="516"/>
      <c r="UQN328" s="69"/>
      <c r="UQO328" s="516"/>
      <c r="UQP328" s="69"/>
      <c r="UQQ328" s="516"/>
      <c r="UQR328" s="69"/>
      <c r="UQS328" s="52"/>
      <c r="UQT328" s="53"/>
      <c r="UQU328" s="54"/>
      <c r="UQV328" s="54"/>
      <c r="UQW328" s="55"/>
      <c r="UQX328" s="56"/>
      <c r="UQY328" s="145"/>
      <c r="UQZ328" s="80"/>
      <c r="URA328" s="57"/>
      <c r="URB328" s="255"/>
      <c r="URC328" s="57"/>
      <c r="URD328" s="255"/>
      <c r="URE328" s="57"/>
      <c r="URF328" s="255"/>
      <c r="URG328" s="59"/>
      <c r="URH328" s="256"/>
      <c r="URI328" s="59"/>
      <c r="URJ328" s="256"/>
      <c r="URK328" s="59"/>
      <c r="URL328" s="256"/>
      <c r="URM328" s="507"/>
      <c r="URN328" s="104"/>
      <c r="URO328" s="516"/>
      <c r="URP328" s="69"/>
      <c r="URQ328" s="516"/>
      <c r="URR328" s="69"/>
      <c r="URS328" s="516"/>
      <c r="URT328" s="69"/>
      <c r="URU328" s="516"/>
      <c r="URV328" s="69"/>
      <c r="URW328" s="516"/>
      <c r="URX328" s="69"/>
      <c r="URY328" s="52"/>
      <c r="URZ328" s="53"/>
      <c r="USA328" s="54"/>
      <c r="USB328" s="54"/>
      <c r="USC328" s="55"/>
      <c r="USD328" s="56"/>
      <c r="USE328" s="145"/>
      <c r="USF328" s="80"/>
      <c r="USG328" s="57"/>
      <c r="USH328" s="255"/>
      <c r="USI328" s="57"/>
      <c r="USJ328" s="255"/>
      <c r="USK328" s="57"/>
      <c r="USL328" s="255"/>
      <c r="USM328" s="59"/>
      <c r="USN328" s="256"/>
      <c r="USO328" s="59"/>
      <c r="USP328" s="256"/>
      <c r="USQ328" s="59"/>
      <c r="USR328" s="256"/>
      <c r="USS328" s="507"/>
      <c r="UST328" s="104"/>
      <c r="USU328" s="516"/>
      <c r="USV328" s="69"/>
      <c r="USW328" s="516"/>
      <c r="USX328" s="69"/>
      <c r="USY328" s="516"/>
      <c r="USZ328" s="69"/>
      <c r="UTA328" s="516"/>
      <c r="UTB328" s="69"/>
      <c r="UTC328" s="516"/>
      <c r="UTD328" s="69"/>
      <c r="UTE328" s="52"/>
      <c r="UTF328" s="53"/>
      <c r="UTG328" s="54"/>
      <c r="UTH328" s="54"/>
      <c r="UTI328" s="55"/>
      <c r="UTJ328" s="56"/>
      <c r="UTK328" s="145"/>
      <c r="UTL328" s="80"/>
      <c r="UTM328" s="57"/>
      <c r="UTN328" s="255"/>
      <c r="UTO328" s="57"/>
      <c r="UTP328" s="255"/>
      <c r="UTQ328" s="57"/>
      <c r="UTR328" s="255"/>
      <c r="UTS328" s="59"/>
      <c r="UTT328" s="256"/>
      <c r="UTU328" s="59"/>
      <c r="UTV328" s="256"/>
      <c r="UTW328" s="59"/>
      <c r="UTX328" s="256"/>
      <c r="UTY328" s="507"/>
      <c r="UTZ328" s="104"/>
      <c r="UUA328" s="516"/>
      <c r="UUB328" s="69"/>
      <c r="UUC328" s="516"/>
      <c r="UUD328" s="69"/>
      <c r="UUE328" s="516"/>
      <c r="UUF328" s="69"/>
      <c r="UUG328" s="516"/>
      <c r="UUH328" s="69"/>
      <c r="UUI328" s="516"/>
      <c r="UUJ328" s="69"/>
      <c r="UUK328" s="52"/>
      <c r="UUL328" s="53"/>
      <c r="UUM328" s="54"/>
      <c r="UUN328" s="54"/>
      <c r="UUO328" s="55"/>
      <c r="UUP328" s="56"/>
      <c r="UUQ328" s="145"/>
      <c r="UUR328" s="80"/>
      <c r="UUS328" s="57"/>
      <c r="UUT328" s="255"/>
      <c r="UUU328" s="57"/>
      <c r="UUV328" s="255"/>
      <c r="UUW328" s="57"/>
      <c r="UUX328" s="255"/>
      <c r="UUY328" s="59"/>
      <c r="UUZ328" s="256"/>
      <c r="UVA328" s="59"/>
      <c r="UVB328" s="256"/>
      <c r="UVC328" s="59"/>
      <c r="UVD328" s="256"/>
      <c r="UVE328" s="507"/>
      <c r="UVF328" s="104"/>
      <c r="UVG328" s="516"/>
      <c r="UVH328" s="69"/>
      <c r="UVI328" s="516"/>
      <c r="UVJ328" s="69"/>
      <c r="UVK328" s="516"/>
      <c r="UVL328" s="69"/>
      <c r="UVM328" s="516"/>
      <c r="UVN328" s="69"/>
      <c r="UVO328" s="516"/>
      <c r="UVP328" s="69"/>
      <c r="UVQ328" s="52"/>
      <c r="UVR328" s="53"/>
      <c r="UVS328" s="54"/>
      <c r="UVT328" s="54"/>
      <c r="UVU328" s="55"/>
      <c r="UVV328" s="56"/>
      <c r="UVW328" s="145"/>
      <c r="UVX328" s="80"/>
      <c r="UVY328" s="57"/>
      <c r="UVZ328" s="255"/>
      <c r="UWA328" s="57"/>
      <c r="UWB328" s="255"/>
      <c r="UWC328" s="57"/>
      <c r="UWD328" s="255"/>
      <c r="UWE328" s="59"/>
      <c r="UWF328" s="256"/>
      <c r="UWG328" s="59"/>
      <c r="UWH328" s="256"/>
      <c r="UWI328" s="59"/>
      <c r="UWJ328" s="256"/>
      <c r="UWK328" s="507"/>
      <c r="UWL328" s="104"/>
      <c r="UWM328" s="516"/>
      <c r="UWN328" s="69"/>
      <c r="UWO328" s="516"/>
      <c r="UWP328" s="69"/>
      <c r="UWQ328" s="516"/>
      <c r="UWR328" s="69"/>
      <c r="UWS328" s="516"/>
      <c r="UWT328" s="69"/>
      <c r="UWU328" s="516"/>
      <c r="UWV328" s="69"/>
      <c r="UWW328" s="52"/>
      <c r="UWX328" s="53"/>
      <c r="UWY328" s="54"/>
      <c r="UWZ328" s="54"/>
      <c r="UXA328" s="55"/>
      <c r="UXB328" s="56"/>
      <c r="UXC328" s="145"/>
      <c r="UXD328" s="80"/>
      <c r="UXE328" s="57"/>
      <c r="UXF328" s="255"/>
      <c r="UXG328" s="57"/>
      <c r="UXH328" s="255"/>
      <c r="UXI328" s="57"/>
      <c r="UXJ328" s="255"/>
      <c r="UXK328" s="59"/>
      <c r="UXL328" s="256"/>
      <c r="UXM328" s="59"/>
      <c r="UXN328" s="256"/>
      <c r="UXO328" s="59"/>
      <c r="UXP328" s="256"/>
      <c r="UXQ328" s="507"/>
      <c r="UXR328" s="104"/>
      <c r="UXS328" s="516"/>
      <c r="UXT328" s="69"/>
      <c r="UXU328" s="516"/>
      <c r="UXV328" s="69"/>
      <c r="UXW328" s="516"/>
      <c r="UXX328" s="69"/>
      <c r="UXY328" s="516"/>
      <c r="UXZ328" s="69"/>
      <c r="UYA328" s="516"/>
      <c r="UYB328" s="69"/>
      <c r="UYC328" s="52"/>
      <c r="UYD328" s="53"/>
      <c r="UYE328" s="54"/>
      <c r="UYF328" s="54"/>
      <c r="UYG328" s="55"/>
      <c r="UYH328" s="56"/>
      <c r="UYI328" s="145"/>
      <c r="UYJ328" s="80"/>
      <c r="UYK328" s="57"/>
      <c r="UYL328" s="255"/>
      <c r="UYM328" s="57"/>
      <c r="UYN328" s="255"/>
      <c r="UYO328" s="57"/>
      <c r="UYP328" s="255"/>
      <c r="UYQ328" s="59"/>
      <c r="UYR328" s="256"/>
      <c r="UYS328" s="59"/>
      <c r="UYT328" s="256"/>
      <c r="UYU328" s="59"/>
      <c r="UYV328" s="256"/>
      <c r="UYW328" s="507"/>
      <c r="UYX328" s="104"/>
      <c r="UYY328" s="516"/>
      <c r="UYZ328" s="69"/>
      <c r="UZA328" s="516"/>
      <c r="UZB328" s="69"/>
      <c r="UZC328" s="516"/>
      <c r="UZD328" s="69"/>
      <c r="UZE328" s="516"/>
      <c r="UZF328" s="69"/>
      <c r="UZG328" s="516"/>
      <c r="UZH328" s="69"/>
      <c r="UZI328" s="52"/>
      <c r="UZJ328" s="53"/>
      <c r="UZK328" s="54"/>
      <c r="UZL328" s="54"/>
      <c r="UZM328" s="55"/>
      <c r="UZN328" s="56"/>
      <c r="UZO328" s="145"/>
      <c r="UZP328" s="80"/>
      <c r="UZQ328" s="57"/>
      <c r="UZR328" s="255"/>
      <c r="UZS328" s="57"/>
      <c r="UZT328" s="255"/>
      <c r="UZU328" s="57"/>
      <c r="UZV328" s="255"/>
      <c r="UZW328" s="59"/>
      <c r="UZX328" s="256"/>
      <c r="UZY328" s="59"/>
      <c r="UZZ328" s="256"/>
      <c r="VAA328" s="59"/>
      <c r="VAB328" s="256"/>
      <c r="VAC328" s="507"/>
      <c r="VAD328" s="104"/>
      <c r="VAE328" s="516"/>
      <c r="VAF328" s="69"/>
      <c r="VAG328" s="516"/>
      <c r="VAH328" s="69"/>
      <c r="VAI328" s="516"/>
      <c r="VAJ328" s="69"/>
      <c r="VAK328" s="516"/>
      <c r="VAL328" s="69"/>
      <c r="VAM328" s="516"/>
      <c r="VAN328" s="69"/>
      <c r="VAO328" s="52"/>
      <c r="VAP328" s="53"/>
      <c r="VAQ328" s="54"/>
      <c r="VAR328" s="54"/>
      <c r="VAS328" s="55"/>
      <c r="VAT328" s="56"/>
      <c r="VAU328" s="145"/>
      <c r="VAV328" s="80"/>
      <c r="VAW328" s="57"/>
      <c r="VAX328" s="255"/>
      <c r="VAY328" s="57"/>
      <c r="VAZ328" s="255"/>
      <c r="VBA328" s="57"/>
      <c r="VBB328" s="255"/>
      <c r="VBC328" s="59"/>
      <c r="VBD328" s="256"/>
      <c r="VBE328" s="59"/>
      <c r="VBF328" s="256"/>
      <c r="VBG328" s="59"/>
      <c r="VBH328" s="256"/>
      <c r="VBI328" s="507"/>
      <c r="VBJ328" s="104"/>
      <c r="VBK328" s="516"/>
      <c r="VBL328" s="69"/>
      <c r="VBM328" s="516"/>
      <c r="VBN328" s="69"/>
      <c r="VBO328" s="516"/>
      <c r="VBP328" s="69"/>
      <c r="VBQ328" s="516"/>
      <c r="VBR328" s="69"/>
      <c r="VBS328" s="516"/>
      <c r="VBT328" s="69"/>
      <c r="VBU328" s="52"/>
      <c r="VBV328" s="53"/>
      <c r="VBW328" s="54"/>
      <c r="VBX328" s="54"/>
      <c r="VBY328" s="55"/>
      <c r="VBZ328" s="56"/>
      <c r="VCA328" s="145"/>
      <c r="VCB328" s="80"/>
      <c r="VCC328" s="57"/>
      <c r="VCD328" s="255"/>
      <c r="VCE328" s="57"/>
      <c r="VCF328" s="255"/>
      <c r="VCG328" s="57"/>
      <c r="VCH328" s="255"/>
      <c r="VCI328" s="59"/>
      <c r="VCJ328" s="256"/>
      <c r="VCK328" s="59"/>
      <c r="VCL328" s="256"/>
      <c r="VCM328" s="59"/>
      <c r="VCN328" s="256"/>
      <c r="VCO328" s="507"/>
      <c r="VCP328" s="104"/>
      <c r="VCQ328" s="516"/>
      <c r="VCR328" s="69"/>
      <c r="VCS328" s="516"/>
      <c r="VCT328" s="69"/>
      <c r="VCU328" s="516"/>
      <c r="VCV328" s="69"/>
      <c r="VCW328" s="516"/>
      <c r="VCX328" s="69"/>
      <c r="VCY328" s="516"/>
      <c r="VCZ328" s="69"/>
      <c r="VDA328" s="52"/>
      <c r="VDB328" s="53"/>
      <c r="VDC328" s="54"/>
      <c r="VDD328" s="54"/>
      <c r="VDE328" s="55"/>
      <c r="VDF328" s="56"/>
      <c r="VDG328" s="145"/>
      <c r="VDH328" s="80"/>
      <c r="VDI328" s="57"/>
      <c r="VDJ328" s="255"/>
      <c r="VDK328" s="57"/>
      <c r="VDL328" s="255"/>
      <c r="VDM328" s="57"/>
      <c r="VDN328" s="255"/>
      <c r="VDO328" s="59"/>
      <c r="VDP328" s="256"/>
      <c r="VDQ328" s="59"/>
      <c r="VDR328" s="256"/>
      <c r="VDS328" s="59"/>
      <c r="VDT328" s="256"/>
      <c r="VDU328" s="507"/>
      <c r="VDV328" s="104"/>
      <c r="VDW328" s="516"/>
      <c r="VDX328" s="69"/>
      <c r="VDY328" s="516"/>
      <c r="VDZ328" s="69"/>
      <c r="VEA328" s="516"/>
      <c r="VEB328" s="69"/>
      <c r="VEC328" s="516"/>
      <c r="VED328" s="69"/>
      <c r="VEE328" s="516"/>
      <c r="VEF328" s="69"/>
      <c r="VEG328" s="52"/>
      <c r="VEH328" s="53"/>
      <c r="VEI328" s="54"/>
      <c r="VEJ328" s="54"/>
      <c r="VEK328" s="55"/>
      <c r="VEL328" s="56"/>
      <c r="VEM328" s="145"/>
      <c r="VEN328" s="80"/>
      <c r="VEO328" s="57"/>
      <c r="VEP328" s="255"/>
      <c r="VEQ328" s="57"/>
      <c r="VER328" s="255"/>
      <c r="VES328" s="57"/>
      <c r="VET328" s="255"/>
      <c r="VEU328" s="59"/>
      <c r="VEV328" s="256"/>
      <c r="VEW328" s="59"/>
      <c r="VEX328" s="256"/>
      <c r="VEY328" s="59"/>
      <c r="VEZ328" s="256"/>
      <c r="VFA328" s="507"/>
      <c r="VFB328" s="104"/>
      <c r="VFC328" s="516"/>
      <c r="VFD328" s="69"/>
      <c r="VFE328" s="516"/>
      <c r="VFF328" s="69"/>
      <c r="VFG328" s="516"/>
      <c r="VFH328" s="69"/>
      <c r="VFI328" s="516"/>
      <c r="VFJ328" s="69"/>
      <c r="VFK328" s="516"/>
      <c r="VFL328" s="69"/>
      <c r="VFM328" s="52"/>
      <c r="VFN328" s="53"/>
      <c r="VFO328" s="54"/>
      <c r="VFP328" s="54"/>
      <c r="VFQ328" s="55"/>
      <c r="VFR328" s="56"/>
      <c r="VFS328" s="145"/>
      <c r="VFT328" s="80"/>
      <c r="VFU328" s="57"/>
      <c r="VFV328" s="255"/>
      <c r="VFW328" s="57"/>
      <c r="VFX328" s="255"/>
      <c r="VFY328" s="57"/>
      <c r="VFZ328" s="255"/>
      <c r="VGA328" s="59"/>
      <c r="VGB328" s="256"/>
      <c r="VGC328" s="59"/>
      <c r="VGD328" s="256"/>
      <c r="VGE328" s="59"/>
      <c r="VGF328" s="256"/>
      <c r="VGG328" s="507"/>
      <c r="VGH328" s="104"/>
      <c r="VGI328" s="516"/>
      <c r="VGJ328" s="69"/>
      <c r="VGK328" s="516"/>
      <c r="VGL328" s="69"/>
      <c r="VGM328" s="516"/>
      <c r="VGN328" s="69"/>
      <c r="VGO328" s="516"/>
      <c r="VGP328" s="69"/>
      <c r="VGQ328" s="516"/>
      <c r="VGR328" s="69"/>
      <c r="VGS328" s="52"/>
      <c r="VGT328" s="53"/>
      <c r="VGU328" s="54"/>
      <c r="VGV328" s="54"/>
      <c r="VGW328" s="55"/>
      <c r="VGX328" s="56"/>
      <c r="VGY328" s="145"/>
      <c r="VGZ328" s="80"/>
      <c r="VHA328" s="57"/>
      <c r="VHB328" s="255"/>
      <c r="VHC328" s="57"/>
      <c r="VHD328" s="255"/>
      <c r="VHE328" s="57"/>
      <c r="VHF328" s="255"/>
      <c r="VHG328" s="59"/>
      <c r="VHH328" s="256"/>
      <c r="VHI328" s="59"/>
      <c r="VHJ328" s="256"/>
      <c r="VHK328" s="59"/>
      <c r="VHL328" s="256"/>
      <c r="VHM328" s="507"/>
      <c r="VHN328" s="104"/>
      <c r="VHO328" s="516"/>
      <c r="VHP328" s="69"/>
      <c r="VHQ328" s="516"/>
      <c r="VHR328" s="69"/>
      <c r="VHS328" s="516"/>
      <c r="VHT328" s="69"/>
      <c r="VHU328" s="516"/>
      <c r="VHV328" s="69"/>
      <c r="VHW328" s="516"/>
      <c r="VHX328" s="69"/>
      <c r="VHY328" s="52"/>
      <c r="VHZ328" s="53"/>
      <c r="VIA328" s="54"/>
      <c r="VIB328" s="54"/>
      <c r="VIC328" s="55"/>
      <c r="VID328" s="56"/>
      <c r="VIE328" s="145"/>
      <c r="VIF328" s="80"/>
      <c r="VIG328" s="57"/>
      <c r="VIH328" s="255"/>
      <c r="VII328" s="57"/>
      <c r="VIJ328" s="255"/>
      <c r="VIK328" s="57"/>
      <c r="VIL328" s="255"/>
      <c r="VIM328" s="59"/>
      <c r="VIN328" s="256"/>
      <c r="VIO328" s="59"/>
      <c r="VIP328" s="256"/>
      <c r="VIQ328" s="59"/>
      <c r="VIR328" s="256"/>
      <c r="VIS328" s="507"/>
      <c r="VIT328" s="104"/>
      <c r="VIU328" s="516"/>
      <c r="VIV328" s="69"/>
      <c r="VIW328" s="516"/>
      <c r="VIX328" s="69"/>
      <c r="VIY328" s="516"/>
      <c r="VIZ328" s="69"/>
      <c r="VJA328" s="516"/>
      <c r="VJB328" s="69"/>
      <c r="VJC328" s="516"/>
      <c r="VJD328" s="69"/>
      <c r="VJE328" s="52"/>
      <c r="VJF328" s="53"/>
      <c r="VJG328" s="54"/>
      <c r="VJH328" s="54"/>
      <c r="VJI328" s="55"/>
      <c r="VJJ328" s="56"/>
      <c r="VJK328" s="145"/>
      <c r="VJL328" s="80"/>
      <c r="VJM328" s="57"/>
      <c r="VJN328" s="255"/>
      <c r="VJO328" s="57"/>
      <c r="VJP328" s="255"/>
      <c r="VJQ328" s="57"/>
      <c r="VJR328" s="255"/>
      <c r="VJS328" s="59"/>
      <c r="VJT328" s="256"/>
      <c r="VJU328" s="59"/>
      <c r="VJV328" s="256"/>
      <c r="VJW328" s="59"/>
      <c r="VJX328" s="256"/>
      <c r="VJY328" s="507"/>
      <c r="VJZ328" s="104"/>
      <c r="VKA328" s="516"/>
      <c r="VKB328" s="69"/>
      <c r="VKC328" s="516"/>
      <c r="VKD328" s="69"/>
      <c r="VKE328" s="516"/>
      <c r="VKF328" s="69"/>
      <c r="VKG328" s="516"/>
      <c r="VKH328" s="69"/>
      <c r="VKI328" s="516"/>
      <c r="VKJ328" s="69"/>
      <c r="VKK328" s="52"/>
      <c r="VKL328" s="53"/>
      <c r="VKM328" s="54"/>
      <c r="VKN328" s="54"/>
      <c r="VKO328" s="55"/>
      <c r="VKP328" s="56"/>
      <c r="VKQ328" s="145"/>
      <c r="VKR328" s="80"/>
      <c r="VKS328" s="57"/>
      <c r="VKT328" s="255"/>
      <c r="VKU328" s="57"/>
      <c r="VKV328" s="255"/>
      <c r="VKW328" s="57"/>
      <c r="VKX328" s="255"/>
      <c r="VKY328" s="59"/>
      <c r="VKZ328" s="256"/>
      <c r="VLA328" s="59"/>
      <c r="VLB328" s="256"/>
      <c r="VLC328" s="59"/>
      <c r="VLD328" s="256"/>
      <c r="VLE328" s="507"/>
      <c r="VLF328" s="104"/>
      <c r="VLG328" s="516"/>
      <c r="VLH328" s="69"/>
      <c r="VLI328" s="516"/>
      <c r="VLJ328" s="69"/>
      <c r="VLK328" s="516"/>
      <c r="VLL328" s="69"/>
      <c r="VLM328" s="516"/>
      <c r="VLN328" s="69"/>
      <c r="VLO328" s="516"/>
      <c r="VLP328" s="69"/>
      <c r="VLQ328" s="52"/>
      <c r="VLR328" s="53"/>
      <c r="VLS328" s="54"/>
      <c r="VLT328" s="54"/>
      <c r="VLU328" s="55"/>
      <c r="VLV328" s="56"/>
      <c r="VLW328" s="145"/>
      <c r="VLX328" s="80"/>
      <c r="VLY328" s="57"/>
      <c r="VLZ328" s="255"/>
      <c r="VMA328" s="57"/>
      <c r="VMB328" s="255"/>
      <c r="VMC328" s="57"/>
      <c r="VMD328" s="255"/>
      <c r="VME328" s="59"/>
      <c r="VMF328" s="256"/>
      <c r="VMG328" s="59"/>
      <c r="VMH328" s="256"/>
      <c r="VMI328" s="59"/>
      <c r="VMJ328" s="256"/>
      <c r="VMK328" s="507"/>
      <c r="VML328" s="104"/>
      <c r="VMM328" s="516"/>
      <c r="VMN328" s="69"/>
      <c r="VMO328" s="516"/>
      <c r="VMP328" s="69"/>
      <c r="VMQ328" s="516"/>
      <c r="VMR328" s="69"/>
      <c r="VMS328" s="516"/>
      <c r="VMT328" s="69"/>
      <c r="VMU328" s="516"/>
      <c r="VMV328" s="69"/>
      <c r="VMW328" s="52"/>
      <c r="VMX328" s="53"/>
      <c r="VMY328" s="54"/>
      <c r="VMZ328" s="54"/>
      <c r="VNA328" s="55"/>
      <c r="VNB328" s="56"/>
      <c r="VNC328" s="145"/>
      <c r="VND328" s="80"/>
      <c r="VNE328" s="57"/>
      <c r="VNF328" s="255"/>
      <c r="VNG328" s="57"/>
      <c r="VNH328" s="255"/>
      <c r="VNI328" s="57"/>
      <c r="VNJ328" s="255"/>
      <c r="VNK328" s="59"/>
      <c r="VNL328" s="256"/>
      <c r="VNM328" s="59"/>
      <c r="VNN328" s="256"/>
      <c r="VNO328" s="59"/>
      <c r="VNP328" s="256"/>
      <c r="VNQ328" s="507"/>
      <c r="VNR328" s="104"/>
      <c r="VNS328" s="516"/>
      <c r="VNT328" s="69"/>
      <c r="VNU328" s="516"/>
      <c r="VNV328" s="69"/>
      <c r="VNW328" s="516"/>
      <c r="VNX328" s="69"/>
      <c r="VNY328" s="516"/>
      <c r="VNZ328" s="69"/>
      <c r="VOA328" s="516"/>
      <c r="VOB328" s="69"/>
      <c r="VOC328" s="52"/>
      <c r="VOD328" s="53"/>
      <c r="VOE328" s="54"/>
      <c r="VOF328" s="54"/>
      <c r="VOG328" s="55"/>
      <c r="VOH328" s="56"/>
      <c r="VOI328" s="145"/>
      <c r="VOJ328" s="80"/>
      <c r="VOK328" s="57"/>
      <c r="VOL328" s="255"/>
      <c r="VOM328" s="57"/>
      <c r="VON328" s="255"/>
      <c r="VOO328" s="57"/>
      <c r="VOP328" s="255"/>
      <c r="VOQ328" s="59"/>
      <c r="VOR328" s="256"/>
      <c r="VOS328" s="59"/>
      <c r="VOT328" s="256"/>
      <c r="VOU328" s="59"/>
      <c r="VOV328" s="256"/>
      <c r="VOW328" s="507"/>
      <c r="VOX328" s="104"/>
      <c r="VOY328" s="516"/>
      <c r="VOZ328" s="69"/>
      <c r="VPA328" s="516"/>
      <c r="VPB328" s="69"/>
      <c r="VPC328" s="516"/>
      <c r="VPD328" s="69"/>
      <c r="VPE328" s="516"/>
      <c r="VPF328" s="69"/>
      <c r="VPG328" s="516"/>
      <c r="VPH328" s="69"/>
      <c r="VPI328" s="52"/>
      <c r="VPJ328" s="53"/>
      <c r="VPK328" s="54"/>
      <c r="VPL328" s="54"/>
      <c r="VPM328" s="55"/>
      <c r="VPN328" s="56"/>
      <c r="VPO328" s="145"/>
      <c r="VPP328" s="80"/>
      <c r="VPQ328" s="57"/>
      <c r="VPR328" s="255"/>
      <c r="VPS328" s="57"/>
      <c r="VPT328" s="255"/>
      <c r="VPU328" s="57"/>
      <c r="VPV328" s="255"/>
      <c r="VPW328" s="59"/>
      <c r="VPX328" s="256"/>
      <c r="VPY328" s="59"/>
      <c r="VPZ328" s="256"/>
      <c r="VQA328" s="59"/>
      <c r="VQB328" s="256"/>
      <c r="VQC328" s="507"/>
      <c r="VQD328" s="104"/>
      <c r="VQE328" s="516"/>
      <c r="VQF328" s="69"/>
      <c r="VQG328" s="516"/>
      <c r="VQH328" s="69"/>
      <c r="VQI328" s="516"/>
      <c r="VQJ328" s="69"/>
      <c r="VQK328" s="516"/>
      <c r="VQL328" s="69"/>
      <c r="VQM328" s="516"/>
      <c r="VQN328" s="69"/>
      <c r="VQO328" s="52"/>
      <c r="VQP328" s="53"/>
      <c r="VQQ328" s="54"/>
      <c r="VQR328" s="54"/>
      <c r="VQS328" s="55"/>
      <c r="VQT328" s="56"/>
      <c r="VQU328" s="145"/>
      <c r="VQV328" s="80"/>
      <c r="VQW328" s="57"/>
      <c r="VQX328" s="255"/>
      <c r="VQY328" s="57"/>
      <c r="VQZ328" s="255"/>
      <c r="VRA328" s="57"/>
      <c r="VRB328" s="255"/>
      <c r="VRC328" s="59"/>
      <c r="VRD328" s="256"/>
      <c r="VRE328" s="59"/>
      <c r="VRF328" s="256"/>
      <c r="VRG328" s="59"/>
      <c r="VRH328" s="256"/>
      <c r="VRI328" s="507"/>
      <c r="VRJ328" s="104"/>
      <c r="VRK328" s="516"/>
      <c r="VRL328" s="69"/>
      <c r="VRM328" s="516"/>
      <c r="VRN328" s="69"/>
      <c r="VRO328" s="516"/>
      <c r="VRP328" s="69"/>
      <c r="VRQ328" s="516"/>
      <c r="VRR328" s="69"/>
      <c r="VRS328" s="516"/>
      <c r="VRT328" s="69"/>
      <c r="VRU328" s="52"/>
      <c r="VRV328" s="53"/>
      <c r="VRW328" s="54"/>
      <c r="VRX328" s="54"/>
      <c r="VRY328" s="55"/>
      <c r="VRZ328" s="56"/>
      <c r="VSA328" s="145"/>
      <c r="VSB328" s="80"/>
      <c r="VSC328" s="57"/>
      <c r="VSD328" s="255"/>
      <c r="VSE328" s="57"/>
      <c r="VSF328" s="255"/>
      <c r="VSG328" s="57"/>
      <c r="VSH328" s="255"/>
      <c r="VSI328" s="59"/>
      <c r="VSJ328" s="256"/>
      <c r="VSK328" s="59"/>
      <c r="VSL328" s="256"/>
      <c r="VSM328" s="59"/>
      <c r="VSN328" s="256"/>
      <c r="VSO328" s="507"/>
      <c r="VSP328" s="104"/>
      <c r="VSQ328" s="516"/>
      <c r="VSR328" s="69"/>
      <c r="VSS328" s="516"/>
      <c r="VST328" s="69"/>
      <c r="VSU328" s="516"/>
      <c r="VSV328" s="69"/>
      <c r="VSW328" s="516"/>
      <c r="VSX328" s="69"/>
      <c r="VSY328" s="516"/>
      <c r="VSZ328" s="69"/>
      <c r="VTA328" s="52"/>
      <c r="VTB328" s="53"/>
      <c r="VTC328" s="54"/>
      <c r="VTD328" s="54"/>
      <c r="VTE328" s="55"/>
      <c r="VTF328" s="56"/>
      <c r="VTG328" s="145"/>
      <c r="VTH328" s="80"/>
      <c r="VTI328" s="57"/>
      <c r="VTJ328" s="255"/>
      <c r="VTK328" s="57"/>
      <c r="VTL328" s="255"/>
      <c r="VTM328" s="57"/>
      <c r="VTN328" s="255"/>
      <c r="VTO328" s="59"/>
      <c r="VTP328" s="256"/>
      <c r="VTQ328" s="59"/>
      <c r="VTR328" s="256"/>
      <c r="VTS328" s="59"/>
      <c r="VTT328" s="256"/>
      <c r="VTU328" s="507"/>
      <c r="VTV328" s="104"/>
      <c r="VTW328" s="516"/>
      <c r="VTX328" s="69"/>
      <c r="VTY328" s="516"/>
      <c r="VTZ328" s="69"/>
      <c r="VUA328" s="516"/>
      <c r="VUB328" s="69"/>
      <c r="VUC328" s="516"/>
      <c r="VUD328" s="69"/>
      <c r="VUE328" s="516"/>
      <c r="VUF328" s="69"/>
      <c r="VUG328" s="52"/>
      <c r="VUH328" s="53"/>
      <c r="VUI328" s="54"/>
      <c r="VUJ328" s="54"/>
      <c r="VUK328" s="55"/>
      <c r="VUL328" s="56"/>
      <c r="VUM328" s="145"/>
      <c r="VUN328" s="80"/>
      <c r="VUO328" s="57"/>
      <c r="VUP328" s="255"/>
      <c r="VUQ328" s="57"/>
      <c r="VUR328" s="255"/>
      <c r="VUS328" s="57"/>
      <c r="VUT328" s="255"/>
      <c r="VUU328" s="59"/>
      <c r="VUV328" s="256"/>
      <c r="VUW328" s="59"/>
      <c r="VUX328" s="256"/>
      <c r="VUY328" s="59"/>
      <c r="VUZ328" s="256"/>
      <c r="VVA328" s="507"/>
      <c r="VVB328" s="104"/>
      <c r="VVC328" s="516"/>
      <c r="VVD328" s="69"/>
      <c r="VVE328" s="516"/>
      <c r="VVF328" s="69"/>
      <c r="VVG328" s="516"/>
      <c r="VVH328" s="69"/>
      <c r="VVI328" s="516"/>
      <c r="VVJ328" s="69"/>
      <c r="VVK328" s="516"/>
      <c r="VVL328" s="69"/>
      <c r="VVM328" s="52"/>
      <c r="VVN328" s="53"/>
      <c r="VVO328" s="54"/>
      <c r="VVP328" s="54"/>
      <c r="VVQ328" s="55"/>
      <c r="VVR328" s="56"/>
      <c r="VVS328" s="145"/>
      <c r="VVT328" s="80"/>
      <c r="VVU328" s="57"/>
      <c r="VVV328" s="255"/>
      <c r="VVW328" s="57"/>
      <c r="VVX328" s="255"/>
      <c r="VVY328" s="57"/>
      <c r="VVZ328" s="255"/>
      <c r="VWA328" s="59"/>
      <c r="VWB328" s="256"/>
      <c r="VWC328" s="59"/>
      <c r="VWD328" s="256"/>
      <c r="VWE328" s="59"/>
      <c r="VWF328" s="256"/>
      <c r="VWG328" s="507"/>
      <c r="VWH328" s="104"/>
      <c r="VWI328" s="516"/>
      <c r="VWJ328" s="69"/>
      <c r="VWK328" s="516"/>
      <c r="VWL328" s="69"/>
      <c r="VWM328" s="516"/>
      <c r="VWN328" s="69"/>
      <c r="VWO328" s="516"/>
      <c r="VWP328" s="69"/>
      <c r="VWQ328" s="516"/>
      <c r="VWR328" s="69"/>
      <c r="VWS328" s="52"/>
      <c r="VWT328" s="53"/>
      <c r="VWU328" s="54"/>
      <c r="VWV328" s="54"/>
      <c r="VWW328" s="55"/>
      <c r="VWX328" s="56"/>
      <c r="VWY328" s="145"/>
      <c r="VWZ328" s="80"/>
      <c r="VXA328" s="57"/>
      <c r="VXB328" s="255"/>
      <c r="VXC328" s="57"/>
      <c r="VXD328" s="255"/>
      <c r="VXE328" s="57"/>
      <c r="VXF328" s="255"/>
      <c r="VXG328" s="59"/>
      <c r="VXH328" s="256"/>
      <c r="VXI328" s="59"/>
      <c r="VXJ328" s="256"/>
      <c r="VXK328" s="59"/>
      <c r="VXL328" s="256"/>
      <c r="VXM328" s="507"/>
      <c r="VXN328" s="104"/>
      <c r="VXO328" s="516"/>
      <c r="VXP328" s="69"/>
      <c r="VXQ328" s="516"/>
      <c r="VXR328" s="69"/>
      <c r="VXS328" s="516"/>
      <c r="VXT328" s="69"/>
      <c r="VXU328" s="516"/>
      <c r="VXV328" s="69"/>
      <c r="VXW328" s="516"/>
      <c r="VXX328" s="69"/>
      <c r="VXY328" s="52"/>
      <c r="VXZ328" s="53"/>
      <c r="VYA328" s="54"/>
      <c r="VYB328" s="54"/>
      <c r="VYC328" s="55"/>
      <c r="VYD328" s="56"/>
      <c r="VYE328" s="145"/>
      <c r="VYF328" s="80"/>
      <c r="VYG328" s="57"/>
      <c r="VYH328" s="255"/>
      <c r="VYI328" s="57"/>
      <c r="VYJ328" s="255"/>
      <c r="VYK328" s="57"/>
      <c r="VYL328" s="255"/>
      <c r="VYM328" s="59"/>
      <c r="VYN328" s="256"/>
      <c r="VYO328" s="59"/>
      <c r="VYP328" s="256"/>
      <c r="VYQ328" s="59"/>
      <c r="VYR328" s="256"/>
      <c r="VYS328" s="507"/>
      <c r="VYT328" s="104"/>
      <c r="VYU328" s="516"/>
      <c r="VYV328" s="69"/>
      <c r="VYW328" s="516"/>
      <c r="VYX328" s="69"/>
      <c r="VYY328" s="516"/>
      <c r="VYZ328" s="69"/>
      <c r="VZA328" s="516"/>
      <c r="VZB328" s="69"/>
      <c r="VZC328" s="516"/>
      <c r="VZD328" s="69"/>
      <c r="VZE328" s="52"/>
      <c r="VZF328" s="53"/>
      <c r="VZG328" s="54"/>
      <c r="VZH328" s="54"/>
      <c r="VZI328" s="55"/>
      <c r="VZJ328" s="56"/>
      <c r="VZK328" s="145"/>
      <c r="VZL328" s="80"/>
      <c r="VZM328" s="57"/>
      <c r="VZN328" s="255"/>
      <c r="VZO328" s="57"/>
      <c r="VZP328" s="255"/>
      <c r="VZQ328" s="57"/>
      <c r="VZR328" s="255"/>
      <c r="VZS328" s="59"/>
      <c r="VZT328" s="256"/>
      <c r="VZU328" s="59"/>
      <c r="VZV328" s="256"/>
      <c r="VZW328" s="59"/>
      <c r="VZX328" s="256"/>
      <c r="VZY328" s="507"/>
      <c r="VZZ328" s="104"/>
      <c r="WAA328" s="516"/>
      <c r="WAB328" s="69"/>
      <c r="WAC328" s="516"/>
      <c r="WAD328" s="69"/>
      <c r="WAE328" s="516"/>
      <c r="WAF328" s="69"/>
      <c r="WAG328" s="516"/>
      <c r="WAH328" s="69"/>
      <c r="WAI328" s="516"/>
      <c r="WAJ328" s="69"/>
      <c r="WAK328" s="52"/>
      <c r="WAL328" s="53"/>
      <c r="WAM328" s="54"/>
      <c r="WAN328" s="54"/>
      <c r="WAO328" s="55"/>
      <c r="WAP328" s="56"/>
      <c r="WAQ328" s="145"/>
      <c r="WAR328" s="80"/>
      <c r="WAS328" s="57"/>
      <c r="WAT328" s="255"/>
      <c r="WAU328" s="57"/>
      <c r="WAV328" s="255"/>
      <c r="WAW328" s="57"/>
      <c r="WAX328" s="255"/>
      <c r="WAY328" s="59"/>
      <c r="WAZ328" s="256"/>
      <c r="WBA328" s="59"/>
      <c r="WBB328" s="256"/>
      <c r="WBC328" s="59"/>
      <c r="WBD328" s="256"/>
      <c r="WBE328" s="507"/>
      <c r="WBF328" s="104"/>
      <c r="WBG328" s="516"/>
      <c r="WBH328" s="69"/>
      <c r="WBI328" s="516"/>
      <c r="WBJ328" s="69"/>
      <c r="WBK328" s="516"/>
      <c r="WBL328" s="69"/>
      <c r="WBM328" s="516"/>
      <c r="WBN328" s="69"/>
      <c r="WBO328" s="516"/>
      <c r="WBP328" s="69"/>
      <c r="WBQ328" s="52"/>
      <c r="WBR328" s="53"/>
      <c r="WBS328" s="54"/>
      <c r="WBT328" s="54"/>
      <c r="WBU328" s="55"/>
      <c r="WBV328" s="56"/>
      <c r="WBW328" s="145"/>
      <c r="WBX328" s="80"/>
      <c r="WBY328" s="57"/>
      <c r="WBZ328" s="255"/>
      <c r="WCA328" s="57"/>
      <c r="WCB328" s="255"/>
      <c r="WCC328" s="57"/>
      <c r="WCD328" s="255"/>
      <c r="WCE328" s="59"/>
      <c r="WCF328" s="256"/>
      <c r="WCG328" s="59"/>
      <c r="WCH328" s="256"/>
      <c r="WCI328" s="59"/>
      <c r="WCJ328" s="256"/>
      <c r="WCK328" s="507"/>
      <c r="WCL328" s="104"/>
      <c r="WCM328" s="516"/>
      <c r="WCN328" s="69"/>
      <c r="WCO328" s="516"/>
      <c r="WCP328" s="69"/>
      <c r="WCQ328" s="516"/>
      <c r="WCR328" s="69"/>
      <c r="WCS328" s="516"/>
      <c r="WCT328" s="69"/>
      <c r="WCU328" s="516"/>
      <c r="WCV328" s="69"/>
      <c r="WCW328" s="52"/>
      <c r="WCX328" s="53"/>
      <c r="WCY328" s="54"/>
      <c r="WCZ328" s="54"/>
      <c r="WDA328" s="55"/>
      <c r="WDB328" s="56"/>
      <c r="WDC328" s="145"/>
      <c r="WDD328" s="80"/>
      <c r="WDE328" s="57"/>
      <c r="WDF328" s="255"/>
      <c r="WDG328" s="57"/>
      <c r="WDH328" s="255"/>
      <c r="WDI328" s="57"/>
      <c r="WDJ328" s="255"/>
      <c r="WDK328" s="59"/>
      <c r="WDL328" s="256"/>
      <c r="WDM328" s="59"/>
      <c r="WDN328" s="256"/>
      <c r="WDO328" s="59"/>
      <c r="WDP328" s="256"/>
      <c r="WDQ328" s="507"/>
      <c r="WDR328" s="104"/>
      <c r="WDS328" s="516"/>
      <c r="WDT328" s="69"/>
      <c r="WDU328" s="516"/>
      <c r="WDV328" s="69"/>
      <c r="WDW328" s="516"/>
      <c r="WDX328" s="69"/>
      <c r="WDY328" s="516"/>
      <c r="WDZ328" s="69"/>
      <c r="WEA328" s="516"/>
      <c r="WEB328" s="69"/>
      <c r="WEC328" s="52"/>
      <c r="WED328" s="53"/>
      <c r="WEE328" s="54"/>
      <c r="WEF328" s="54"/>
      <c r="WEG328" s="55"/>
      <c r="WEH328" s="56"/>
      <c r="WEI328" s="145"/>
      <c r="WEJ328" s="80"/>
      <c r="WEK328" s="57"/>
      <c r="WEL328" s="255"/>
      <c r="WEM328" s="57"/>
      <c r="WEN328" s="255"/>
      <c r="WEO328" s="57"/>
      <c r="WEP328" s="255"/>
      <c r="WEQ328" s="59"/>
      <c r="WER328" s="256"/>
      <c r="WES328" s="59"/>
      <c r="WET328" s="256"/>
      <c r="WEU328" s="59"/>
      <c r="WEV328" s="256"/>
      <c r="WEW328" s="507"/>
      <c r="WEX328" s="104"/>
      <c r="WEY328" s="516"/>
      <c r="WEZ328" s="69"/>
      <c r="WFA328" s="516"/>
      <c r="WFB328" s="69"/>
      <c r="WFC328" s="516"/>
      <c r="WFD328" s="69"/>
      <c r="WFE328" s="516"/>
      <c r="WFF328" s="69"/>
      <c r="WFG328" s="516"/>
      <c r="WFH328" s="69"/>
      <c r="WFI328" s="52"/>
      <c r="WFJ328" s="53"/>
      <c r="WFK328" s="54"/>
      <c r="WFL328" s="54"/>
      <c r="WFM328" s="55"/>
      <c r="WFN328" s="56"/>
      <c r="WFO328" s="145"/>
      <c r="WFP328" s="80"/>
      <c r="WFQ328" s="57"/>
      <c r="WFR328" s="255"/>
      <c r="WFS328" s="57"/>
      <c r="WFT328" s="255"/>
      <c r="WFU328" s="57"/>
      <c r="WFV328" s="255"/>
      <c r="WFW328" s="59"/>
      <c r="WFX328" s="256"/>
      <c r="WFY328" s="59"/>
      <c r="WFZ328" s="256"/>
      <c r="WGA328" s="59"/>
      <c r="WGB328" s="256"/>
      <c r="WGC328" s="507"/>
      <c r="WGD328" s="104"/>
      <c r="WGE328" s="516"/>
      <c r="WGF328" s="69"/>
      <c r="WGG328" s="516"/>
      <c r="WGH328" s="69"/>
      <c r="WGI328" s="516"/>
      <c r="WGJ328" s="69"/>
      <c r="WGK328" s="516"/>
      <c r="WGL328" s="69"/>
      <c r="WGM328" s="516"/>
      <c r="WGN328" s="69"/>
      <c r="WGO328" s="52"/>
      <c r="WGP328" s="53"/>
      <c r="WGQ328" s="54"/>
      <c r="WGR328" s="54"/>
      <c r="WGS328" s="55"/>
      <c r="WGT328" s="56"/>
      <c r="WGU328" s="145"/>
      <c r="WGV328" s="80"/>
      <c r="WGW328" s="57"/>
      <c r="WGX328" s="255"/>
      <c r="WGY328" s="57"/>
      <c r="WGZ328" s="255"/>
      <c r="WHA328" s="57"/>
      <c r="WHB328" s="255"/>
      <c r="WHC328" s="59"/>
      <c r="WHD328" s="256"/>
      <c r="WHE328" s="59"/>
      <c r="WHF328" s="256"/>
      <c r="WHG328" s="59"/>
      <c r="WHH328" s="256"/>
      <c r="WHI328" s="507"/>
      <c r="WHJ328" s="104"/>
      <c r="WHK328" s="516"/>
      <c r="WHL328" s="69"/>
      <c r="WHM328" s="516"/>
      <c r="WHN328" s="69"/>
      <c r="WHO328" s="516"/>
      <c r="WHP328" s="69"/>
      <c r="WHQ328" s="516"/>
      <c r="WHR328" s="69"/>
      <c r="WHS328" s="516"/>
      <c r="WHT328" s="69"/>
      <c r="WHU328" s="52"/>
      <c r="WHV328" s="53"/>
      <c r="WHW328" s="54"/>
      <c r="WHX328" s="54"/>
      <c r="WHY328" s="55"/>
      <c r="WHZ328" s="56"/>
      <c r="WIA328" s="145"/>
      <c r="WIB328" s="80"/>
      <c r="WIC328" s="57"/>
      <c r="WID328" s="255"/>
      <c r="WIE328" s="57"/>
      <c r="WIF328" s="255"/>
      <c r="WIG328" s="57"/>
      <c r="WIH328" s="255"/>
      <c r="WII328" s="59"/>
      <c r="WIJ328" s="256"/>
      <c r="WIK328" s="59"/>
      <c r="WIL328" s="256"/>
      <c r="WIM328" s="59"/>
      <c r="WIN328" s="256"/>
      <c r="WIO328" s="507"/>
      <c r="WIP328" s="104"/>
      <c r="WIQ328" s="516"/>
      <c r="WIR328" s="69"/>
      <c r="WIS328" s="516"/>
      <c r="WIT328" s="69"/>
      <c r="WIU328" s="516"/>
      <c r="WIV328" s="69"/>
      <c r="WIW328" s="516"/>
      <c r="WIX328" s="69"/>
      <c r="WIY328" s="516"/>
      <c r="WIZ328" s="69"/>
      <c r="WJA328" s="52"/>
      <c r="WJB328" s="53"/>
      <c r="WJC328" s="54"/>
      <c r="WJD328" s="54"/>
      <c r="WJE328" s="55"/>
      <c r="WJF328" s="56"/>
      <c r="WJG328" s="145"/>
      <c r="WJH328" s="80"/>
      <c r="WJI328" s="57"/>
      <c r="WJJ328" s="255"/>
      <c r="WJK328" s="57"/>
      <c r="WJL328" s="255"/>
      <c r="WJM328" s="57"/>
      <c r="WJN328" s="255"/>
      <c r="WJO328" s="59"/>
      <c r="WJP328" s="256"/>
      <c r="WJQ328" s="59"/>
      <c r="WJR328" s="256"/>
      <c r="WJS328" s="59"/>
      <c r="WJT328" s="256"/>
      <c r="WJU328" s="507"/>
      <c r="WJV328" s="104"/>
      <c r="WJW328" s="516"/>
      <c r="WJX328" s="69"/>
      <c r="WJY328" s="516"/>
      <c r="WJZ328" s="69"/>
      <c r="WKA328" s="516"/>
      <c r="WKB328" s="69"/>
      <c r="WKC328" s="516"/>
      <c r="WKD328" s="69"/>
      <c r="WKE328" s="516"/>
      <c r="WKF328" s="69"/>
      <c r="WKG328" s="52"/>
      <c r="WKH328" s="53"/>
      <c r="WKI328" s="54"/>
      <c r="WKJ328" s="54"/>
      <c r="WKK328" s="55"/>
      <c r="WKL328" s="56"/>
      <c r="WKM328" s="145"/>
      <c r="WKN328" s="80"/>
      <c r="WKO328" s="57"/>
      <c r="WKP328" s="255"/>
      <c r="WKQ328" s="57"/>
      <c r="WKR328" s="255"/>
      <c r="WKS328" s="57"/>
      <c r="WKT328" s="255"/>
      <c r="WKU328" s="59"/>
      <c r="WKV328" s="256"/>
      <c r="WKW328" s="59"/>
      <c r="WKX328" s="256"/>
      <c r="WKY328" s="59"/>
      <c r="WKZ328" s="256"/>
      <c r="WLA328" s="507"/>
      <c r="WLB328" s="104"/>
      <c r="WLC328" s="516"/>
      <c r="WLD328" s="69"/>
      <c r="WLE328" s="516"/>
      <c r="WLF328" s="69"/>
      <c r="WLG328" s="516"/>
      <c r="WLH328" s="69"/>
      <c r="WLI328" s="516"/>
      <c r="WLJ328" s="69"/>
      <c r="WLK328" s="516"/>
      <c r="WLL328" s="69"/>
      <c r="WLM328" s="52"/>
      <c r="WLN328" s="53"/>
      <c r="WLO328" s="54"/>
      <c r="WLP328" s="54"/>
      <c r="WLQ328" s="55"/>
      <c r="WLR328" s="56"/>
      <c r="WLS328" s="145"/>
      <c r="WLT328" s="80"/>
      <c r="WLU328" s="57"/>
      <c r="WLV328" s="255"/>
      <c r="WLW328" s="57"/>
      <c r="WLX328" s="255"/>
      <c r="WLY328" s="57"/>
      <c r="WLZ328" s="255"/>
      <c r="WMA328" s="59"/>
      <c r="WMB328" s="256"/>
      <c r="WMC328" s="59"/>
      <c r="WMD328" s="256"/>
      <c r="WME328" s="59"/>
      <c r="WMF328" s="256"/>
      <c r="WMG328" s="507"/>
      <c r="WMH328" s="104"/>
      <c r="WMI328" s="516"/>
      <c r="WMJ328" s="69"/>
      <c r="WMK328" s="516"/>
      <c r="WML328" s="69"/>
      <c r="WMM328" s="516"/>
      <c r="WMN328" s="69"/>
      <c r="WMO328" s="516"/>
      <c r="WMP328" s="69"/>
      <c r="WMQ328" s="516"/>
      <c r="WMR328" s="69"/>
      <c r="WMS328" s="52"/>
      <c r="WMT328" s="53"/>
      <c r="WMU328" s="54"/>
      <c r="WMV328" s="54"/>
      <c r="WMW328" s="55"/>
      <c r="WMX328" s="56"/>
      <c r="WMY328" s="145"/>
      <c r="WMZ328" s="80"/>
      <c r="WNA328" s="57"/>
      <c r="WNB328" s="255"/>
      <c r="WNC328" s="57"/>
      <c r="WND328" s="255"/>
      <c r="WNE328" s="57"/>
      <c r="WNF328" s="255"/>
      <c r="WNG328" s="59"/>
      <c r="WNH328" s="256"/>
      <c r="WNI328" s="59"/>
      <c r="WNJ328" s="256"/>
      <c r="WNK328" s="59"/>
      <c r="WNL328" s="256"/>
      <c r="WNM328" s="507"/>
      <c r="WNN328" s="104"/>
      <c r="WNO328" s="516"/>
      <c r="WNP328" s="69"/>
      <c r="WNQ328" s="516"/>
      <c r="WNR328" s="69"/>
      <c r="WNS328" s="516"/>
      <c r="WNT328" s="69"/>
      <c r="WNU328" s="516"/>
      <c r="WNV328" s="69"/>
      <c r="WNW328" s="516"/>
      <c r="WNX328" s="69"/>
      <c r="WNY328" s="52"/>
      <c r="WNZ328" s="53"/>
      <c r="WOA328" s="54"/>
      <c r="WOB328" s="54"/>
      <c r="WOC328" s="55"/>
      <c r="WOD328" s="56"/>
      <c r="WOE328" s="145"/>
      <c r="WOF328" s="80"/>
      <c r="WOG328" s="57"/>
      <c r="WOH328" s="255"/>
      <c r="WOI328" s="57"/>
      <c r="WOJ328" s="255"/>
      <c r="WOK328" s="57"/>
      <c r="WOL328" s="255"/>
      <c r="WOM328" s="59"/>
      <c r="WON328" s="256"/>
      <c r="WOO328" s="59"/>
      <c r="WOP328" s="256"/>
      <c r="WOQ328" s="59"/>
      <c r="WOR328" s="256"/>
      <c r="WOS328" s="507"/>
      <c r="WOT328" s="104"/>
      <c r="WOU328" s="516"/>
      <c r="WOV328" s="69"/>
      <c r="WOW328" s="516"/>
      <c r="WOX328" s="69"/>
      <c r="WOY328" s="516"/>
      <c r="WOZ328" s="69"/>
      <c r="WPA328" s="516"/>
      <c r="WPB328" s="69"/>
      <c r="WPC328" s="516"/>
      <c r="WPD328" s="69"/>
      <c r="WPE328" s="52"/>
      <c r="WPF328" s="53"/>
      <c r="WPG328" s="54"/>
      <c r="WPH328" s="54"/>
      <c r="WPI328" s="55"/>
      <c r="WPJ328" s="56"/>
      <c r="WPK328" s="145"/>
      <c r="WPL328" s="80"/>
      <c r="WPM328" s="57"/>
      <c r="WPN328" s="255"/>
      <c r="WPO328" s="57"/>
      <c r="WPP328" s="255"/>
      <c r="WPQ328" s="57"/>
      <c r="WPR328" s="255"/>
      <c r="WPS328" s="59"/>
      <c r="WPT328" s="256"/>
      <c r="WPU328" s="59"/>
      <c r="WPV328" s="256"/>
      <c r="WPW328" s="59"/>
      <c r="WPX328" s="256"/>
      <c r="WPY328" s="507"/>
      <c r="WPZ328" s="104"/>
      <c r="WQA328" s="516"/>
      <c r="WQB328" s="69"/>
      <c r="WQC328" s="516"/>
      <c r="WQD328" s="69"/>
      <c r="WQE328" s="516"/>
      <c r="WQF328" s="69"/>
      <c r="WQG328" s="516"/>
      <c r="WQH328" s="69"/>
      <c r="WQI328" s="516"/>
      <c r="WQJ328" s="69"/>
      <c r="WQK328" s="52"/>
      <c r="WQL328" s="53"/>
      <c r="WQM328" s="54"/>
      <c r="WQN328" s="54"/>
      <c r="WQO328" s="55"/>
      <c r="WQP328" s="56"/>
      <c r="WQQ328" s="145"/>
      <c r="WQR328" s="80"/>
      <c r="WQS328" s="57"/>
      <c r="WQT328" s="255"/>
      <c r="WQU328" s="57"/>
      <c r="WQV328" s="255"/>
      <c r="WQW328" s="57"/>
      <c r="WQX328" s="255"/>
      <c r="WQY328" s="59"/>
      <c r="WQZ328" s="256"/>
      <c r="WRA328" s="59"/>
      <c r="WRB328" s="256"/>
      <c r="WRC328" s="59"/>
      <c r="WRD328" s="256"/>
      <c r="WRE328" s="507"/>
      <c r="WRF328" s="104"/>
      <c r="WRG328" s="516"/>
      <c r="WRH328" s="69"/>
      <c r="WRI328" s="516"/>
      <c r="WRJ328" s="69"/>
      <c r="WRK328" s="516"/>
      <c r="WRL328" s="69"/>
      <c r="WRM328" s="516"/>
      <c r="WRN328" s="69"/>
      <c r="WRO328" s="516"/>
      <c r="WRP328" s="69"/>
      <c r="WRQ328" s="52"/>
      <c r="WRR328" s="53"/>
      <c r="WRS328" s="54"/>
      <c r="WRT328" s="54"/>
      <c r="WRU328" s="55"/>
      <c r="WRV328" s="56"/>
      <c r="WRW328" s="145"/>
      <c r="WRX328" s="80"/>
      <c r="WRY328" s="57"/>
      <c r="WRZ328" s="255"/>
      <c r="WSA328" s="57"/>
      <c r="WSB328" s="255"/>
      <c r="WSC328" s="57"/>
      <c r="WSD328" s="255"/>
      <c r="WSE328" s="59"/>
      <c r="WSF328" s="256"/>
      <c r="WSG328" s="59"/>
      <c r="WSH328" s="256"/>
      <c r="WSI328" s="59"/>
      <c r="WSJ328" s="256"/>
      <c r="WSK328" s="507"/>
      <c r="WSL328" s="104"/>
      <c r="WSM328" s="516"/>
      <c r="WSN328" s="69"/>
      <c r="WSO328" s="516"/>
      <c r="WSP328" s="69"/>
      <c r="WSQ328" s="516"/>
      <c r="WSR328" s="69"/>
      <c r="WSS328" s="516"/>
      <c r="WST328" s="69"/>
      <c r="WSU328" s="516"/>
      <c r="WSV328" s="69"/>
      <c r="WSW328" s="52"/>
      <c r="WSX328" s="53"/>
      <c r="WSY328" s="54"/>
      <c r="WSZ328" s="54"/>
      <c r="WTA328" s="55"/>
      <c r="WTB328" s="56"/>
      <c r="WTC328" s="145"/>
      <c r="WTD328" s="80"/>
      <c r="WTE328" s="57"/>
      <c r="WTF328" s="255"/>
      <c r="WTG328" s="57"/>
      <c r="WTH328" s="255"/>
      <c r="WTI328" s="57"/>
      <c r="WTJ328" s="255"/>
      <c r="WTK328" s="59"/>
      <c r="WTL328" s="256"/>
      <c r="WTM328" s="59"/>
      <c r="WTN328" s="256"/>
      <c r="WTO328" s="59"/>
      <c r="WTP328" s="256"/>
      <c r="WTQ328" s="507"/>
      <c r="WTR328" s="104"/>
      <c r="WTS328" s="516"/>
      <c r="WTT328" s="69"/>
      <c r="WTU328" s="516"/>
      <c r="WTV328" s="69"/>
      <c r="WTW328" s="516"/>
      <c r="WTX328" s="69"/>
      <c r="WTY328" s="516"/>
      <c r="WTZ328" s="69"/>
      <c r="WUA328" s="516"/>
      <c r="WUB328" s="69"/>
      <c r="WUC328" s="52"/>
      <c r="WUD328" s="53"/>
      <c r="WUE328" s="54"/>
      <c r="WUF328" s="54"/>
      <c r="WUG328" s="55"/>
      <c r="WUH328" s="56"/>
      <c r="WUI328" s="145"/>
      <c r="WUJ328" s="80"/>
      <c r="WUK328" s="57"/>
      <c r="WUL328" s="255"/>
      <c r="WUM328" s="57"/>
      <c r="WUN328" s="255"/>
      <c r="WUO328" s="57"/>
      <c r="WUP328" s="255"/>
      <c r="WUQ328" s="59"/>
      <c r="WUR328" s="256"/>
      <c r="WUS328" s="59"/>
      <c r="WUT328" s="256"/>
      <c r="WUU328" s="59"/>
      <c r="WUV328" s="256"/>
      <c r="WUW328" s="507"/>
      <c r="WUX328" s="104"/>
      <c r="WUY328" s="516"/>
      <c r="WUZ328" s="69"/>
      <c r="WVA328" s="516"/>
      <c r="WVB328" s="69"/>
      <c r="WVC328" s="516"/>
      <c r="WVD328" s="69"/>
      <c r="WVE328" s="516"/>
      <c r="WVF328" s="69"/>
      <c r="WVG328" s="516"/>
      <c r="WVH328" s="69"/>
      <c r="WVI328" s="52"/>
      <c r="WVJ328" s="53"/>
      <c r="WVK328" s="54"/>
      <c r="WVL328" s="54"/>
      <c r="WVM328" s="55"/>
      <c r="WVN328" s="56"/>
      <c r="WVO328" s="145"/>
      <c r="WVP328" s="80"/>
      <c r="WVQ328" s="57"/>
      <c r="WVR328" s="255"/>
      <c r="WVS328" s="57"/>
      <c r="WVT328" s="255"/>
      <c r="WVU328" s="57"/>
      <c r="WVV328" s="255"/>
      <c r="WVW328" s="59"/>
      <c r="WVX328" s="256"/>
      <c r="WVY328" s="59"/>
      <c r="WVZ328" s="256"/>
      <c r="WWA328" s="59"/>
      <c r="WWB328" s="256"/>
      <c r="WWC328" s="507"/>
      <c r="WWD328" s="104"/>
      <c r="WWE328" s="516"/>
      <c r="WWF328" s="69"/>
      <c r="WWG328" s="516"/>
      <c r="WWH328" s="69"/>
      <c r="WWI328" s="516"/>
      <c r="WWJ328" s="69"/>
      <c r="WWK328" s="516"/>
      <c r="WWL328" s="69"/>
      <c r="WWM328" s="516"/>
      <c r="WWN328" s="69"/>
      <c r="WWO328" s="52"/>
      <c r="WWP328" s="53"/>
      <c r="WWQ328" s="54"/>
      <c r="WWR328" s="54"/>
      <c r="WWS328" s="55"/>
      <c r="WWT328" s="56"/>
      <c r="WWU328" s="145"/>
      <c r="WWV328" s="80"/>
      <c r="WWW328" s="57"/>
      <c r="WWX328" s="255"/>
      <c r="WWY328" s="57"/>
      <c r="WWZ328" s="255"/>
      <c r="WXA328" s="57"/>
      <c r="WXB328" s="255"/>
      <c r="WXC328" s="59"/>
      <c r="WXD328" s="256"/>
      <c r="WXE328" s="59"/>
      <c r="WXF328" s="256"/>
      <c r="WXG328" s="59"/>
      <c r="WXH328" s="256"/>
      <c r="WXI328" s="507"/>
      <c r="WXJ328" s="104"/>
      <c r="WXK328" s="516"/>
      <c r="WXL328" s="69"/>
      <c r="WXM328" s="516"/>
      <c r="WXN328" s="69"/>
      <c r="WXO328" s="516"/>
      <c r="WXP328" s="69"/>
      <c r="WXQ328" s="516"/>
      <c r="WXR328" s="69"/>
      <c r="WXS328" s="516"/>
      <c r="WXT328" s="69"/>
      <c r="WXU328" s="52"/>
      <c r="WXV328" s="53"/>
      <c r="WXW328" s="54"/>
      <c r="WXX328" s="54"/>
      <c r="WXY328" s="55"/>
      <c r="WXZ328" s="56"/>
      <c r="WYA328" s="145"/>
      <c r="WYB328" s="80"/>
      <c r="WYC328" s="57"/>
      <c r="WYD328" s="255"/>
      <c r="WYE328" s="57"/>
      <c r="WYF328" s="255"/>
      <c r="WYG328" s="57"/>
      <c r="WYH328" s="255"/>
      <c r="WYI328" s="59"/>
      <c r="WYJ328" s="256"/>
      <c r="WYK328" s="59"/>
      <c r="WYL328" s="256"/>
      <c r="WYM328" s="59"/>
      <c r="WYN328" s="256"/>
      <c r="WYO328" s="507"/>
      <c r="WYP328" s="104"/>
      <c r="WYQ328" s="516"/>
      <c r="WYR328" s="69"/>
      <c r="WYS328" s="516"/>
      <c r="WYT328" s="69"/>
      <c r="WYU328" s="516"/>
      <c r="WYV328" s="69"/>
      <c r="WYW328" s="516"/>
      <c r="WYX328" s="69"/>
      <c r="WYY328" s="516"/>
      <c r="WYZ328" s="69"/>
      <c r="WZA328" s="52"/>
      <c r="WZB328" s="53"/>
      <c r="WZC328" s="54"/>
      <c r="WZD328" s="54"/>
      <c r="WZE328" s="55"/>
      <c r="WZF328" s="56"/>
      <c r="WZG328" s="145"/>
      <c r="WZH328" s="80"/>
      <c r="WZI328" s="57"/>
      <c r="WZJ328" s="255"/>
      <c r="WZK328" s="57"/>
      <c r="WZL328" s="255"/>
      <c r="WZM328" s="57"/>
      <c r="WZN328" s="255"/>
      <c r="WZO328" s="59"/>
      <c r="WZP328" s="256"/>
      <c r="WZQ328" s="59"/>
      <c r="WZR328" s="256"/>
      <c r="WZS328" s="59"/>
      <c r="WZT328" s="256"/>
      <c r="WZU328" s="507"/>
      <c r="WZV328" s="104"/>
      <c r="WZW328" s="516"/>
      <c r="WZX328" s="69"/>
      <c r="WZY328" s="516"/>
      <c r="WZZ328" s="69"/>
      <c r="XAA328" s="516"/>
      <c r="XAB328" s="69"/>
      <c r="XAC328" s="516"/>
      <c r="XAD328" s="69"/>
      <c r="XAE328" s="516"/>
      <c r="XAF328" s="69"/>
      <c r="XAG328" s="52"/>
      <c r="XAH328" s="53"/>
      <c r="XAI328" s="54"/>
      <c r="XAJ328" s="54"/>
      <c r="XAK328" s="55"/>
      <c r="XAL328" s="56"/>
      <c r="XAM328" s="145"/>
      <c r="XAN328" s="80"/>
      <c r="XAO328" s="57"/>
      <c r="XAP328" s="255"/>
      <c r="XAQ328" s="57"/>
      <c r="XAR328" s="255"/>
      <c r="XAS328" s="57"/>
      <c r="XAT328" s="255"/>
      <c r="XAU328" s="59"/>
      <c r="XAV328" s="256"/>
      <c r="XAW328" s="59"/>
      <c r="XAX328" s="256"/>
      <c r="XAY328" s="59"/>
      <c r="XAZ328" s="256"/>
      <c r="XBA328" s="507"/>
      <c r="XBB328" s="104"/>
      <c r="XBC328" s="516"/>
      <c r="XBD328" s="69"/>
      <c r="XBE328" s="516"/>
      <c r="XBF328" s="69"/>
      <c r="XBG328" s="516"/>
      <c r="XBH328" s="69"/>
      <c r="XBI328" s="516"/>
      <c r="XBJ328" s="69"/>
      <c r="XBK328" s="516"/>
      <c r="XBL328" s="69"/>
      <c r="XBM328" s="52"/>
      <c r="XBN328" s="53"/>
      <c r="XBO328" s="54"/>
      <c r="XBP328" s="54"/>
      <c r="XBQ328" s="55"/>
      <c r="XBR328" s="56"/>
      <c r="XBS328" s="145"/>
      <c r="XBT328" s="80"/>
      <c r="XBU328" s="57"/>
      <c r="XBV328" s="255"/>
      <c r="XBW328" s="57"/>
      <c r="XBX328" s="255"/>
      <c r="XBY328" s="57"/>
      <c r="XBZ328" s="255"/>
      <c r="XCA328" s="59"/>
      <c r="XCB328" s="256"/>
      <c r="XCC328" s="59"/>
      <c r="XCD328" s="256"/>
      <c r="XCE328" s="59"/>
      <c r="XCF328" s="256"/>
      <c r="XCG328" s="507"/>
      <c r="XCH328" s="104"/>
      <c r="XCI328" s="516"/>
      <c r="XCJ328" s="69"/>
      <c r="XCK328" s="516"/>
      <c r="XCL328" s="69"/>
      <c r="XCM328" s="516"/>
      <c r="XCN328" s="69"/>
      <c r="XCO328" s="516"/>
      <c r="XCP328" s="69"/>
      <c r="XCQ328" s="516"/>
      <c r="XCR328" s="69"/>
      <c r="XCS328" s="52"/>
      <c r="XCT328" s="53"/>
      <c r="XCU328" s="54"/>
      <c r="XCV328" s="54"/>
      <c r="XCW328" s="55"/>
      <c r="XCX328" s="56"/>
      <c r="XCY328" s="145"/>
      <c r="XCZ328" s="80"/>
      <c r="XDA328" s="57"/>
      <c r="XDB328" s="255"/>
      <c r="XDC328" s="57"/>
      <c r="XDD328" s="255"/>
      <c r="XDE328" s="57"/>
      <c r="XDF328" s="255"/>
      <c r="XDG328" s="59"/>
      <c r="XDH328" s="256"/>
      <c r="XDI328" s="59"/>
      <c r="XDJ328" s="256"/>
      <c r="XDK328" s="59"/>
      <c r="XDL328" s="256"/>
      <c r="XDM328" s="507"/>
      <c r="XDN328" s="104"/>
      <c r="XDO328" s="516"/>
      <c r="XDP328" s="69"/>
      <c r="XDQ328" s="516"/>
      <c r="XDR328" s="69"/>
      <c r="XDS328" s="516"/>
      <c r="XDT328" s="69"/>
      <c r="XDU328" s="516"/>
      <c r="XDV328" s="69"/>
      <c r="XDW328" s="516"/>
      <c r="XDX328" s="69"/>
      <c r="XDY328" s="52"/>
      <c r="XDZ328" s="53"/>
      <c r="XEA328" s="54"/>
      <c r="XEB328" s="54"/>
      <c r="XEC328" s="55"/>
      <c r="XED328" s="56"/>
      <c r="XEE328" s="145"/>
      <c r="XEF328" s="80"/>
      <c r="XEG328" s="57"/>
      <c r="XEH328" s="255"/>
      <c r="XEI328" s="57"/>
      <c r="XEJ328" s="255"/>
      <c r="XEK328" s="57"/>
      <c r="XEL328" s="255"/>
      <c r="XEM328" s="59"/>
      <c r="XEN328" s="256"/>
      <c r="XEO328" s="59"/>
      <c r="XEP328" s="256"/>
      <c r="XEQ328" s="59"/>
      <c r="XER328" s="256"/>
      <c r="XES328" s="507"/>
      <c r="XET328" s="104"/>
      <c r="XEU328" s="516"/>
      <c r="XEV328" s="69"/>
      <c r="XEW328" s="516"/>
      <c r="XEX328" s="69"/>
      <c r="XEY328" s="516"/>
      <c r="XEZ328" s="69"/>
      <c r="XFA328" s="516"/>
      <c r="XFB328" s="69"/>
      <c r="XFC328" s="516"/>
      <c r="XFD328" s="69"/>
    </row>
    <row r="329" spans="1:16384" ht="40.200000000000003" customHeight="1" x14ac:dyDescent="0.3">
      <c r="A329" s="83"/>
      <c r="B329" s="84"/>
      <c r="C329" s="85"/>
      <c r="D329" s="54"/>
      <c r="E329" s="55"/>
      <c r="F329" s="56"/>
      <c r="G329" s="132"/>
      <c r="H329" s="88"/>
      <c r="I329" s="132"/>
      <c r="J329" s="88"/>
      <c r="K329" s="132"/>
      <c r="L329" s="88"/>
      <c r="M329" s="132"/>
      <c r="N329" s="88"/>
      <c r="O329" s="133"/>
      <c r="P329" s="134"/>
      <c r="Q329" s="133"/>
      <c r="R329" s="134"/>
      <c r="S329" s="133"/>
      <c r="T329" s="134"/>
      <c r="U329" s="723"/>
      <c r="V329" s="694"/>
      <c r="W329" s="182"/>
      <c r="X329" s="183"/>
      <c r="Y329" s="723"/>
      <c r="Z329" s="694"/>
      <c r="AA329" s="182"/>
      <c r="AB329" s="183"/>
      <c r="AC329" s="182"/>
      <c r="AD329" s="183"/>
      <c r="AE329" s="691" t="s">
        <v>189</v>
      </c>
      <c r="AF329" s="690" t="s">
        <v>1852</v>
      </c>
    </row>
    <row r="330" spans="1:16384" ht="35.25" customHeight="1" thickBot="1" x14ac:dyDescent="0.35">
      <c r="A330" s="83"/>
      <c r="B330" s="84"/>
      <c r="C330" s="85"/>
      <c r="D330" s="85"/>
      <c r="E330" s="55"/>
      <c r="F330" s="56"/>
      <c r="G330" s="132"/>
      <c r="H330" s="88"/>
      <c r="I330" s="132"/>
      <c r="J330" s="88"/>
      <c r="K330" s="132"/>
      <c r="L330" s="88"/>
      <c r="M330" s="132"/>
      <c r="N330" s="88"/>
      <c r="O330" s="133"/>
      <c r="P330" s="134"/>
      <c r="Q330" s="133"/>
      <c r="R330" s="134"/>
      <c r="S330" s="133"/>
      <c r="T330" s="134"/>
      <c r="U330" s="133"/>
      <c r="V330" s="134"/>
      <c r="W330" s="182"/>
      <c r="X330" s="183"/>
      <c r="Y330" s="723"/>
      <c r="Z330" s="694"/>
      <c r="AA330" s="182"/>
      <c r="AB330" s="183"/>
      <c r="AC330" s="182"/>
      <c r="AD330" s="183"/>
      <c r="AE330" s="691" t="s">
        <v>190</v>
      </c>
      <c r="AF330" s="690" t="s">
        <v>1853</v>
      </c>
    </row>
    <row r="331" spans="1:16384" ht="45.75" customHeight="1" thickTop="1" x14ac:dyDescent="0.3">
      <c r="A331" s="1013" t="s">
        <v>291</v>
      </c>
      <c r="B331" s="1014"/>
      <c r="C331" s="1013" t="s">
        <v>291</v>
      </c>
      <c r="D331" s="1021"/>
      <c r="E331" s="1022" t="s">
        <v>291</v>
      </c>
      <c r="F331" s="1023"/>
      <c r="G331" s="1024" t="s">
        <v>291</v>
      </c>
      <c r="H331" s="1010"/>
      <c r="I331" s="1018" t="s">
        <v>291</v>
      </c>
      <c r="J331" s="1010"/>
      <c r="K331" s="1009" t="s">
        <v>291</v>
      </c>
      <c r="L331" s="1010"/>
      <c r="M331" s="1009" t="s">
        <v>291</v>
      </c>
      <c r="N331" s="1010"/>
      <c r="O331" s="1019" t="s">
        <v>291</v>
      </c>
      <c r="P331" s="1020"/>
      <c r="Q331" s="1019" t="s">
        <v>291</v>
      </c>
      <c r="R331" s="1020"/>
      <c r="S331" s="1019" t="s">
        <v>291</v>
      </c>
      <c r="T331" s="1020"/>
      <c r="U331" s="1019" t="s">
        <v>291</v>
      </c>
      <c r="V331" s="1020"/>
      <c r="W331" s="1019" t="s">
        <v>291</v>
      </c>
      <c r="X331" s="1020"/>
      <c r="Y331" s="1019" t="s">
        <v>291</v>
      </c>
      <c r="Z331" s="1020"/>
      <c r="AA331" s="1019" t="s">
        <v>291</v>
      </c>
      <c r="AB331" s="1020"/>
      <c r="AC331" s="1019" t="s">
        <v>291</v>
      </c>
      <c r="AD331" s="1020"/>
      <c r="AE331" s="1019" t="s">
        <v>291</v>
      </c>
      <c r="AF331" s="1020"/>
    </row>
    <row r="332" spans="1:16384" ht="46.8" x14ac:dyDescent="0.3">
      <c r="A332" s="52" t="s">
        <v>187</v>
      </c>
      <c r="B332" s="53" t="s">
        <v>154</v>
      </c>
      <c r="C332" s="54" t="s">
        <v>187</v>
      </c>
      <c r="D332" s="54" t="s">
        <v>154</v>
      </c>
      <c r="E332" s="331" t="s">
        <v>187</v>
      </c>
      <c r="F332" s="95" t="s">
        <v>154</v>
      </c>
      <c r="G332" s="669" t="s">
        <v>187</v>
      </c>
      <c r="H332" s="306" t="s">
        <v>154</v>
      </c>
      <c r="I332" s="81"/>
      <c r="J332" s="264"/>
      <c r="K332" s="59"/>
      <c r="L332" s="256"/>
      <c r="M332" s="66"/>
      <c r="N332" s="158"/>
      <c r="O332" s="68"/>
      <c r="P332" s="242"/>
      <c r="Q332" s="68"/>
      <c r="R332" s="242"/>
      <c r="S332" s="68"/>
      <c r="T332" s="242"/>
      <c r="U332" s="511"/>
      <c r="V332" s="512"/>
      <c r="W332" s="536"/>
      <c r="X332" s="537"/>
      <c r="Y332" s="536"/>
      <c r="Z332" s="537"/>
      <c r="AA332" s="536"/>
      <c r="AB332" s="537"/>
      <c r="AC332" s="536"/>
      <c r="AD332" s="537"/>
      <c r="AE332" s="536"/>
      <c r="AF332" s="537"/>
    </row>
    <row r="333" spans="1:16384" ht="38.25" customHeight="1" x14ac:dyDescent="0.3">
      <c r="A333" s="314" t="s">
        <v>188</v>
      </c>
      <c r="B333" s="315" t="s">
        <v>155</v>
      </c>
      <c r="C333" s="316" t="s">
        <v>188</v>
      </c>
      <c r="D333" s="316" t="s">
        <v>155</v>
      </c>
      <c r="E333" s="332" t="s">
        <v>188</v>
      </c>
      <c r="F333" s="108" t="s">
        <v>155</v>
      </c>
      <c r="G333" s="704" t="s">
        <v>188</v>
      </c>
      <c r="H333" s="307" t="s">
        <v>155</v>
      </c>
      <c r="I333" s="153" t="s">
        <v>188</v>
      </c>
      <c r="J333" s="271" t="s">
        <v>155</v>
      </c>
      <c r="K333" s="112" t="s">
        <v>188</v>
      </c>
      <c r="L333" s="279" t="s">
        <v>155</v>
      </c>
      <c r="M333" s="130" t="s">
        <v>188</v>
      </c>
      <c r="N333" s="201" t="s">
        <v>155</v>
      </c>
      <c r="O333" s="103" t="s">
        <v>188</v>
      </c>
      <c r="P333" s="250" t="s">
        <v>155</v>
      </c>
      <c r="Q333" s="103" t="s">
        <v>188</v>
      </c>
      <c r="R333" s="250" t="s">
        <v>155</v>
      </c>
      <c r="S333" s="68" t="s">
        <v>188</v>
      </c>
      <c r="T333" s="242" t="s">
        <v>155</v>
      </c>
      <c r="U333" s="507" t="s">
        <v>188</v>
      </c>
      <c r="V333" s="104" t="s">
        <v>155</v>
      </c>
      <c r="W333" s="516" t="s">
        <v>188</v>
      </c>
      <c r="X333" s="69" t="s">
        <v>155</v>
      </c>
      <c r="Y333" s="516" t="s">
        <v>188</v>
      </c>
      <c r="Z333" s="69" t="s">
        <v>155</v>
      </c>
      <c r="AA333" s="516" t="s">
        <v>188</v>
      </c>
      <c r="AB333" s="69" t="s">
        <v>155</v>
      </c>
      <c r="AC333" s="507" t="s">
        <v>188</v>
      </c>
      <c r="AD333" s="104" t="s">
        <v>155</v>
      </c>
      <c r="AE333" s="507" t="s">
        <v>188</v>
      </c>
      <c r="AF333" s="104" t="s">
        <v>155</v>
      </c>
    </row>
    <row r="334" spans="1:16384" ht="38.25" customHeight="1" x14ac:dyDescent="0.3">
      <c r="A334" s="314" t="s">
        <v>189</v>
      </c>
      <c r="B334" s="315" t="s">
        <v>156</v>
      </c>
      <c r="C334" s="316" t="s">
        <v>189</v>
      </c>
      <c r="D334" s="316" t="s">
        <v>156</v>
      </c>
      <c r="E334" s="333" t="s">
        <v>189</v>
      </c>
      <c r="F334" s="69" t="s">
        <v>156</v>
      </c>
      <c r="G334" s="682" t="s">
        <v>189</v>
      </c>
      <c r="H334" s="218" t="s">
        <v>156</v>
      </c>
      <c r="I334" s="99" t="s">
        <v>189</v>
      </c>
      <c r="J334" s="251" t="s">
        <v>156</v>
      </c>
      <c r="K334" s="112" t="s">
        <v>189</v>
      </c>
      <c r="L334" s="279" t="s">
        <v>156</v>
      </c>
      <c r="M334" s="130" t="s">
        <v>189</v>
      </c>
      <c r="N334" s="201" t="s">
        <v>156</v>
      </c>
      <c r="O334" s="103" t="s">
        <v>189</v>
      </c>
      <c r="P334" s="250" t="s">
        <v>156</v>
      </c>
      <c r="Q334" s="103" t="s">
        <v>189</v>
      </c>
      <c r="R334" s="250" t="s">
        <v>156</v>
      </c>
      <c r="S334" s="103" t="s">
        <v>189</v>
      </c>
      <c r="T334" s="250" t="s">
        <v>156</v>
      </c>
      <c r="U334" s="507" t="s">
        <v>189</v>
      </c>
      <c r="V334" s="104" t="s">
        <v>156</v>
      </c>
      <c r="W334" s="507" t="s">
        <v>189</v>
      </c>
      <c r="X334" s="104" t="s">
        <v>156</v>
      </c>
      <c r="Y334" s="516" t="s">
        <v>189</v>
      </c>
      <c r="Z334" s="69" t="s">
        <v>156</v>
      </c>
      <c r="AA334" s="507" t="s">
        <v>189</v>
      </c>
      <c r="AB334" s="104" t="s">
        <v>156</v>
      </c>
      <c r="AC334" s="526" t="s">
        <v>189</v>
      </c>
      <c r="AD334" s="69" t="s">
        <v>156</v>
      </c>
      <c r="AE334" s="633" t="s">
        <v>189</v>
      </c>
      <c r="AF334" s="104" t="s">
        <v>156</v>
      </c>
    </row>
    <row r="335" spans="1:16384" ht="53.25" customHeight="1" x14ac:dyDescent="0.3">
      <c r="A335" s="314"/>
      <c r="B335" s="315"/>
      <c r="C335" s="316"/>
      <c r="D335" s="316"/>
      <c r="E335" s="332"/>
      <c r="F335" s="108"/>
      <c r="G335" s="670"/>
      <c r="H335" s="260"/>
      <c r="I335" s="334" t="s">
        <v>190</v>
      </c>
      <c r="J335" s="335" t="s">
        <v>376</v>
      </c>
      <c r="K335" s="57" t="s">
        <v>190</v>
      </c>
      <c r="L335" s="255" t="s">
        <v>376</v>
      </c>
      <c r="M335" s="66" t="s">
        <v>190</v>
      </c>
      <c r="N335" s="158" t="s">
        <v>376</v>
      </c>
      <c r="O335" s="68" t="s">
        <v>190</v>
      </c>
      <c r="P335" s="242" t="s">
        <v>376</v>
      </c>
      <c r="Q335" s="68" t="s">
        <v>190</v>
      </c>
      <c r="R335" s="242" t="s">
        <v>376</v>
      </c>
      <c r="S335" s="68" t="s">
        <v>190</v>
      </c>
      <c r="T335" s="242" t="s">
        <v>376</v>
      </c>
      <c r="U335" s="515" t="s">
        <v>190</v>
      </c>
      <c r="V335" s="152" t="s">
        <v>595</v>
      </c>
      <c r="W335" s="516" t="s">
        <v>190</v>
      </c>
      <c r="X335" s="69" t="s">
        <v>595</v>
      </c>
      <c r="Y335" s="516" t="s">
        <v>190</v>
      </c>
      <c r="Z335" s="69" t="s">
        <v>595</v>
      </c>
      <c r="AA335" s="507" t="s">
        <v>190</v>
      </c>
      <c r="AB335" s="104" t="s">
        <v>595</v>
      </c>
      <c r="AC335" s="526" t="s">
        <v>190</v>
      </c>
      <c r="AD335" s="69" t="s">
        <v>595</v>
      </c>
      <c r="AE335" s="526" t="s">
        <v>190</v>
      </c>
      <c r="AF335" s="69" t="s">
        <v>595</v>
      </c>
    </row>
    <row r="336" spans="1:16384" ht="58.5" customHeight="1" x14ac:dyDescent="0.3">
      <c r="A336" s="61"/>
      <c r="B336" s="62"/>
      <c r="C336" s="63"/>
      <c r="D336" s="63"/>
      <c r="E336" s="333"/>
      <c r="F336" s="69"/>
      <c r="G336" s="422"/>
      <c r="H336" s="158"/>
      <c r="I336" s="555" t="s">
        <v>191</v>
      </c>
      <c r="J336" s="556" t="s">
        <v>377</v>
      </c>
      <c r="K336" s="66" t="s">
        <v>191</v>
      </c>
      <c r="L336" s="158" t="s">
        <v>377</v>
      </c>
      <c r="M336" s="130" t="s">
        <v>191</v>
      </c>
      <c r="N336" s="201" t="s">
        <v>377</v>
      </c>
      <c r="O336" s="68" t="s">
        <v>191</v>
      </c>
      <c r="P336" s="242" t="s">
        <v>377</v>
      </c>
      <c r="Q336" s="68" t="s">
        <v>191</v>
      </c>
      <c r="R336" s="242" t="s">
        <v>377</v>
      </c>
      <c r="S336" s="68" t="s">
        <v>191</v>
      </c>
      <c r="T336" s="242" t="s">
        <v>377</v>
      </c>
      <c r="U336" s="516" t="s">
        <v>191</v>
      </c>
      <c r="V336" s="69" t="s">
        <v>377</v>
      </c>
      <c r="W336" s="516" t="s">
        <v>191</v>
      </c>
      <c r="X336" s="69" t="s">
        <v>377</v>
      </c>
      <c r="Y336" s="516" t="s">
        <v>191</v>
      </c>
      <c r="Z336" s="69" t="s">
        <v>377</v>
      </c>
      <c r="AA336" s="516" t="s">
        <v>191</v>
      </c>
      <c r="AB336" s="69" t="s">
        <v>377</v>
      </c>
      <c r="AC336" s="516" t="s">
        <v>191</v>
      </c>
      <c r="AD336" s="69" t="s">
        <v>377</v>
      </c>
      <c r="AE336" s="516" t="s">
        <v>191</v>
      </c>
      <c r="AF336" s="69" t="s">
        <v>377</v>
      </c>
    </row>
    <row r="337" spans="1:32" ht="58.5" customHeight="1" x14ac:dyDescent="0.3">
      <c r="A337" s="61"/>
      <c r="B337" s="62"/>
      <c r="C337" s="61"/>
      <c r="D337" s="62"/>
      <c r="E337" s="333"/>
      <c r="F337" s="69"/>
      <c r="G337" s="132"/>
      <c r="H337" s="88"/>
      <c r="I337" s="333"/>
      <c r="J337" s="69"/>
      <c r="K337" s="132"/>
      <c r="L337" s="88"/>
      <c r="M337" s="328"/>
      <c r="N337" s="557"/>
      <c r="O337" s="133"/>
      <c r="P337" s="134"/>
      <c r="Q337" s="133"/>
      <c r="R337" s="134"/>
      <c r="S337" s="133"/>
      <c r="T337" s="134"/>
      <c r="U337" s="554" t="s">
        <v>192</v>
      </c>
      <c r="V337" s="546" t="s">
        <v>586</v>
      </c>
      <c r="W337" s="516" t="s">
        <v>192</v>
      </c>
      <c r="X337" s="69" t="s">
        <v>586</v>
      </c>
      <c r="Y337" s="516" t="s">
        <v>192</v>
      </c>
      <c r="Z337" s="69" t="s">
        <v>586</v>
      </c>
      <c r="AA337" s="516" t="s">
        <v>192</v>
      </c>
      <c r="AB337" s="69" t="s">
        <v>586</v>
      </c>
      <c r="AC337" s="516" t="s">
        <v>192</v>
      </c>
      <c r="AD337" s="69" t="s">
        <v>586</v>
      </c>
      <c r="AE337" s="516" t="s">
        <v>192</v>
      </c>
      <c r="AF337" s="69" t="s">
        <v>586</v>
      </c>
    </row>
    <row r="338" spans="1:32" ht="58.5" customHeight="1" thickBot="1" x14ac:dyDescent="0.35">
      <c r="A338" s="83"/>
      <c r="B338" s="84"/>
      <c r="C338" s="85"/>
      <c r="D338" s="63"/>
      <c r="E338" s="333"/>
      <c r="F338" s="69"/>
      <c r="G338" s="333"/>
      <c r="H338" s="69"/>
      <c r="I338" s="333"/>
      <c r="J338" s="69"/>
      <c r="K338" s="132"/>
      <c r="L338" s="88"/>
      <c r="M338" s="328"/>
      <c r="N338" s="557"/>
      <c r="O338" s="133"/>
      <c r="P338" s="134"/>
      <c r="Q338" s="133"/>
      <c r="R338" s="134"/>
      <c r="S338" s="133"/>
      <c r="T338" s="134"/>
      <c r="U338" s="554" t="s">
        <v>193</v>
      </c>
      <c r="V338" s="546" t="s">
        <v>587</v>
      </c>
      <c r="W338" s="516" t="s">
        <v>193</v>
      </c>
      <c r="X338" s="69" t="s">
        <v>587</v>
      </c>
      <c r="Y338" s="516" t="s">
        <v>193</v>
      </c>
      <c r="Z338" s="69" t="s">
        <v>587</v>
      </c>
      <c r="AA338" s="516" t="s">
        <v>193</v>
      </c>
      <c r="AB338" s="69" t="s">
        <v>587</v>
      </c>
      <c r="AC338" s="516" t="s">
        <v>193</v>
      </c>
      <c r="AD338" s="69" t="s">
        <v>587</v>
      </c>
      <c r="AE338" s="516" t="s">
        <v>193</v>
      </c>
      <c r="AF338" s="69" t="s">
        <v>587</v>
      </c>
    </row>
    <row r="339" spans="1:32" ht="16.5" customHeight="1" thickTop="1" x14ac:dyDescent="0.3">
      <c r="A339" s="1013" t="s">
        <v>292</v>
      </c>
      <c r="B339" s="1014"/>
      <c r="C339" s="1013" t="s">
        <v>292</v>
      </c>
      <c r="D339" s="1014"/>
      <c r="E339" s="1015" t="s">
        <v>292</v>
      </c>
      <c r="F339" s="1016"/>
      <c r="G339" s="1017" t="s">
        <v>292</v>
      </c>
      <c r="H339" s="1010"/>
      <c r="I339" s="1018" t="s">
        <v>292</v>
      </c>
      <c r="J339" s="1010"/>
      <c r="K339" s="1009" t="s">
        <v>292</v>
      </c>
      <c r="L339" s="1010"/>
      <c r="M339" s="1009" t="s">
        <v>292</v>
      </c>
      <c r="N339" s="1010"/>
      <c r="O339" s="1019" t="s">
        <v>292</v>
      </c>
      <c r="P339" s="1020"/>
      <c r="Q339" s="1019" t="s">
        <v>292</v>
      </c>
      <c r="R339" s="1020"/>
      <c r="S339" s="1019" t="s">
        <v>292</v>
      </c>
      <c r="T339" s="1020"/>
      <c r="U339" s="1019" t="s">
        <v>292</v>
      </c>
      <c r="V339" s="1020"/>
      <c r="W339" s="1019" t="s">
        <v>292</v>
      </c>
      <c r="X339" s="1020"/>
      <c r="Y339" s="1019" t="s">
        <v>292</v>
      </c>
      <c r="Z339" s="1020"/>
      <c r="AA339" s="1019" t="s">
        <v>292</v>
      </c>
      <c r="AB339" s="1020"/>
      <c r="AC339" s="1019" t="s">
        <v>292</v>
      </c>
      <c r="AD339" s="1020"/>
      <c r="AE339" s="1019" t="s">
        <v>292</v>
      </c>
      <c r="AF339" s="1020"/>
    </row>
    <row r="340" spans="1:32" x14ac:dyDescent="0.3">
      <c r="A340" s="52" t="s">
        <v>187</v>
      </c>
      <c r="B340" s="53" t="s">
        <v>157</v>
      </c>
      <c r="C340" s="54" t="s">
        <v>187</v>
      </c>
      <c r="D340" s="54" t="s">
        <v>157</v>
      </c>
      <c r="E340" s="55" t="s">
        <v>187</v>
      </c>
      <c r="F340" s="56" t="s">
        <v>157</v>
      </c>
      <c r="G340" s="57" t="s">
        <v>187</v>
      </c>
      <c r="H340" s="255" t="s">
        <v>157</v>
      </c>
      <c r="I340" s="145" t="s">
        <v>187</v>
      </c>
      <c r="J340" s="80" t="s">
        <v>157</v>
      </c>
      <c r="K340" s="57" t="s">
        <v>187</v>
      </c>
      <c r="L340" s="255" t="s">
        <v>157</v>
      </c>
      <c r="M340" s="130" t="s">
        <v>187</v>
      </c>
      <c r="N340" s="201" t="s">
        <v>157</v>
      </c>
      <c r="O340" s="103" t="s">
        <v>187</v>
      </c>
      <c r="P340" s="250" t="s">
        <v>157</v>
      </c>
      <c r="Q340" s="68" t="s">
        <v>187</v>
      </c>
      <c r="R340" s="242" t="s">
        <v>157</v>
      </c>
      <c r="S340" s="103" t="s">
        <v>187</v>
      </c>
      <c r="T340" s="250" t="s">
        <v>157</v>
      </c>
      <c r="U340" s="507" t="s">
        <v>187</v>
      </c>
      <c r="V340" s="104" t="s">
        <v>157</v>
      </c>
      <c r="W340" s="516" t="s">
        <v>187</v>
      </c>
      <c r="X340" s="69" t="s">
        <v>157</v>
      </c>
      <c r="Y340" s="516" t="s">
        <v>187</v>
      </c>
      <c r="Z340" s="69" t="s">
        <v>157</v>
      </c>
      <c r="AA340" s="507" t="s">
        <v>187</v>
      </c>
      <c r="AB340" s="104" t="s">
        <v>157</v>
      </c>
      <c r="AC340" s="526" t="s">
        <v>187</v>
      </c>
      <c r="AD340" s="69" t="s">
        <v>157</v>
      </c>
      <c r="AE340" s="526" t="s">
        <v>187</v>
      </c>
      <c r="AF340" s="69" t="s">
        <v>157</v>
      </c>
    </row>
    <row r="341" spans="1:32" ht="21.75" customHeight="1" thickBot="1" x14ac:dyDescent="0.35">
      <c r="A341" s="70" t="s">
        <v>188</v>
      </c>
      <c r="B341" s="71" t="s">
        <v>158</v>
      </c>
      <c r="C341" s="72" t="s">
        <v>188</v>
      </c>
      <c r="D341" s="72" t="s">
        <v>158</v>
      </c>
      <c r="E341" s="73" t="s">
        <v>188</v>
      </c>
      <c r="F341" s="74" t="s">
        <v>158</v>
      </c>
      <c r="G341" s="75" t="s">
        <v>188</v>
      </c>
      <c r="H341" s="76" t="s">
        <v>158</v>
      </c>
      <c r="I341" s="75" t="s">
        <v>188</v>
      </c>
      <c r="J341" s="76" t="s">
        <v>158</v>
      </c>
      <c r="K341" s="57" t="s">
        <v>188</v>
      </c>
      <c r="L341" s="255" t="s">
        <v>158</v>
      </c>
      <c r="M341" s="75" t="s">
        <v>188</v>
      </c>
      <c r="N341" s="76" t="s">
        <v>158</v>
      </c>
      <c r="O341" s="75" t="s">
        <v>188</v>
      </c>
      <c r="P341" s="76" t="s">
        <v>158</v>
      </c>
      <c r="Q341" s="75" t="s">
        <v>188</v>
      </c>
      <c r="R341" s="76" t="s">
        <v>158</v>
      </c>
      <c r="S341" s="75" t="s">
        <v>188</v>
      </c>
      <c r="T341" s="76" t="s">
        <v>158</v>
      </c>
      <c r="U341" s="558" t="s">
        <v>188</v>
      </c>
      <c r="V341" s="559" t="s">
        <v>158</v>
      </c>
      <c r="W341" s="622" t="s">
        <v>188</v>
      </c>
      <c r="X341" s="533" t="s">
        <v>158</v>
      </c>
      <c r="Y341" s="622" t="s">
        <v>188</v>
      </c>
      <c r="Z341" s="533" t="s">
        <v>158</v>
      </c>
      <c r="AA341" s="622" t="s">
        <v>188</v>
      </c>
      <c r="AB341" s="533" t="s">
        <v>158</v>
      </c>
      <c r="AC341" s="622" t="s">
        <v>188</v>
      </c>
      <c r="AD341" s="533" t="s">
        <v>158</v>
      </c>
      <c r="AE341" s="622" t="s">
        <v>188</v>
      </c>
      <c r="AF341" s="533" t="s">
        <v>158</v>
      </c>
    </row>
    <row r="342" spans="1:32" ht="16.5" customHeight="1" thickTop="1" x14ac:dyDescent="0.3">
      <c r="A342" s="1013" t="s">
        <v>293</v>
      </c>
      <c r="B342" s="1014"/>
      <c r="C342" s="1013" t="s">
        <v>293</v>
      </c>
      <c r="D342" s="1014"/>
      <c r="E342" s="1015" t="s">
        <v>293</v>
      </c>
      <c r="F342" s="1016"/>
      <c r="G342" s="1017" t="s">
        <v>293</v>
      </c>
      <c r="H342" s="1010"/>
      <c r="I342" s="1018" t="s">
        <v>293</v>
      </c>
      <c r="J342" s="1010"/>
      <c r="K342" s="1009" t="s">
        <v>293</v>
      </c>
      <c r="L342" s="1010"/>
      <c r="M342" s="1009" t="s">
        <v>293</v>
      </c>
      <c r="N342" s="1010"/>
      <c r="O342" s="1009" t="s">
        <v>293</v>
      </c>
      <c r="P342" s="1010"/>
      <c r="Q342" s="1009" t="s">
        <v>293</v>
      </c>
      <c r="R342" s="1010"/>
      <c r="S342" s="1009" t="s">
        <v>293</v>
      </c>
      <c r="T342" s="1010"/>
      <c r="U342" s="1011" t="s">
        <v>293</v>
      </c>
      <c r="V342" s="1012"/>
      <c r="W342" s="1007" t="s">
        <v>293</v>
      </c>
      <c r="X342" s="1008"/>
      <c r="Y342" s="1007" t="s">
        <v>293</v>
      </c>
      <c r="Z342" s="1008"/>
      <c r="AA342" s="1007" t="s">
        <v>293</v>
      </c>
      <c r="AB342" s="1008"/>
      <c r="AC342" s="1007" t="s">
        <v>293</v>
      </c>
      <c r="AD342" s="1008"/>
      <c r="AE342" s="1007" t="s">
        <v>293</v>
      </c>
      <c r="AF342" s="1008"/>
    </row>
    <row r="343" spans="1:32" x14ac:dyDescent="0.3">
      <c r="A343" s="52" t="s">
        <v>187</v>
      </c>
      <c r="B343" s="53" t="s">
        <v>159</v>
      </c>
      <c r="C343" s="54" t="s">
        <v>187</v>
      </c>
      <c r="D343" s="54" t="s">
        <v>159</v>
      </c>
      <c r="E343" s="55" t="s">
        <v>187</v>
      </c>
      <c r="F343" s="56" t="s">
        <v>159</v>
      </c>
      <c r="G343" s="57" t="s">
        <v>187</v>
      </c>
      <c r="H343" s="255" t="s">
        <v>159</v>
      </c>
      <c r="I343" s="145" t="s">
        <v>187</v>
      </c>
      <c r="J343" s="80" t="s">
        <v>159</v>
      </c>
      <c r="K343" s="145" t="s">
        <v>187</v>
      </c>
      <c r="L343" s="80" t="s">
        <v>159</v>
      </c>
      <c r="M343" s="66" t="s">
        <v>187</v>
      </c>
      <c r="N343" s="158" t="s">
        <v>159</v>
      </c>
      <c r="O343" s="130" t="s">
        <v>187</v>
      </c>
      <c r="P343" s="201" t="s">
        <v>159</v>
      </c>
      <c r="Q343" s="66" t="s">
        <v>187</v>
      </c>
      <c r="R343" s="158" t="s">
        <v>159</v>
      </c>
      <c r="S343" s="130" t="s">
        <v>187</v>
      </c>
      <c r="T343" s="201" t="s">
        <v>159</v>
      </c>
      <c r="U343" s="560" t="s">
        <v>187</v>
      </c>
      <c r="V343" s="121" t="s">
        <v>159</v>
      </c>
      <c r="W343" s="516" t="s">
        <v>187</v>
      </c>
      <c r="X343" s="69" t="s">
        <v>159</v>
      </c>
      <c r="Y343" s="516" t="s">
        <v>187</v>
      </c>
      <c r="Z343" s="69" t="s">
        <v>159</v>
      </c>
      <c r="AA343" s="516" t="s">
        <v>187</v>
      </c>
      <c r="AB343" s="69" t="s">
        <v>159</v>
      </c>
      <c r="AC343" s="516" t="s">
        <v>187</v>
      </c>
      <c r="AD343" s="69" t="s">
        <v>159</v>
      </c>
      <c r="AE343" s="516" t="s">
        <v>187</v>
      </c>
      <c r="AF343" s="69" t="s">
        <v>159</v>
      </c>
    </row>
    <row r="344" spans="1:32" ht="16.2" thickBot="1" x14ac:dyDescent="0.35">
      <c r="A344" s="336" t="s">
        <v>188</v>
      </c>
      <c r="B344" s="337" t="s">
        <v>160</v>
      </c>
      <c r="C344" s="72" t="s">
        <v>188</v>
      </c>
      <c r="D344" s="72" t="s">
        <v>160</v>
      </c>
      <c r="E344" s="338" t="s">
        <v>188</v>
      </c>
      <c r="F344" s="339" t="s">
        <v>160</v>
      </c>
      <c r="G344" s="75" t="s">
        <v>188</v>
      </c>
      <c r="H344" s="76" t="s">
        <v>160</v>
      </c>
      <c r="I344" s="340" t="s">
        <v>188</v>
      </c>
      <c r="J344" s="341" t="s">
        <v>160</v>
      </c>
      <c r="K344" s="340" t="s">
        <v>188</v>
      </c>
      <c r="L344" s="341" t="s">
        <v>160</v>
      </c>
      <c r="M344" s="75" t="s">
        <v>188</v>
      </c>
      <c r="N344" s="76" t="s">
        <v>160</v>
      </c>
      <c r="O344" s="172" t="s">
        <v>188</v>
      </c>
      <c r="P344" s="173" t="s">
        <v>160</v>
      </c>
      <c r="Q344" s="75" t="s">
        <v>188</v>
      </c>
      <c r="R344" s="76" t="s">
        <v>160</v>
      </c>
      <c r="S344" s="172" t="s">
        <v>188</v>
      </c>
      <c r="T344" s="173" t="s">
        <v>160</v>
      </c>
      <c r="U344" s="561" t="s">
        <v>188</v>
      </c>
      <c r="V344" s="562" t="s">
        <v>160</v>
      </c>
      <c r="W344" s="623" t="s">
        <v>188</v>
      </c>
      <c r="X344" s="624" t="s">
        <v>160</v>
      </c>
      <c r="Y344" s="643" t="s">
        <v>188</v>
      </c>
      <c r="Z344" s="644" t="s">
        <v>160</v>
      </c>
      <c r="AA344" s="643" t="s">
        <v>188</v>
      </c>
      <c r="AB344" s="644" t="s">
        <v>160</v>
      </c>
      <c r="AC344" s="643" t="s">
        <v>188</v>
      </c>
      <c r="AD344" s="644" t="s">
        <v>160</v>
      </c>
      <c r="AE344" s="643" t="s">
        <v>188</v>
      </c>
      <c r="AF344" s="644" t="s">
        <v>160</v>
      </c>
    </row>
    <row r="345" spans="1:32" ht="16.2" thickTop="1" x14ac:dyDescent="0.3">
      <c r="A345" s="342"/>
      <c r="B345" s="343"/>
      <c r="C345" s="342"/>
      <c r="D345" s="343"/>
      <c r="E345" s="85"/>
      <c r="F345" s="85"/>
      <c r="G345" s="85"/>
      <c r="H345" s="85"/>
    </row>
    <row r="346" spans="1:32" ht="18" x14ac:dyDescent="0.35">
      <c r="E346" s="345"/>
      <c r="F346" s="345"/>
    </row>
    <row r="347" spans="1:32" ht="18" x14ac:dyDescent="0.35">
      <c r="A347" s="348"/>
      <c r="B347" s="349"/>
      <c r="C347" s="349"/>
      <c r="D347" s="349"/>
      <c r="E347" s="345"/>
      <c r="F347" s="345"/>
    </row>
  </sheetData>
  <mergeCells count="570">
    <mergeCell ref="A10:D10"/>
    <mergeCell ref="A11:H11"/>
    <mergeCell ref="A12:H12"/>
    <mergeCell ref="A13:B13"/>
    <mergeCell ref="C13:D13"/>
    <mergeCell ref="E13:F13"/>
    <mergeCell ref="G13:H13"/>
    <mergeCell ref="A3:H3"/>
    <mergeCell ref="A4:D4"/>
    <mergeCell ref="A5:D5"/>
    <mergeCell ref="A6:D6"/>
    <mergeCell ref="A7:D7"/>
    <mergeCell ref="A8:D8"/>
    <mergeCell ref="U13:V13"/>
    <mergeCell ref="W13:X13"/>
    <mergeCell ref="Y13:Z13"/>
    <mergeCell ref="AA13:AB13"/>
    <mergeCell ref="AC13:AD13"/>
    <mergeCell ref="AE13:AF13"/>
    <mergeCell ref="I13:J13"/>
    <mergeCell ref="K13:L13"/>
    <mergeCell ref="M13:N13"/>
    <mergeCell ref="O13:P13"/>
    <mergeCell ref="Q13:R13"/>
    <mergeCell ref="S13:T13"/>
    <mergeCell ref="Y14:Z14"/>
    <mergeCell ref="AA14:AB14"/>
    <mergeCell ref="AC14:AD14"/>
    <mergeCell ref="AE14:AF14"/>
    <mergeCell ref="A18:B18"/>
    <mergeCell ref="C18:D18"/>
    <mergeCell ref="E18:F18"/>
    <mergeCell ref="G18:H18"/>
    <mergeCell ref="I18:J18"/>
    <mergeCell ref="K18:L18"/>
    <mergeCell ref="M14:N14"/>
    <mergeCell ref="O14:P14"/>
    <mergeCell ref="Q14:R14"/>
    <mergeCell ref="S14:T14"/>
    <mergeCell ref="U14:V14"/>
    <mergeCell ref="W14:X14"/>
    <mergeCell ref="A14:B14"/>
    <mergeCell ref="C14:D14"/>
    <mergeCell ref="E14:F14"/>
    <mergeCell ref="G14:H14"/>
    <mergeCell ref="I14:J14"/>
    <mergeCell ref="K14:L14"/>
    <mergeCell ref="Y18:Z18"/>
    <mergeCell ref="AA18:AB18"/>
    <mergeCell ref="AC18:AD18"/>
    <mergeCell ref="AE18:AF18"/>
    <mergeCell ref="A22:B22"/>
    <mergeCell ref="C22:D22"/>
    <mergeCell ref="E22:F22"/>
    <mergeCell ref="G22:H22"/>
    <mergeCell ref="I22:J22"/>
    <mergeCell ref="K22:L22"/>
    <mergeCell ref="M18:N18"/>
    <mergeCell ref="O18:P18"/>
    <mergeCell ref="Q18:R18"/>
    <mergeCell ref="S18:T18"/>
    <mergeCell ref="U18:V18"/>
    <mergeCell ref="W18:X18"/>
    <mergeCell ref="Y22:Z22"/>
    <mergeCell ref="AA22:AB22"/>
    <mergeCell ref="AC22:AD22"/>
    <mergeCell ref="AE22:AF22"/>
    <mergeCell ref="S22:T22"/>
    <mergeCell ref="U22:V22"/>
    <mergeCell ref="W22:X22"/>
    <mergeCell ref="C33:D33"/>
    <mergeCell ref="E33:F33"/>
    <mergeCell ref="G33:H33"/>
    <mergeCell ref="I33:J33"/>
    <mergeCell ref="K33:L33"/>
    <mergeCell ref="M22:N22"/>
    <mergeCell ref="O22:P22"/>
    <mergeCell ref="Q22:R22"/>
    <mergeCell ref="M51:N51"/>
    <mergeCell ref="O51:P51"/>
    <mergeCell ref="Q51:R51"/>
    <mergeCell ref="Y33:Z33"/>
    <mergeCell ref="AA33:AB33"/>
    <mergeCell ref="AC33:AD33"/>
    <mergeCell ref="AE33:AF33"/>
    <mergeCell ref="A51:B51"/>
    <mergeCell ref="C51:D51"/>
    <mergeCell ref="E51:F51"/>
    <mergeCell ref="G51:H51"/>
    <mergeCell ref="I51:J51"/>
    <mergeCell ref="K51:L51"/>
    <mergeCell ref="M33:N33"/>
    <mergeCell ref="O33:P33"/>
    <mergeCell ref="Q33:R33"/>
    <mergeCell ref="S33:T33"/>
    <mergeCell ref="U33:V33"/>
    <mergeCell ref="W33:X33"/>
    <mergeCell ref="Y51:Z51"/>
    <mergeCell ref="AA51:AB51"/>
    <mergeCell ref="AC51:AD51"/>
    <mergeCell ref="AE51:AF51"/>
    <mergeCell ref="S51:T51"/>
    <mergeCell ref="U51:V51"/>
    <mergeCell ref="W51:X51"/>
    <mergeCell ref="A33:B33"/>
    <mergeCell ref="AA61:AB61"/>
    <mergeCell ref="AC61:AD61"/>
    <mergeCell ref="AE61:AF61"/>
    <mergeCell ref="A70:B70"/>
    <mergeCell ref="C70:D70"/>
    <mergeCell ref="E70:F70"/>
    <mergeCell ref="G70:H70"/>
    <mergeCell ref="I70:J70"/>
    <mergeCell ref="K70:L70"/>
    <mergeCell ref="M61:N61"/>
    <mergeCell ref="O61:P61"/>
    <mergeCell ref="Q61:R61"/>
    <mergeCell ref="S61:T61"/>
    <mergeCell ref="U61:V61"/>
    <mergeCell ref="W61:X61"/>
    <mergeCell ref="Y70:Z70"/>
    <mergeCell ref="AA70:AB70"/>
    <mergeCell ref="AC70:AD70"/>
    <mergeCell ref="AE70:AF70"/>
    <mergeCell ref="S70:T70"/>
    <mergeCell ref="U70:V70"/>
    <mergeCell ref="W70:X70"/>
    <mergeCell ref="A61:B61"/>
    <mergeCell ref="C61:D61"/>
    <mergeCell ref="E81:F81"/>
    <mergeCell ref="G81:H81"/>
    <mergeCell ref="I81:J81"/>
    <mergeCell ref="K81:L81"/>
    <mergeCell ref="M70:N70"/>
    <mergeCell ref="O70:P70"/>
    <mergeCell ref="Q70:R70"/>
    <mergeCell ref="Y61:Z61"/>
    <mergeCell ref="E61:F61"/>
    <mergeCell ref="G61:H61"/>
    <mergeCell ref="I61:J61"/>
    <mergeCell ref="K61:L61"/>
    <mergeCell ref="Y81:Z81"/>
    <mergeCell ref="AA81:AB81"/>
    <mergeCell ref="AC81:AD81"/>
    <mergeCell ref="AE81:AF81"/>
    <mergeCell ref="A87:B87"/>
    <mergeCell ref="C87:D87"/>
    <mergeCell ref="E87:F87"/>
    <mergeCell ref="G87:H87"/>
    <mergeCell ref="I87:J87"/>
    <mergeCell ref="K87:L87"/>
    <mergeCell ref="M81:N81"/>
    <mergeCell ref="O81:P81"/>
    <mergeCell ref="Q81:R81"/>
    <mergeCell ref="S81:T81"/>
    <mergeCell ref="U81:V81"/>
    <mergeCell ref="W81:X81"/>
    <mergeCell ref="Y87:Z87"/>
    <mergeCell ref="AA87:AB87"/>
    <mergeCell ref="AC87:AD87"/>
    <mergeCell ref="AE87:AF87"/>
    <mergeCell ref="S87:T87"/>
    <mergeCell ref="U87:V87"/>
    <mergeCell ref="W87:X87"/>
    <mergeCell ref="A81:B81"/>
    <mergeCell ref="C81:D81"/>
    <mergeCell ref="C95:D95"/>
    <mergeCell ref="E95:F95"/>
    <mergeCell ref="G95:H95"/>
    <mergeCell ref="I95:J95"/>
    <mergeCell ref="K95:L95"/>
    <mergeCell ref="M87:N87"/>
    <mergeCell ref="O87:P87"/>
    <mergeCell ref="Q87:R87"/>
    <mergeCell ref="M104:N104"/>
    <mergeCell ref="O104:P104"/>
    <mergeCell ref="Q104:R104"/>
    <mergeCell ref="Y95:Z95"/>
    <mergeCell ref="AA95:AB95"/>
    <mergeCell ref="AC95:AD95"/>
    <mergeCell ref="AE95:AF95"/>
    <mergeCell ref="A104:B104"/>
    <mergeCell ref="C104:D104"/>
    <mergeCell ref="E104:F104"/>
    <mergeCell ref="G104:H104"/>
    <mergeCell ref="I104:J104"/>
    <mergeCell ref="K104:L104"/>
    <mergeCell ref="M95:N95"/>
    <mergeCell ref="O95:P95"/>
    <mergeCell ref="Q95:R95"/>
    <mergeCell ref="S95:T95"/>
    <mergeCell ref="U95:V95"/>
    <mergeCell ref="W95:X95"/>
    <mergeCell ref="Y104:Z104"/>
    <mergeCell ref="AA104:AB104"/>
    <mergeCell ref="AC104:AD104"/>
    <mergeCell ref="AE104:AF104"/>
    <mergeCell ref="S104:T104"/>
    <mergeCell ref="U104:V104"/>
    <mergeCell ref="W104:X104"/>
    <mergeCell ref="A95:B95"/>
    <mergeCell ref="A122:B122"/>
    <mergeCell ref="C122:D122"/>
    <mergeCell ref="E122:F122"/>
    <mergeCell ref="G122:H122"/>
    <mergeCell ref="I122:J122"/>
    <mergeCell ref="M117:N117"/>
    <mergeCell ref="O117:P117"/>
    <mergeCell ref="Q117:R117"/>
    <mergeCell ref="S117:T117"/>
    <mergeCell ref="S122:T122"/>
    <mergeCell ref="A117:B117"/>
    <mergeCell ref="C117:D117"/>
    <mergeCell ref="E117:F117"/>
    <mergeCell ref="G117:H117"/>
    <mergeCell ref="I117:J117"/>
    <mergeCell ref="K117:L117"/>
    <mergeCell ref="K122:L122"/>
    <mergeCell ref="M122:N122"/>
    <mergeCell ref="O122:P122"/>
    <mergeCell ref="Q122:R122"/>
    <mergeCell ref="Y117:Z117"/>
    <mergeCell ref="AA117:AB117"/>
    <mergeCell ref="AC117:AD117"/>
    <mergeCell ref="AE117:AF117"/>
    <mergeCell ref="E118:F120"/>
    <mergeCell ref="U117:V117"/>
    <mergeCell ref="W117:X117"/>
    <mergeCell ref="W122:X122"/>
    <mergeCell ref="Y122:Z122"/>
    <mergeCell ref="AA122:AB122"/>
    <mergeCell ref="AC122:AD122"/>
    <mergeCell ref="AE122:AF122"/>
    <mergeCell ref="U122:V122"/>
    <mergeCell ref="A145:B145"/>
    <mergeCell ref="C145:D145"/>
    <mergeCell ref="E145:F145"/>
    <mergeCell ref="G145:H145"/>
    <mergeCell ref="I145:J145"/>
    <mergeCell ref="K132:L132"/>
    <mergeCell ref="M132:N132"/>
    <mergeCell ref="O132:P132"/>
    <mergeCell ref="Q132:R132"/>
    <mergeCell ref="A132:B132"/>
    <mergeCell ref="C132:D132"/>
    <mergeCell ref="E132:F132"/>
    <mergeCell ref="G132:H132"/>
    <mergeCell ref="I132:J132"/>
    <mergeCell ref="K145:L145"/>
    <mergeCell ref="M145:N145"/>
    <mergeCell ref="O145:P145"/>
    <mergeCell ref="Q145:R145"/>
    <mergeCell ref="W132:X132"/>
    <mergeCell ref="Y132:Z132"/>
    <mergeCell ref="AA132:AB132"/>
    <mergeCell ref="AC132:AD132"/>
    <mergeCell ref="AE132:AF132"/>
    <mergeCell ref="S132:T132"/>
    <mergeCell ref="U132:V132"/>
    <mergeCell ref="W145:X145"/>
    <mergeCell ref="Y145:Z145"/>
    <mergeCell ref="AA145:AB145"/>
    <mergeCell ref="AC145:AD145"/>
    <mergeCell ref="AE145:AF145"/>
    <mergeCell ref="S145:T145"/>
    <mergeCell ref="U145:V145"/>
    <mergeCell ref="A161:B161"/>
    <mergeCell ref="C161:D161"/>
    <mergeCell ref="E161:F161"/>
    <mergeCell ref="G161:H161"/>
    <mergeCell ref="I161:J161"/>
    <mergeCell ref="K155:L155"/>
    <mergeCell ref="M155:N155"/>
    <mergeCell ref="O155:P155"/>
    <mergeCell ref="Q155:R155"/>
    <mergeCell ref="A155:B155"/>
    <mergeCell ref="C155:D155"/>
    <mergeCell ref="E155:F155"/>
    <mergeCell ref="G155:H155"/>
    <mergeCell ref="I155:J155"/>
    <mergeCell ref="K161:L161"/>
    <mergeCell ref="M161:N161"/>
    <mergeCell ref="O161:P161"/>
    <mergeCell ref="Q161:R161"/>
    <mergeCell ref="W155:X155"/>
    <mergeCell ref="Y155:Z155"/>
    <mergeCell ref="AA155:AB155"/>
    <mergeCell ref="AC155:AD155"/>
    <mergeCell ref="AE155:AF155"/>
    <mergeCell ref="S155:T155"/>
    <mergeCell ref="U155:V155"/>
    <mergeCell ref="W161:X161"/>
    <mergeCell ref="Y161:Z161"/>
    <mergeCell ref="AA161:AB161"/>
    <mergeCell ref="AC161:AD161"/>
    <mergeCell ref="AE161:AF161"/>
    <mergeCell ref="S161:T161"/>
    <mergeCell ref="U161:V161"/>
    <mergeCell ref="A202:B202"/>
    <mergeCell ref="C202:D202"/>
    <mergeCell ref="E202:F202"/>
    <mergeCell ref="G202:H202"/>
    <mergeCell ref="I202:J202"/>
    <mergeCell ref="K182:L182"/>
    <mergeCell ref="M182:N182"/>
    <mergeCell ref="O182:P182"/>
    <mergeCell ref="Q182:R182"/>
    <mergeCell ref="A182:B182"/>
    <mergeCell ref="C182:D182"/>
    <mergeCell ref="E182:F182"/>
    <mergeCell ref="G182:H182"/>
    <mergeCell ref="I182:J182"/>
    <mergeCell ref="K202:L202"/>
    <mergeCell ref="M202:N202"/>
    <mergeCell ref="O202:P202"/>
    <mergeCell ref="Q202:R202"/>
    <mergeCell ref="W182:X182"/>
    <mergeCell ref="Y182:Z182"/>
    <mergeCell ref="AA182:AB182"/>
    <mergeCell ref="AC182:AD182"/>
    <mergeCell ref="AE182:AF182"/>
    <mergeCell ref="S182:T182"/>
    <mergeCell ref="U182:V182"/>
    <mergeCell ref="W202:X202"/>
    <mergeCell ref="Y202:Z202"/>
    <mergeCell ref="AA202:AB202"/>
    <mergeCell ref="AC202:AD202"/>
    <mergeCell ref="AE202:AF202"/>
    <mergeCell ref="S202:T202"/>
    <mergeCell ref="U202:V202"/>
    <mergeCell ref="A219:B219"/>
    <mergeCell ref="C219:D219"/>
    <mergeCell ref="E219:F219"/>
    <mergeCell ref="G219:H219"/>
    <mergeCell ref="I219:J219"/>
    <mergeCell ref="K206:L206"/>
    <mergeCell ref="M206:N206"/>
    <mergeCell ref="O206:P206"/>
    <mergeCell ref="Q206:R206"/>
    <mergeCell ref="A206:B206"/>
    <mergeCell ref="C206:D206"/>
    <mergeCell ref="E206:F206"/>
    <mergeCell ref="G206:H206"/>
    <mergeCell ref="I206:J206"/>
    <mergeCell ref="K219:L219"/>
    <mergeCell ref="M219:N219"/>
    <mergeCell ref="O219:P219"/>
    <mergeCell ref="Q219:R219"/>
    <mergeCell ref="W206:X206"/>
    <mergeCell ref="Y206:Z206"/>
    <mergeCell ref="AA206:AB206"/>
    <mergeCell ref="AC206:AD206"/>
    <mergeCell ref="AE206:AF206"/>
    <mergeCell ref="S206:T206"/>
    <mergeCell ref="U206:V206"/>
    <mergeCell ref="W219:X219"/>
    <mergeCell ref="Y219:Z219"/>
    <mergeCell ref="AA219:AB219"/>
    <mergeCell ref="AC219:AD219"/>
    <mergeCell ref="AE219:AF219"/>
    <mergeCell ref="S219:T219"/>
    <mergeCell ref="U219:V219"/>
    <mergeCell ref="A260:B260"/>
    <mergeCell ref="C260:D260"/>
    <mergeCell ref="E260:F260"/>
    <mergeCell ref="G260:H260"/>
    <mergeCell ref="I260:J260"/>
    <mergeCell ref="K240:L240"/>
    <mergeCell ref="M240:N240"/>
    <mergeCell ref="O240:P240"/>
    <mergeCell ref="Q240:R240"/>
    <mergeCell ref="A240:B240"/>
    <mergeCell ref="C240:D240"/>
    <mergeCell ref="E240:F240"/>
    <mergeCell ref="G240:H240"/>
    <mergeCell ref="I240:J240"/>
    <mergeCell ref="K260:L260"/>
    <mergeCell ref="M260:N260"/>
    <mergeCell ref="O260:P260"/>
    <mergeCell ref="Q260:R260"/>
    <mergeCell ref="W240:X240"/>
    <mergeCell ref="Y240:Z240"/>
    <mergeCell ref="AA240:AB240"/>
    <mergeCell ref="AC240:AD240"/>
    <mergeCell ref="AE240:AF240"/>
    <mergeCell ref="S240:T240"/>
    <mergeCell ref="U240:V240"/>
    <mergeCell ref="W260:X260"/>
    <mergeCell ref="Y260:Z260"/>
    <mergeCell ref="AA260:AB260"/>
    <mergeCell ref="AC260:AD260"/>
    <mergeCell ref="AE260:AF260"/>
    <mergeCell ref="S260:T260"/>
    <mergeCell ref="U260:V260"/>
    <mergeCell ref="A281:B281"/>
    <mergeCell ref="C281:D281"/>
    <mergeCell ref="E281:F281"/>
    <mergeCell ref="G281:H281"/>
    <mergeCell ref="I281:J281"/>
    <mergeCell ref="K266:L266"/>
    <mergeCell ref="M266:N266"/>
    <mergeCell ref="O266:P266"/>
    <mergeCell ref="Q266:R266"/>
    <mergeCell ref="A266:B266"/>
    <mergeCell ref="C266:D266"/>
    <mergeCell ref="E266:F266"/>
    <mergeCell ref="G266:H266"/>
    <mergeCell ref="I266:J266"/>
    <mergeCell ref="K281:L281"/>
    <mergeCell ref="M281:N281"/>
    <mergeCell ref="O281:P281"/>
    <mergeCell ref="Q281:R281"/>
    <mergeCell ref="W266:X266"/>
    <mergeCell ref="Y266:Z266"/>
    <mergeCell ref="AA266:AB266"/>
    <mergeCell ref="AC266:AD266"/>
    <mergeCell ref="AE266:AF266"/>
    <mergeCell ref="S266:T266"/>
    <mergeCell ref="U266:V266"/>
    <mergeCell ref="W281:X281"/>
    <mergeCell ref="Y281:Z281"/>
    <mergeCell ref="AA281:AB281"/>
    <mergeCell ref="AC281:AD281"/>
    <mergeCell ref="AE281:AF281"/>
    <mergeCell ref="S281:T281"/>
    <mergeCell ref="U281:V281"/>
    <mergeCell ref="A297:B297"/>
    <mergeCell ref="C297:D297"/>
    <mergeCell ref="E297:F297"/>
    <mergeCell ref="G297:H297"/>
    <mergeCell ref="I297:J297"/>
    <mergeCell ref="K284:L284"/>
    <mergeCell ref="M284:N284"/>
    <mergeCell ref="O284:P284"/>
    <mergeCell ref="Q284:R284"/>
    <mergeCell ref="A284:B284"/>
    <mergeCell ref="C284:D284"/>
    <mergeCell ref="E284:F284"/>
    <mergeCell ref="G284:H284"/>
    <mergeCell ref="I284:J284"/>
    <mergeCell ref="K297:L297"/>
    <mergeCell ref="M297:N297"/>
    <mergeCell ref="O297:P297"/>
    <mergeCell ref="Q297:R297"/>
    <mergeCell ref="W284:X284"/>
    <mergeCell ref="Y284:Z284"/>
    <mergeCell ref="AA284:AB284"/>
    <mergeCell ref="AC284:AD284"/>
    <mergeCell ref="AE284:AF284"/>
    <mergeCell ref="S284:T284"/>
    <mergeCell ref="U284:V284"/>
    <mergeCell ref="W297:X297"/>
    <mergeCell ref="Y297:Z297"/>
    <mergeCell ref="AA297:AB297"/>
    <mergeCell ref="AC297:AD297"/>
    <mergeCell ref="AE297:AF297"/>
    <mergeCell ref="S297:T297"/>
    <mergeCell ref="U297:V297"/>
    <mergeCell ref="A310:B310"/>
    <mergeCell ref="C310:D310"/>
    <mergeCell ref="E310:F310"/>
    <mergeCell ref="G310:H310"/>
    <mergeCell ref="I310:J310"/>
    <mergeCell ref="K305:L305"/>
    <mergeCell ref="M305:N305"/>
    <mergeCell ref="O305:P305"/>
    <mergeCell ref="Q305:R305"/>
    <mergeCell ref="A305:B305"/>
    <mergeCell ref="C305:D305"/>
    <mergeCell ref="E305:F305"/>
    <mergeCell ref="G305:H305"/>
    <mergeCell ref="I305:J305"/>
    <mergeCell ref="K310:L310"/>
    <mergeCell ref="M310:N310"/>
    <mergeCell ref="O310:P310"/>
    <mergeCell ref="Q310:R310"/>
    <mergeCell ref="W305:X305"/>
    <mergeCell ref="Y305:Z305"/>
    <mergeCell ref="AA305:AB305"/>
    <mergeCell ref="AC305:AD305"/>
    <mergeCell ref="AE305:AF305"/>
    <mergeCell ref="S305:T305"/>
    <mergeCell ref="U305:V305"/>
    <mergeCell ref="W310:X310"/>
    <mergeCell ref="Y310:Z310"/>
    <mergeCell ref="AA310:AB310"/>
    <mergeCell ref="AC310:AD310"/>
    <mergeCell ref="AE310:AF310"/>
    <mergeCell ref="S310:T310"/>
    <mergeCell ref="U310:V310"/>
    <mergeCell ref="Y323:Z323"/>
    <mergeCell ref="AA323:AB323"/>
    <mergeCell ref="AC323:AD323"/>
    <mergeCell ref="AE323:AF323"/>
    <mergeCell ref="A326:B326"/>
    <mergeCell ref="C326:D326"/>
    <mergeCell ref="E326:F326"/>
    <mergeCell ref="G326:H326"/>
    <mergeCell ref="I326:J326"/>
    <mergeCell ref="K323:L323"/>
    <mergeCell ref="M323:N323"/>
    <mergeCell ref="O323:P323"/>
    <mergeCell ref="Q323:R323"/>
    <mergeCell ref="S323:T323"/>
    <mergeCell ref="U323:V323"/>
    <mergeCell ref="W326:X326"/>
    <mergeCell ref="Y326:Z326"/>
    <mergeCell ref="AA326:AB326"/>
    <mergeCell ref="AC326:AD326"/>
    <mergeCell ref="AE326:AF326"/>
    <mergeCell ref="S326:T326"/>
    <mergeCell ref="U326:V326"/>
    <mergeCell ref="A323:B323"/>
    <mergeCell ref="C323:D323"/>
    <mergeCell ref="E331:F331"/>
    <mergeCell ref="G331:H331"/>
    <mergeCell ref="I331:J331"/>
    <mergeCell ref="K326:L326"/>
    <mergeCell ref="M326:N326"/>
    <mergeCell ref="O326:P326"/>
    <mergeCell ref="Q326:R326"/>
    <mergeCell ref="W323:X323"/>
    <mergeCell ref="E323:F323"/>
    <mergeCell ref="G323:H323"/>
    <mergeCell ref="I323:J323"/>
    <mergeCell ref="W331:X331"/>
    <mergeCell ref="Y331:Z331"/>
    <mergeCell ref="AA331:AB331"/>
    <mergeCell ref="AC331:AD331"/>
    <mergeCell ref="AE331:AF331"/>
    <mergeCell ref="A339:B339"/>
    <mergeCell ref="C339:D339"/>
    <mergeCell ref="E339:F339"/>
    <mergeCell ref="G339:H339"/>
    <mergeCell ref="I339:J339"/>
    <mergeCell ref="K331:L331"/>
    <mergeCell ref="M331:N331"/>
    <mergeCell ref="O331:P331"/>
    <mergeCell ref="Q331:R331"/>
    <mergeCell ref="S331:T331"/>
    <mergeCell ref="U331:V331"/>
    <mergeCell ref="W339:X339"/>
    <mergeCell ref="Y339:Z339"/>
    <mergeCell ref="AA339:AB339"/>
    <mergeCell ref="AC339:AD339"/>
    <mergeCell ref="AE339:AF339"/>
    <mergeCell ref="S339:T339"/>
    <mergeCell ref="U339:V339"/>
    <mergeCell ref="A331:B331"/>
    <mergeCell ref="C331:D331"/>
    <mergeCell ref="A342:B342"/>
    <mergeCell ref="C342:D342"/>
    <mergeCell ref="E342:F342"/>
    <mergeCell ref="G342:H342"/>
    <mergeCell ref="I342:J342"/>
    <mergeCell ref="K339:L339"/>
    <mergeCell ref="M339:N339"/>
    <mergeCell ref="O339:P339"/>
    <mergeCell ref="Q339:R339"/>
    <mergeCell ref="W342:X342"/>
    <mergeCell ref="Y342:Z342"/>
    <mergeCell ref="AA342:AB342"/>
    <mergeCell ref="AC342:AD342"/>
    <mergeCell ref="AE342:AF342"/>
    <mergeCell ref="K342:L342"/>
    <mergeCell ref="M342:N342"/>
    <mergeCell ref="O342:P342"/>
    <mergeCell ref="Q342:R342"/>
    <mergeCell ref="S342:T342"/>
    <mergeCell ref="U342:V342"/>
  </mergeCells>
  <pageMargins left="0.70866141732283472" right="0.70866141732283472" top="0.74803149606299213" bottom="0.74803149606299213" header="0.31496062992125984" footer="0.31496062992125984"/>
  <pageSetup paperSize="9" scale="24" orientation="portrait" r:id="rId1"/>
  <rowBreaks count="5" manualBreakCount="5">
    <brk id="60" max="16383" man="1"/>
    <brk id="116" max="16383" man="1"/>
    <brk id="181" max="16383" man="1"/>
    <brk id="218" max="16383" man="1"/>
    <brk id="28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047"/>
  <sheetViews>
    <sheetView zoomScaleNormal="100" workbookViewId="0"/>
  </sheetViews>
  <sheetFormatPr defaultColWidth="51.109375" defaultRowHeight="14.4" x14ac:dyDescent="0.3"/>
  <cols>
    <col min="1" max="6" width="51.109375" style="848"/>
    <col min="7" max="7" width="51.109375" style="776"/>
    <col min="8" max="16384" width="51.109375" style="777"/>
  </cols>
  <sheetData>
    <row r="1" spans="1:192" s="45" customFormat="1" ht="23.4" x14ac:dyDescent="0.45">
      <c r="A1" s="42" t="s">
        <v>300</v>
      </c>
      <c r="B1" s="43"/>
      <c r="C1" s="44"/>
      <c r="D1" s="44"/>
      <c r="E1" s="44"/>
      <c r="F1" s="44"/>
      <c r="G1" s="772"/>
    </row>
    <row r="2" spans="1:192" s="45" customFormat="1" ht="21" x14ac:dyDescent="0.4">
      <c r="A2" s="50" t="s">
        <v>1854</v>
      </c>
      <c r="B2" s="47"/>
      <c r="C2" s="48"/>
      <c r="D2" s="48"/>
      <c r="E2" s="48"/>
      <c r="F2" s="48"/>
      <c r="G2" s="772"/>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row>
    <row r="3" spans="1:192" s="45" customFormat="1" ht="15" customHeight="1" x14ac:dyDescent="0.4">
      <c r="A3" s="1064"/>
      <c r="B3" s="1064"/>
      <c r="C3" s="1064"/>
      <c r="D3" s="1064"/>
      <c r="E3" s="1064"/>
      <c r="F3" s="48"/>
      <c r="G3" s="772"/>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row>
    <row r="4" spans="1:192" s="45" customFormat="1" ht="15.6" x14ac:dyDescent="0.3">
      <c r="A4" s="1065" t="s">
        <v>385</v>
      </c>
      <c r="B4" s="1065"/>
      <c r="C4" s="1065"/>
      <c r="D4" s="1065"/>
      <c r="G4" s="772"/>
    </row>
    <row r="5" spans="1:192" s="45" customFormat="1" ht="18" x14ac:dyDescent="0.35">
      <c r="A5" s="1075" t="s">
        <v>633</v>
      </c>
      <c r="B5" s="1075"/>
      <c r="C5" s="347"/>
      <c r="D5" s="347"/>
      <c r="E5" s="347"/>
      <c r="F5" s="347"/>
      <c r="G5" s="772"/>
    </row>
    <row r="6" spans="1:192" s="45" customFormat="1" x14ac:dyDescent="0.3">
      <c r="A6" s="1067" t="s">
        <v>634</v>
      </c>
      <c r="B6" s="1067"/>
      <c r="C6" s="646"/>
      <c r="D6" s="646"/>
      <c r="E6" s="646"/>
      <c r="F6" s="646"/>
      <c r="G6" s="772"/>
    </row>
    <row r="7" spans="1:192" s="45" customFormat="1" x14ac:dyDescent="0.3">
      <c r="A7" s="1068" t="s">
        <v>635</v>
      </c>
      <c r="B7" s="1068"/>
      <c r="C7" s="647"/>
      <c r="D7" s="647"/>
      <c r="E7" s="647"/>
      <c r="F7" s="646"/>
      <c r="G7" s="772"/>
    </row>
    <row r="8" spans="1:192" s="45" customFormat="1" x14ac:dyDescent="0.3">
      <c r="A8" s="1069" t="s">
        <v>636</v>
      </c>
      <c r="B8" s="1069"/>
      <c r="C8" s="648"/>
      <c r="D8" s="648"/>
      <c r="E8" s="648"/>
      <c r="F8" s="773"/>
      <c r="G8" s="772"/>
    </row>
    <row r="9" spans="1:192" s="45" customFormat="1" x14ac:dyDescent="0.3">
      <c r="A9" s="1070" t="s">
        <v>637</v>
      </c>
      <c r="B9" s="1070"/>
      <c r="C9" s="748"/>
      <c r="D9" s="748"/>
      <c r="E9" s="748"/>
      <c r="F9" s="774"/>
      <c r="G9" s="772"/>
    </row>
    <row r="10" spans="1:192" s="45" customFormat="1" ht="16.95" customHeight="1" x14ac:dyDescent="0.3">
      <c r="A10" s="1061" t="s">
        <v>638</v>
      </c>
      <c r="B10" s="1061"/>
      <c r="C10" s="649"/>
      <c r="D10" s="649"/>
      <c r="E10" s="649"/>
      <c r="F10" s="649"/>
      <c r="G10" s="772"/>
    </row>
    <row r="11" spans="1:192" s="45" customFormat="1" ht="66" customHeight="1" x14ac:dyDescent="0.3">
      <c r="A11" s="1071" t="s">
        <v>639</v>
      </c>
      <c r="B11" s="1071"/>
      <c r="C11" s="1071"/>
      <c r="D11" s="1071"/>
      <c r="E11" s="1071"/>
      <c r="G11" s="772"/>
    </row>
    <row r="12" spans="1:192" ht="45.6" customHeight="1" x14ac:dyDescent="0.3">
      <c r="A12" s="775">
        <v>2017</v>
      </c>
      <c r="B12" s="775">
        <v>2018</v>
      </c>
      <c r="C12" s="775">
        <v>2019</v>
      </c>
      <c r="D12" s="775">
        <v>2020</v>
      </c>
      <c r="E12" s="775">
        <v>2021</v>
      </c>
      <c r="F12" s="775">
        <v>2022</v>
      </c>
    </row>
    <row r="13" spans="1:192" ht="54" customHeight="1" x14ac:dyDescent="0.3">
      <c r="A13" s="778" t="s">
        <v>260</v>
      </c>
      <c r="B13" s="778" t="s">
        <v>260</v>
      </c>
      <c r="C13" s="778" t="s">
        <v>260</v>
      </c>
      <c r="D13" s="778" t="s">
        <v>260</v>
      </c>
      <c r="E13" s="778" t="s">
        <v>260</v>
      </c>
      <c r="F13" s="778" t="s">
        <v>260</v>
      </c>
    </row>
    <row r="14" spans="1:192" ht="26.4" customHeight="1" x14ac:dyDescent="0.3">
      <c r="A14" s="779" t="s">
        <v>640</v>
      </c>
      <c r="B14" s="779" t="s">
        <v>640</v>
      </c>
      <c r="C14" s="780" t="s">
        <v>640</v>
      </c>
      <c r="D14" s="781" t="s">
        <v>640</v>
      </c>
      <c r="E14" s="781" t="s">
        <v>640</v>
      </c>
      <c r="F14" s="781" t="s">
        <v>640</v>
      </c>
    </row>
    <row r="15" spans="1:192" x14ac:dyDescent="0.3">
      <c r="A15" s="782" t="s">
        <v>641</v>
      </c>
      <c r="B15" s="783" t="s">
        <v>641</v>
      </c>
      <c r="C15" s="783" t="s">
        <v>641</v>
      </c>
      <c r="D15" s="784" t="s">
        <v>641</v>
      </c>
      <c r="E15" s="784" t="s">
        <v>641</v>
      </c>
      <c r="F15" s="784" t="s">
        <v>641</v>
      </c>
    </row>
    <row r="16" spans="1:192" x14ac:dyDescent="0.3">
      <c r="A16" s="782" t="s">
        <v>642</v>
      </c>
      <c r="B16" s="783" t="s">
        <v>642</v>
      </c>
      <c r="C16" s="783" t="s">
        <v>642</v>
      </c>
      <c r="D16" s="784" t="s">
        <v>642</v>
      </c>
      <c r="E16" s="784" t="s">
        <v>642</v>
      </c>
      <c r="F16" s="784" t="s">
        <v>642</v>
      </c>
    </row>
    <row r="17" spans="1:6" ht="31.95" customHeight="1" x14ac:dyDescent="0.3">
      <c r="A17" s="782" t="s">
        <v>643</v>
      </c>
      <c r="B17" s="783" t="s">
        <v>643</v>
      </c>
      <c r="C17" s="783" t="s">
        <v>643</v>
      </c>
      <c r="D17" s="784" t="s">
        <v>643</v>
      </c>
      <c r="E17" s="784" t="s">
        <v>643</v>
      </c>
      <c r="F17" s="784" t="s">
        <v>643</v>
      </c>
    </row>
    <row r="18" spans="1:6" x14ac:dyDescent="0.3">
      <c r="A18" s="782" t="s">
        <v>644</v>
      </c>
      <c r="B18" s="783" t="s">
        <v>644</v>
      </c>
      <c r="C18" s="785"/>
      <c r="D18" s="786"/>
      <c r="E18" s="786"/>
      <c r="F18" s="786"/>
    </row>
    <row r="19" spans="1:6" ht="28.8" x14ac:dyDescent="0.3">
      <c r="A19" s="782" t="s">
        <v>645</v>
      </c>
      <c r="B19" s="783" t="s">
        <v>645</v>
      </c>
      <c r="C19" s="783" t="s">
        <v>645</v>
      </c>
      <c r="D19" s="784" t="s">
        <v>645</v>
      </c>
      <c r="E19" s="784" t="s">
        <v>645</v>
      </c>
      <c r="F19" s="784" t="s">
        <v>645</v>
      </c>
    </row>
    <row r="20" spans="1:6" ht="28.2" customHeight="1" x14ac:dyDescent="0.3">
      <c r="A20" s="779" t="s">
        <v>646</v>
      </c>
      <c r="B20" s="787" t="s">
        <v>646</v>
      </c>
      <c r="C20" s="780" t="s">
        <v>646</v>
      </c>
      <c r="D20" s="781" t="s">
        <v>646</v>
      </c>
      <c r="E20" s="781" t="s">
        <v>646</v>
      </c>
      <c r="F20" s="781" t="s">
        <v>646</v>
      </c>
    </row>
    <row r="21" spans="1:6" ht="28.8" x14ac:dyDescent="0.3">
      <c r="A21" s="782" t="s">
        <v>647</v>
      </c>
      <c r="B21" s="783" t="s">
        <v>647</v>
      </c>
      <c r="C21" s="783" t="s">
        <v>647</v>
      </c>
      <c r="D21" s="784" t="s">
        <v>647</v>
      </c>
      <c r="E21" s="784" t="s">
        <v>647</v>
      </c>
      <c r="F21" s="784" t="s">
        <v>647</v>
      </c>
    </row>
    <row r="22" spans="1:6" ht="28.8" x14ac:dyDescent="0.3">
      <c r="A22" s="782" t="s">
        <v>648</v>
      </c>
      <c r="B22" s="783" t="s">
        <v>648</v>
      </c>
      <c r="C22" s="788" t="s">
        <v>649</v>
      </c>
      <c r="D22" s="784" t="s">
        <v>649</v>
      </c>
      <c r="E22" s="784" t="s">
        <v>649</v>
      </c>
      <c r="F22" s="784" t="s">
        <v>649</v>
      </c>
    </row>
    <row r="23" spans="1:6" x14ac:dyDescent="0.3">
      <c r="A23" s="782" t="s">
        <v>650</v>
      </c>
      <c r="B23" s="783" t="s">
        <v>650</v>
      </c>
      <c r="C23" s="783" t="s">
        <v>650</v>
      </c>
      <c r="D23" s="784" t="s">
        <v>650</v>
      </c>
      <c r="E23" s="784" t="s">
        <v>650</v>
      </c>
      <c r="F23" s="784" t="s">
        <v>650</v>
      </c>
    </row>
    <row r="24" spans="1:6" ht="28.8" x14ac:dyDescent="0.3">
      <c r="A24" s="782" t="s">
        <v>651</v>
      </c>
      <c r="B24" s="650"/>
      <c r="C24" s="783"/>
      <c r="D24" s="784"/>
      <c r="E24" s="784"/>
      <c r="F24" s="784"/>
    </row>
    <row r="25" spans="1:6" ht="48.6" customHeight="1" x14ac:dyDescent="0.3">
      <c r="A25" s="782"/>
      <c r="B25" s="782"/>
      <c r="C25" s="789" t="s">
        <v>652</v>
      </c>
      <c r="D25" s="784" t="s">
        <v>652</v>
      </c>
      <c r="E25" s="784" t="s">
        <v>652</v>
      </c>
      <c r="F25" s="784" t="s">
        <v>652</v>
      </c>
    </row>
    <row r="26" spans="1:6" ht="64.95" customHeight="1" x14ac:dyDescent="0.3">
      <c r="A26" s="778" t="s">
        <v>261</v>
      </c>
      <c r="B26" s="778" t="s">
        <v>261</v>
      </c>
      <c r="C26" s="778" t="s">
        <v>261</v>
      </c>
      <c r="D26" s="778" t="s">
        <v>261</v>
      </c>
      <c r="E26" s="778" t="s">
        <v>261</v>
      </c>
      <c r="F26" s="778" t="s">
        <v>261</v>
      </c>
    </row>
    <row r="27" spans="1:6" ht="65.25" customHeight="1" x14ac:dyDescent="0.3">
      <c r="A27" s="779" t="s">
        <v>653</v>
      </c>
      <c r="B27" s="779" t="s">
        <v>653</v>
      </c>
      <c r="C27" s="779" t="s">
        <v>653</v>
      </c>
      <c r="D27" s="653" t="s">
        <v>1672</v>
      </c>
      <c r="E27" s="784" t="s">
        <v>1672</v>
      </c>
      <c r="F27" s="784" t="s">
        <v>1672</v>
      </c>
    </row>
    <row r="28" spans="1:6" x14ac:dyDescent="0.3">
      <c r="A28" s="782" t="s">
        <v>654</v>
      </c>
      <c r="B28" s="783" t="s">
        <v>654</v>
      </c>
      <c r="C28" s="783" t="s">
        <v>654</v>
      </c>
      <c r="D28" s="784" t="s">
        <v>654</v>
      </c>
      <c r="E28" s="784" t="s">
        <v>654</v>
      </c>
      <c r="F28" s="784" t="s">
        <v>654</v>
      </c>
    </row>
    <row r="29" spans="1:6" ht="28.8" x14ac:dyDescent="0.3">
      <c r="A29" s="782" t="s">
        <v>655</v>
      </c>
      <c r="B29" s="783" t="s">
        <v>655</v>
      </c>
      <c r="C29" s="783" t="s">
        <v>655</v>
      </c>
      <c r="D29" s="784" t="s">
        <v>655</v>
      </c>
      <c r="E29" s="784" t="s">
        <v>655</v>
      </c>
      <c r="F29" s="784" t="s">
        <v>655</v>
      </c>
    </row>
    <row r="30" spans="1:6" x14ac:dyDescent="0.3">
      <c r="A30" s="782" t="s">
        <v>656</v>
      </c>
      <c r="B30" s="783" t="s">
        <v>656</v>
      </c>
      <c r="C30" s="783" t="s">
        <v>656</v>
      </c>
      <c r="D30" s="784" t="s">
        <v>656</v>
      </c>
      <c r="E30" s="784" t="s">
        <v>656</v>
      </c>
      <c r="F30" s="784" t="s">
        <v>656</v>
      </c>
    </row>
    <row r="31" spans="1:6" ht="43.2" x14ac:dyDescent="0.3">
      <c r="A31" s="782" t="s">
        <v>657</v>
      </c>
      <c r="B31" s="783" t="s">
        <v>657</v>
      </c>
      <c r="C31" s="783" t="s">
        <v>657</v>
      </c>
      <c r="D31" s="784" t="s">
        <v>657</v>
      </c>
      <c r="E31" s="784" t="s">
        <v>657</v>
      </c>
      <c r="F31" s="784" t="s">
        <v>657</v>
      </c>
    </row>
    <row r="32" spans="1:6" ht="90.75" customHeight="1" x14ac:dyDescent="0.3">
      <c r="A32" s="782" t="s">
        <v>658</v>
      </c>
      <c r="B32" s="783" t="s">
        <v>658</v>
      </c>
      <c r="C32" s="783" t="s">
        <v>658</v>
      </c>
      <c r="D32" s="784" t="s">
        <v>658</v>
      </c>
      <c r="E32" s="784" t="s">
        <v>658</v>
      </c>
      <c r="F32" s="784" t="s">
        <v>658</v>
      </c>
    </row>
    <row r="33" spans="1:6" ht="61.95" customHeight="1" x14ac:dyDescent="0.3">
      <c r="A33" s="782"/>
      <c r="B33" s="783"/>
      <c r="C33" s="783"/>
      <c r="D33" s="708" t="s">
        <v>1673</v>
      </c>
      <c r="E33" s="708" t="s">
        <v>1673</v>
      </c>
      <c r="F33" s="708" t="s">
        <v>1673</v>
      </c>
    </row>
    <row r="34" spans="1:6" ht="48.6" customHeight="1" x14ac:dyDescent="0.3">
      <c r="A34" s="778" t="s">
        <v>262</v>
      </c>
      <c r="B34" s="778" t="s">
        <v>262</v>
      </c>
      <c r="C34" s="778" t="s">
        <v>262</v>
      </c>
      <c r="D34" s="790" t="s">
        <v>262</v>
      </c>
      <c r="E34" s="790" t="s">
        <v>262</v>
      </c>
      <c r="F34" s="790" t="s">
        <v>262</v>
      </c>
    </row>
    <row r="35" spans="1:6" ht="39.6" customHeight="1" x14ac:dyDescent="0.3">
      <c r="A35" s="779" t="s">
        <v>659</v>
      </c>
      <c r="B35" s="787" t="s">
        <v>659</v>
      </c>
      <c r="C35" s="780" t="s">
        <v>659</v>
      </c>
      <c r="D35" s="781" t="s">
        <v>659</v>
      </c>
      <c r="E35" s="781" t="s">
        <v>659</v>
      </c>
      <c r="F35" s="781" t="s">
        <v>659</v>
      </c>
    </row>
    <row r="36" spans="1:6" ht="28.8" x14ac:dyDescent="0.3">
      <c r="A36" s="782" t="s">
        <v>660</v>
      </c>
      <c r="B36" s="783" t="s">
        <v>660</v>
      </c>
      <c r="C36" s="783" t="s">
        <v>660</v>
      </c>
      <c r="D36" s="784" t="s">
        <v>660</v>
      </c>
      <c r="E36" s="784" t="s">
        <v>660</v>
      </c>
      <c r="F36" s="784" t="s">
        <v>660</v>
      </c>
    </row>
    <row r="37" spans="1:6" ht="36.6" customHeight="1" x14ac:dyDescent="0.3">
      <c r="A37" s="782" t="s">
        <v>661</v>
      </c>
      <c r="B37" s="783" t="s">
        <v>661</v>
      </c>
      <c r="C37" s="783" t="s">
        <v>661</v>
      </c>
      <c r="D37" s="784" t="s">
        <v>661</v>
      </c>
      <c r="E37" s="784" t="s">
        <v>661</v>
      </c>
      <c r="F37" s="784" t="s">
        <v>661</v>
      </c>
    </row>
    <row r="38" spans="1:6" ht="32.4" customHeight="1" x14ac:dyDescent="0.3">
      <c r="A38" s="782" t="s">
        <v>662</v>
      </c>
      <c r="B38" s="783" t="s">
        <v>662</v>
      </c>
      <c r="C38" s="650"/>
      <c r="D38" s="654"/>
      <c r="E38" s="654"/>
      <c r="F38" s="783" t="s">
        <v>662</v>
      </c>
    </row>
    <row r="39" spans="1:6" ht="28.8" x14ac:dyDescent="0.3">
      <c r="A39" s="782" t="s">
        <v>663</v>
      </c>
      <c r="B39" s="788" t="s">
        <v>664</v>
      </c>
      <c r="C39" s="650"/>
      <c r="D39" s="654"/>
      <c r="E39" s="654"/>
      <c r="F39" s="654"/>
    </row>
    <row r="40" spans="1:6" ht="49.95" customHeight="1" x14ac:dyDescent="0.3">
      <c r="A40" s="782" t="s">
        <v>665</v>
      </c>
      <c r="B40" s="783" t="s">
        <v>665</v>
      </c>
      <c r="C40" s="783" t="s">
        <v>665</v>
      </c>
      <c r="D40" s="784" t="s">
        <v>665</v>
      </c>
      <c r="E40" s="784" t="s">
        <v>665</v>
      </c>
      <c r="F40" s="784" t="s">
        <v>665</v>
      </c>
    </row>
    <row r="41" spans="1:6" ht="55.2" customHeight="1" x14ac:dyDescent="0.3">
      <c r="A41" s="782" t="s">
        <v>666</v>
      </c>
      <c r="B41" s="791" t="s">
        <v>666</v>
      </c>
      <c r="C41" s="783" t="s">
        <v>666</v>
      </c>
      <c r="D41" s="784" t="s">
        <v>666</v>
      </c>
      <c r="E41" s="784" t="s">
        <v>666</v>
      </c>
      <c r="F41" s="784" t="s">
        <v>666</v>
      </c>
    </row>
    <row r="42" spans="1:6" ht="24" customHeight="1" x14ac:dyDescent="0.3">
      <c r="A42" s="779" t="s">
        <v>667</v>
      </c>
      <c r="B42" s="779" t="s">
        <v>667</v>
      </c>
      <c r="C42" s="650"/>
      <c r="D42" s="654"/>
      <c r="E42" s="654"/>
      <c r="F42" s="654"/>
    </row>
    <row r="43" spans="1:6" ht="18" customHeight="1" x14ac:dyDescent="0.3">
      <c r="A43" s="782" t="s">
        <v>668</v>
      </c>
      <c r="B43" s="783" t="s">
        <v>668</v>
      </c>
      <c r="C43" s="650"/>
      <c r="D43" s="654"/>
      <c r="E43" s="654"/>
      <c r="F43" s="654"/>
    </row>
    <row r="44" spans="1:6" ht="28.8" x14ac:dyDescent="0.3">
      <c r="A44" s="782" t="s">
        <v>669</v>
      </c>
      <c r="B44" s="783" t="s">
        <v>669</v>
      </c>
      <c r="C44" s="650"/>
      <c r="D44" s="654"/>
      <c r="E44" s="654"/>
      <c r="F44" s="654"/>
    </row>
    <row r="45" spans="1:6" ht="54" customHeight="1" x14ac:dyDescent="0.3">
      <c r="A45" s="779" t="s">
        <v>670</v>
      </c>
      <c r="B45" s="779" t="s">
        <v>670</v>
      </c>
      <c r="C45" s="779" t="s">
        <v>670</v>
      </c>
      <c r="D45" s="781" t="s">
        <v>670</v>
      </c>
      <c r="E45" s="781" t="s">
        <v>670</v>
      </c>
      <c r="F45" s="781" t="s">
        <v>670</v>
      </c>
    </row>
    <row r="46" spans="1:6" ht="43.2" x14ac:dyDescent="0.3">
      <c r="A46" s="782" t="s">
        <v>671</v>
      </c>
      <c r="B46" s="783" t="s">
        <v>672</v>
      </c>
      <c r="C46" s="783" t="s">
        <v>672</v>
      </c>
      <c r="D46" s="784" t="s">
        <v>672</v>
      </c>
      <c r="E46" s="784" t="s">
        <v>672</v>
      </c>
      <c r="F46" s="784" t="s">
        <v>672</v>
      </c>
    </row>
    <row r="47" spans="1:6" ht="43.2" x14ac:dyDescent="0.3">
      <c r="A47" s="782" t="s">
        <v>673</v>
      </c>
      <c r="B47" s="783" t="s">
        <v>674</v>
      </c>
      <c r="C47" s="783" t="s">
        <v>674</v>
      </c>
      <c r="D47" s="784" t="s">
        <v>674</v>
      </c>
      <c r="E47" s="784" t="s">
        <v>674</v>
      </c>
      <c r="F47" s="784" t="s">
        <v>674</v>
      </c>
    </row>
    <row r="48" spans="1:6" ht="28.8" x14ac:dyDescent="0.3">
      <c r="A48" s="782" t="s">
        <v>675</v>
      </c>
      <c r="B48" s="783" t="s">
        <v>675</v>
      </c>
      <c r="C48" s="783" t="s">
        <v>675</v>
      </c>
      <c r="D48" s="784" t="s">
        <v>675</v>
      </c>
      <c r="E48" s="784" t="s">
        <v>675</v>
      </c>
      <c r="F48" s="784" t="s">
        <v>675</v>
      </c>
    </row>
    <row r="49" spans="1:6" ht="43.95" customHeight="1" x14ac:dyDescent="0.3">
      <c r="A49" s="779" t="s">
        <v>676</v>
      </c>
      <c r="B49" s="779" t="s">
        <v>676</v>
      </c>
      <c r="C49" s="780" t="s">
        <v>676</v>
      </c>
      <c r="D49" s="781" t="s">
        <v>676</v>
      </c>
      <c r="E49" s="781" t="s">
        <v>676</v>
      </c>
      <c r="F49" s="781" t="s">
        <v>676</v>
      </c>
    </row>
    <row r="50" spans="1:6" ht="37.200000000000003" customHeight="1" x14ac:dyDescent="0.3">
      <c r="A50" s="782" t="s">
        <v>677</v>
      </c>
      <c r="B50" s="783" t="s">
        <v>677</v>
      </c>
      <c r="C50" s="791" t="s">
        <v>677</v>
      </c>
      <c r="D50" s="784" t="s">
        <v>677</v>
      </c>
      <c r="E50" s="784" t="s">
        <v>677</v>
      </c>
      <c r="F50" s="784" t="s">
        <v>677</v>
      </c>
    </row>
    <row r="51" spans="1:6" ht="30.75" customHeight="1" x14ac:dyDescent="0.3">
      <c r="A51" s="782" t="s">
        <v>678</v>
      </c>
      <c r="B51" s="785"/>
      <c r="C51" s="783"/>
      <c r="D51" s="784"/>
      <c r="E51" s="784"/>
      <c r="F51" s="784"/>
    </row>
    <row r="52" spans="1:6" x14ac:dyDescent="0.3">
      <c r="A52" s="782" t="s">
        <v>679</v>
      </c>
      <c r="B52" s="783" t="s">
        <v>679</v>
      </c>
      <c r="C52" s="783" t="s">
        <v>679</v>
      </c>
      <c r="D52" s="784" t="s">
        <v>679</v>
      </c>
      <c r="E52" s="784" t="s">
        <v>679</v>
      </c>
      <c r="F52" s="784" t="s">
        <v>679</v>
      </c>
    </row>
    <row r="53" spans="1:6" ht="37.950000000000003" customHeight="1" x14ac:dyDescent="0.3">
      <c r="A53" s="779" t="s">
        <v>680</v>
      </c>
      <c r="B53" s="779" t="s">
        <v>680</v>
      </c>
      <c r="C53" s="780" t="s">
        <v>680</v>
      </c>
      <c r="D53" s="781" t="s">
        <v>680</v>
      </c>
      <c r="E53" s="781" t="s">
        <v>680</v>
      </c>
      <c r="F53" s="781" t="s">
        <v>680</v>
      </c>
    </row>
    <row r="54" spans="1:6" ht="28.8" x14ac:dyDescent="0.3">
      <c r="A54" s="782" t="s">
        <v>681</v>
      </c>
      <c r="B54" s="783" t="s">
        <v>681</v>
      </c>
      <c r="C54" s="783" t="s">
        <v>681</v>
      </c>
      <c r="D54" s="784" t="s">
        <v>681</v>
      </c>
      <c r="E54" s="784" t="s">
        <v>681</v>
      </c>
      <c r="F54" s="784" t="s">
        <v>681</v>
      </c>
    </row>
    <row r="55" spans="1:6" ht="28.8" x14ac:dyDescent="0.3">
      <c r="A55" s="782" t="s">
        <v>682</v>
      </c>
      <c r="B55" s="783" t="s">
        <v>682</v>
      </c>
      <c r="C55" s="783" t="s">
        <v>682</v>
      </c>
      <c r="D55" s="784" t="s">
        <v>682</v>
      </c>
      <c r="E55" s="784" t="s">
        <v>682</v>
      </c>
      <c r="F55" s="784" t="s">
        <v>682</v>
      </c>
    </row>
    <row r="56" spans="1:6" ht="43.2" x14ac:dyDescent="0.3">
      <c r="A56" s="782" t="s">
        <v>683</v>
      </c>
      <c r="B56" s="785"/>
      <c r="C56" s="783"/>
      <c r="D56" s="784"/>
      <c r="E56" s="784"/>
      <c r="F56" s="784"/>
    </row>
    <row r="57" spans="1:6" ht="35.4" customHeight="1" x14ac:dyDescent="0.3">
      <c r="A57" s="782" t="s">
        <v>684</v>
      </c>
      <c r="B57" s="783" t="s">
        <v>684</v>
      </c>
      <c r="C57" s="791" t="s">
        <v>685</v>
      </c>
      <c r="D57" s="784" t="s">
        <v>685</v>
      </c>
      <c r="E57" s="784" t="s">
        <v>685</v>
      </c>
      <c r="F57" s="784" t="s">
        <v>685</v>
      </c>
    </row>
    <row r="58" spans="1:6" x14ac:dyDescent="0.3">
      <c r="A58" s="782" t="s">
        <v>686</v>
      </c>
      <c r="B58" s="785"/>
      <c r="C58" s="783"/>
      <c r="D58" s="784"/>
      <c r="E58" s="784"/>
      <c r="F58" s="784"/>
    </row>
    <row r="59" spans="1:6" ht="28.8" x14ac:dyDescent="0.3">
      <c r="A59" s="782" t="s">
        <v>687</v>
      </c>
      <c r="B59" s="783" t="s">
        <v>687</v>
      </c>
      <c r="C59" s="650"/>
      <c r="D59" s="654"/>
      <c r="E59" s="654"/>
      <c r="F59" s="654"/>
    </row>
    <row r="60" spans="1:6" ht="28.8" x14ac:dyDescent="0.3">
      <c r="A60" s="782" t="s">
        <v>688</v>
      </c>
      <c r="B60" s="783" t="s">
        <v>688</v>
      </c>
      <c r="C60" s="783" t="s">
        <v>688</v>
      </c>
      <c r="D60" s="784" t="s">
        <v>688</v>
      </c>
      <c r="E60" s="784" t="s">
        <v>688</v>
      </c>
      <c r="F60" s="784" t="s">
        <v>688</v>
      </c>
    </row>
    <row r="61" spans="1:6" ht="28.8" x14ac:dyDescent="0.3">
      <c r="A61" s="782" t="s">
        <v>689</v>
      </c>
      <c r="B61" s="783" t="s">
        <v>689</v>
      </c>
      <c r="C61" s="783" t="s">
        <v>689</v>
      </c>
      <c r="D61" s="784" t="s">
        <v>689</v>
      </c>
      <c r="E61" s="784" t="s">
        <v>689</v>
      </c>
      <c r="F61" s="784" t="s">
        <v>689</v>
      </c>
    </row>
    <row r="62" spans="1:6" ht="28.8" x14ac:dyDescent="0.3">
      <c r="A62" s="782" t="s">
        <v>690</v>
      </c>
      <c r="B62" s="783" t="s">
        <v>690</v>
      </c>
      <c r="C62" s="783" t="s">
        <v>690</v>
      </c>
      <c r="D62" s="784" t="s">
        <v>690</v>
      </c>
      <c r="E62" s="784" t="s">
        <v>690</v>
      </c>
      <c r="F62" s="784" t="s">
        <v>690</v>
      </c>
    </row>
    <row r="63" spans="1:6" ht="36.6" customHeight="1" x14ac:dyDescent="0.3">
      <c r="A63" s="782"/>
      <c r="B63" s="783"/>
      <c r="C63" s="789" t="s">
        <v>691</v>
      </c>
      <c r="D63" s="784" t="s">
        <v>691</v>
      </c>
      <c r="E63" s="784" t="s">
        <v>691</v>
      </c>
      <c r="F63" s="784" t="s">
        <v>691</v>
      </c>
    </row>
    <row r="64" spans="1:6" ht="39.6" customHeight="1" x14ac:dyDescent="0.3">
      <c r="A64" s="782"/>
      <c r="B64" s="783"/>
      <c r="C64" s="789" t="s">
        <v>692</v>
      </c>
      <c r="D64" s="784" t="s">
        <v>692</v>
      </c>
      <c r="E64" s="784" t="s">
        <v>692</v>
      </c>
      <c r="F64" s="784" t="s">
        <v>692</v>
      </c>
    </row>
    <row r="65" spans="1:6" ht="40.200000000000003" customHeight="1" x14ac:dyDescent="0.3">
      <c r="A65" s="779" t="s">
        <v>693</v>
      </c>
      <c r="B65" s="779" t="s">
        <v>693</v>
      </c>
      <c r="C65" s="779" t="s">
        <v>693</v>
      </c>
      <c r="D65" s="781" t="s">
        <v>693</v>
      </c>
      <c r="E65" s="781" t="s">
        <v>693</v>
      </c>
      <c r="F65" s="781" t="s">
        <v>693</v>
      </c>
    </row>
    <row r="66" spans="1:6" x14ac:dyDescent="0.3">
      <c r="A66" s="782" t="s">
        <v>694</v>
      </c>
      <c r="B66" s="783" t="s">
        <v>694</v>
      </c>
      <c r="C66" s="783" t="s">
        <v>694</v>
      </c>
      <c r="D66" s="784" t="s">
        <v>694</v>
      </c>
      <c r="E66" s="784" t="s">
        <v>694</v>
      </c>
      <c r="F66" s="784" t="s">
        <v>694</v>
      </c>
    </row>
    <row r="67" spans="1:6" ht="28.8" x14ac:dyDescent="0.3">
      <c r="A67" s="782" t="s">
        <v>695</v>
      </c>
      <c r="B67" s="783" t="s">
        <v>695</v>
      </c>
      <c r="C67" s="783" t="s">
        <v>695</v>
      </c>
      <c r="D67" s="784" t="s">
        <v>695</v>
      </c>
      <c r="E67" s="784" t="s">
        <v>695</v>
      </c>
      <c r="F67" s="784" t="s">
        <v>695</v>
      </c>
    </row>
    <row r="68" spans="1:6" x14ac:dyDescent="0.3">
      <c r="A68" s="782" t="s">
        <v>696</v>
      </c>
      <c r="B68" s="783" t="s">
        <v>696</v>
      </c>
      <c r="C68" s="783" t="s">
        <v>696</v>
      </c>
      <c r="D68" s="784" t="s">
        <v>696</v>
      </c>
      <c r="E68" s="784" t="s">
        <v>696</v>
      </c>
      <c r="F68" s="784" t="s">
        <v>696</v>
      </c>
    </row>
    <row r="69" spans="1:6" ht="30.75" customHeight="1" x14ac:dyDescent="0.3">
      <c r="A69" s="782" t="s">
        <v>697</v>
      </c>
      <c r="B69" s="783" t="s">
        <v>697</v>
      </c>
      <c r="C69" s="783" t="s">
        <v>697</v>
      </c>
      <c r="D69" s="784" t="s">
        <v>697</v>
      </c>
      <c r="E69" s="784" t="s">
        <v>697</v>
      </c>
      <c r="F69" s="784" t="s">
        <v>697</v>
      </c>
    </row>
    <row r="70" spans="1:6" ht="51.6" customHeight="1" x14ac:dyDescent="0.3">
      <c r="A70" s="779" t="s">
        <v>698</v>
      </c>
      <c r="B70" s="779" t="s">
        <v>698</v>
      </c>
      <c r="C70" s="779" t="s">
        <v>698</v>
      </c>
      <c r="D70" s="781" t="s">
        <v>698</v>
      </c>
      <c r="E70" s="781" t="s">
        <v>698</v>
      </c>
      <c r="F70" s="781" t="s">
        <v>698</v>
      </c>
    </row>
    <row r="71" spans="1:6" x14ac:dyDescent="0.3">
      <c r="A71" s="782" t="s">
        <v>699</v>
      </c>
      <c r="B71" s="783" t="s">
        <v>699</v>
      </c>
      <c r="C71" s="783" t="s">
        <v>699</v>
      </c>
      <c r="D71" s="784" t="s">
        <v>699</v>
      </c>
      <c r="E71" s="784" t="s">
        <v>699</v>
      </c>
      <c r="F71" s="784" t="s">
        <v>699</v>
      </c>
    </row>
    <row r="72" spans="1:6" x14ac:dyDescent="0.3">
      <c r="A72" s="782" t="s">
        <v>700</v>
      </c>
      <c r="B72" s="783" t="s">
        <v>700</v>
      </c>
      <c r="C72" s="783" t="s">
        <v>700</v>
      </c>
      <c r="D72" s="784" t="s">
        <v>700</v>
      </c>
      <c r="E72" s="784" t="s">
        <v>700</v>
      </c>
      <c r="F72" s="784" t="s">
        <v>700</v>
      </c>
    </row>
    <row r="73" spans="1:6" x14ac:dyDescent="0.3">
      <c r="A73" s="782" t="s">
        <v>701</v>
      </c>
      <c r="B73" s="783" t="s">
        <v>701</v>
      </c>
      <c r="C73" s="783" t="s">
        <v>701</v>
      </c>
      <c r="D73" s="784" t="s">
        <v>701</v>
      </c>
      <c r="E73" s="784" t="s">
        <v>701</v>
      </c>
      <c r="F73" s="784" t="s">
        <v>701</v>
      </c>
    </row>
    <row r="74" spans="1:6" x14ac:dyDescent="0.3">
      <c r="A74" s="782" t="s">
        <v>702</v>
      </c>
      <c r="B74" s="783" t="s">
        <v>702</v>
      </c>
      <c r="C74" s="783" t="s">
        <v>702</v>
      </c>
      <c r="D74" s="788" t="s">
        <v>1674</v>
      </c>
      <c r="E74" s="784" t="s">
        <v>1674</v>
      </c>
      <c r="F74" s="784" t="s">
        <v>1674</v>
      </c>
    </row>
    <row r="75" spans="1:6" ht="43.2" x14ac:dyDescent="0.3">
      <c r="A75" s="782" t="s">
        <v>703</v>
      </c>
      <c r="B75" s="783" t="s">
        <v>703</v>
      </c>
      <c r="C75" s="783" t="s">
        <v>703</v>
      </c>
      <c r="D75" s="784" t="s">
        <v>703</v>
      </c>
      <c r="E75" s="784" t="s">
        <v>703</v>
      </c>
      <c r="F75" s="784" t="s">
        <v>703</v>
      </c>
    </row>
    <row r="76" spans="1:6" x14ac:dyDescent="0.3">
      <c r="A76" s="782" t="s">
        <v>704</v>
      </c>
      <c r="B76" s="783" t="s">
        <v>704</v>
      </c>
      <c r="C76" s="783" t="s">
        <v>704</v>
      </c>
      <c r="D76" s="784" t="s">
        <v>704</v>
      </c>
      <c r="E76" s="784" t="s">
        <v>704</v>
      </c>
      <c r="F76" s="784" t="s">
        <v>704</v>
      </c>
    </row>
    <row r="77" spans="1:6" ht="55.2" customHeight="1" x14ac:dyDescent="0.3">
      <c r="A77" s="779" t="s">
        <v>705</v>
      </c>
      <c r="B77" s="779" t="s">
        <v>705</v>
      </c>
      <c r="C77" s="779" t="s">
        <v>705</v>
      </c>
      <c r="D77" s="781" t="s">
        <v>705</v>
      </c>
      <c r="E77" s="781" t="s">
        <v>705</v>
      </c>
      <c r="F77" s="781" t="s">
        <v>705</v>
      </c>
    </row>
    <row r="78" spans="1:6" x14ac:dyDescent="0.3">
      <c r="A78" s="782" t="s">
        <v>706</v>
      </c>
      <c r="B78" s="783" t="s">
        <v>706</v>
      </c>
      <c r="C78" s="783" t="s">
        <v>706</v>
      </c>
      <c r="D78" s="784" t="s">
        <v>706</v>
      </c>
      <c r="E78" s="784" t="s">
        <v>706</v>
      </c>
      <c r="F78" s="784" t="s">
        <v>706</v>
      </c>
    </row>
    <row r="79" spans="1:6" ht="28.8" x14ac:dyDescent="0.3">
      <c r="A79" s="782" t="s">
        <v>707</v>
      </c>
      <c r="B79" s="783" t="s">
        <v>707</v>
      </c>
      <c r="C79" s="783" t="s">
        <v>707</v>
      </c>
      <c r="D79" s="784" t="s">
        <v>707</v>
      </c>
      <c r="E79" s="784" t="s">
        <v>707</v>
      </c>
      <c r="F79" s="784" t="s">
        <v>707</v>
      </c>
    </row>
    <row r="80" spans="1:6" ht="45.75" customHeight="1" x14ac:dyDescent="0.3">
      <c r="A80" s="782" t="s">
        <v>708</v>
      </c>
      <c r="B80" s="783" t="s">
        <v>708</v>
      </c>
      <c r="C80" s="783" t="s">
        <v>708</v>
      </c>
      <c r="D80" s="784" t="s">
        <v>708</v>
      </c>
      <c r="E80" s="784" t="s">
        <v>708</v>
      </c>
      <c r="F80" s="784" t="s">
        <v>708</v>
      </c>
    </row>
    <row r="81" spans="1:6" ht="28.8" x14ac:dyDescent="0.3">
      <c r="A81" s="782" t="s">
        <v>709</v>
      </c>
      <c r="B81" s="783" t="s">
        <v>709</v>
      </c>
      <c r="C81" s="783" t="s">
        <v>709</v>
      </c>
      <c r="D81" s="784" t="s">
        <v>709</v>
      </c>
      <c r="E81" s="784" t="s">
        <v>709</v>
      </c>
      <c r="F81" s="784" t="s">
        <v>709</v>
      </c>
    </row>
    <row r="82" spans="1:6" ht="28.8" x14ac:dyDescent="0.3">
      <c r="A82" s="782" t="s">
        <v>710</v>
      </c>
      <c r="B82" s="783" t="s">
        <v>710</v>
      </c>
      <c r="C82" s="783" t="s">
        <v>710</v>
      </c>
      <c r="D82" s="784" t="s">
        <v>710</v>
      </c>
      <c r="E82" s="784" t="s">
        <v>710</v>
      </c>
      <c r="F82" s="784" t="s">
        <v>710</v>
      </c>
    </row>
    <row r="83" spans="1:6" ht="28.8" x14ac:dyDescent="0.3">
      <c r="A83" s="782" t="s">
        <v>711</v>
      </c>
      <c r="B83" s="783" t="s">
        <v>711</v>
      </c>
      <c r="C83" s="783" t="s">
        <v>711</v>
      </c>
      <c r="D83" s="784" t="s">
        <v>711</v>
      </c>
      <c r="E83" s="784" t="s">
        <v>711</v>
      </c>
      <c r="F83" s="784" t="s">
        <v>711</v>
      </c>
    </row>
    <row r="84" spans="1:6" ht="28.8" x14ac:dyDescent="0.3">
      <c r="A84" s="782" t="s">
        <v>712</v>
      </c>
      <c r="B84" s="783" t="s">
        <v>712</v>
      </c>
      <c r="C84" s="783" t="s">
        <v>712</v>
      </c>
      <c r="D84" s="784" t="s">
        <v>712</v>
      </c>
      <c r="E84" s="784" t="s">
        <v>712</v>
      </c>
      <c r="F84" s="784" t="s">
        <v>712</v>
      </c>
    </row>
    <row r="85" spans="1:6" ht="28.8" x14ac:dyDescent="0.3">
      <c r="A85" s="782" t="s">
        <v>713</v>
      </c>
      <c r="B85" s="783" t="s">
        <v>713</v>
      </c>
      <c r="C85" s="783" t="s">
        <v>713</v>
      </c>
      <c r="D85" s="784" t="s">
        <v>713</v>
      </c>
      <c r="E85" s="784" t="s">
        <v>713</v>
      </c>
      <c r="F85" s="784" t="s">
        <v>713</v>
      </c>
    </row>
    <row r="86" spans="1:6" ht="45.75" customHeight="1" x14ac:dyDescent="0.3">
      <c r="A86" s="782" t="s">
        <v>714</v>
      </c>
      <c r="B86" s="783" t="s">
        <v>714</v>
      </c>
      <c r="C86" s="783" t="s">
        <v>714</v>
      </c>
      <c r="D86" s="784" t="s">
        <v>714</v>
      </c>
      <c r="E86" s="784" t="s">
        <v>714</v>
      </c>
      <c r="F86" s="784" t="s">
        <v>714</v>
      </c>
    </row>
    <row r="87" spans="1:6" x14ac:dyDescent="0.3">
      <c r="A87" s="782" t="s">
        <v>715</v>
      </c>
      <c r="B87" s="783" t="s">
        <v>715</v>
      </c>
      <c r="C87" s="783" t="s">
        <v>715</v>
      </c>
      <c r="D87" s="784" t="s">
        <v>715</v>
      </c>
      <c r="E87" s="784" t="s">
        <v>715</v>
      </c>
      <c r="F87" s="784" t="s">
        <v>715</v>
      </c>
    </row>
    <row r="88" spans="1:6" ht="28.8" x14ac:dyDescent="0.3">
      <c r="A88" s="782" t="s">
        <v>716</v>
      </c>
      <c r="B88" s="783" t="s">
        <v>716</v>
      </c>
      <c r="C88" s="783" t="s">
        <v>716</v>
      </c>
      <c r="D88" s="784" t="s">
        <v>716</v>
      </c>
      <c r="E88" s="784" t="s">
        <v>716</v>
      </c>
      <c r="F88" s="784" t="s">
        <v>716</v>
      </c>
    </row>
    <row r="89" spans="1:6" ht="28.8" x14ac:dyDescent="0.3">
      <c r="A89" s="782" t="s">
        <v>717</v>
      </c>
      <c r="B89" s="783" t="s">
        <v>717</v>
      </c>
      <c r="C89" s="783" t="s">
        <v>717</v>
      </c>
      <c r="D89" s="784" t="s">
        <v>717</v>
      </c>
      <c r="E89" s="784" t="s">
        <v>717</v>
      </c>
      <c r="F89" s="784" t="s">
        <v>717</v>
      </c>
    </row>
    <row r="90" spans="1:6" ht="31.95" customHeight="1" x14ac:dyDescent="0.3">
      <c r="A90" s="778" t="s">
        <v>263</v>
      </c>
      <c r="B90" s="778" t="s">
        <v>263</v>
      </c>
      <c r="C90" s="778" t="s">
        <v>263</v>
      </c>
      <c r="D90" s="778" t="s">
        <v>263</v>
      </c>
      <c r="E90" s="778" t="s">
        <v>263</v>
      </c>
      <c r="F90" s="778" t="s">
        <v>263</v>
      </c>
    </row>
    <row r="91" spans="1:6" ht="22.2" customHeight="1" x14ac:dyDescent="0.3">
      <c r="A91" s="779" t="s">
        <v>718</v>
      </c>
      <c r="B91" s="779" t="s">
        <v>718</v>
      </c>
      <c r="C91" s="779" t="s">
        <v>718</v>
      </c>
      <c r="D91" s="792" t="s">
        <v>718</v>
      </c>
      <c r="E91" s="781" t="s">
        <v>718</v>
      </c>
      <c r="F91" s="781" t="s">
        <v>718</v>
      </c>
    </row>
    <row r="92" spans="1:6" x14ac:dyDescent="0.3">
      <c r="A92" s="782" t="s">
        <v>719</v>
      </c>
      <c r="B92" s="783" t="s">
        <v>719</v>
      </c>
      <c r="C92" s="783" t="s">
        <v>719</v>
      </c>
      <c r="D92" s="784" t="s">
        <v>719</v>
      </c>
      <c r="E92" s="784" t="s">
        <v>719</v>
      </c>
      <c r="F92" s="784" t="s">
        <v>719</v>
      </c>
    </row>
    <row r="93" spans="1:6" ht="56.4" customHeight="1" x14ac:dyDescent="0.3">
      <c r="A93" s="782" t="s">
        <v>720</v>
      </c>
      <c r="B93" s="783" t="s">
        <v>720</v>
      </c>
      <c r="C93" s="783" t="s">
        <v>720</v>
      </c>
      <c r="D93" s="793" t="s">
        <v>720</v>
      </c>
      <c r="E93" s="784" t="s">
        <v>720</v>
      </c>
      <c r="F93" s="784" t="s">
        <v>720</v>
      </c>
    </row>
    <row r="94" spans="1:6" ht="25.2" customHeight="1" x14ac:dyDescent="0.3">
      <c r="A94" s="779" t="s">
        <v>721</v>
      </c>
      <c r="B94" s="779" t="s">
        <v>721</v>
      </c>
      <c r="C94" s="779" t="s">
        <v>721</v>
      </c>
      <c r="D94" s="781" t="s">
        <v>721</v>
      </c>
      <c r="E94" s="781" t="s">
        <v>721</v>
      </c>
      <c r="F94" s="781" t="s">
        <v>721</v>
      </c>
    </row>
    <row r="95" spans="1:6" x14ac:dyDescent="0.3">
      <c r="A95" s="782" t="s">
        <v>722</v>
      </c>
      <c r="B95" s="783" t="s">
        <v>722</v>
      </c>
      <c r="C95" s="783" t="s">
        <v>722</v>
      </c>
      <c r="D95" s="784" t="s">
        <v>722</v>
      </c>
      <c r="E95" s="784" t="s">
        <v>722</v>
      </c>
      <c r="F95" s="784" t="s">
        <v>722</v>
      </c>
    </row>
    <row r="96" spans="1:6" ht="28.8" x14ac:dyDescent="0.3">
      <c r="A96" s="782" t="s">
        <v>723</v>
      </c>
      <c r="B96" s="783" t="s">
        <v>723</v>
      </c>
      <c r="C96" s="788" t="s">
        <v>724</v>
      </c>
      <c r="D96" s="784" t="s">
        <v>724</v>
      </c>
      <c r="E96" s="784" t="s">
        <v>724</v>
      </c>
      <c r="F96" s="784" t="s">
        <v>724</v>
      </c>
    </row>
    <row r="97" spans="1:6" ht="28.8" x14ac:dyDescent="0.3">
      <c r="A97" s="782" t="s">
        <v>725</v>
      </c>
      <c r="B97" s="783" t="s">
        <v>725</v>
      </c>
      <c r="C97" s="783" t="s">
        <v>725</v>
      </c>
      <c r="D97" s="784" t="s">
        <v>725</v>
      </c>
      <c r="E97" s="784" t="s">
        <v>725</v>
      </c>
      <c r="F97" s="784" t="s">
        <v>725</v>
      </c>
    </row>
    <row r="98" spans="1:6" ht="43.2" x14ac:dyDescent="0.3">
      <c r="A98" s="782" t="s">
        <v>726</v>
      </c>
      <c r="B98" s="783" t="s">
        <v>726</v>
      </c>
      <c r="C98" s="788" t="s">
        <v>727</v>
      </c>
      <c r="D98" s="784" t="s">
        <v>727</v>
      </c>
      <c r="E98" s="784" t="s">
        <v>727</v>
      </c>
      <c r="F98" s="784" t="s">
        <v>727</v>
      </c>
    </row>
    <row r="99" spans="1:6" ht="37.200000000000003" customHeight="1" x14ac:dyDescent="0.3">
      <c r="A99" s="779" t="s">
        <v>728</v>
      </c>
      <c r="B99" s="779" t="s">
        <v>728</v>
      </c>
      <c r="C99" s="779" t="s">
        <v>728</v>
      </c>
      <c r="D99" s="792" t="s">
        <v>728</v>
      </c>
      <c r="E99" s="781" t="s">
        <v>728</v>
      </c>
      <c r="F99" s="781" t="s">
        <v>728</v>
      </c>
    </row>
    <row r="100" spans="1:6" x14ac:dyDescent="0.3">
      <c r="A100" s="782" t="s">
        <v>729</v>
      </c>
      <c r="B100" s="783" t="s">
        <v>729</v>
      </c>
      <c r="C100" s="783" t="s">
        <v>729</v>
      </c>
      <c r="D100" s="784" t="s">
        <v>729</v>
      </c>
      <c r="E100" s="784" t="s">
        <v>729</v>
      </c>
      <c r="F100" s="784" t="s">
        <v>729</v>
      </c>
    </row>
    <row r="101" spans="1:6" ht="65.400000000000006" customHeight="1" x14ac:dyDescent="0.3">
      <c r="A101" s="782" t="s">
        <v>730</v>
      </c>
      <c r="B101" s="783" t="s">
        <v>730</v>
      </c>
      <c r="C101" s="783" t="s">
        <v>730</v>
      </c>
      <c r="D101" s="793" t="s">
        <v>730</v>
      </c>
      <c r="E101" s="784" t="s">
        <v>730</v>
      </c>
      <c r="F101" s="784" t="s">
        <v>730</v>
      </c>
    </row>
    <row r="102" spans="1:6" ht="28.8" x14ac:dyDescent="0.3">
      <c r="A102" s="782" t="s">
        <v>731</v>
      </c>
      <c r="B102" s="783" t="s">
        <v>731</v>
      </c>
      <c r="C102" s="783" t="s">
        <v>731</v>
      </c>
      <c r="D102" s="784" t="s">
        <v>731</v>
      </c>
      <c r="E102" s="784" t="s">
        <v>731</v>
      </c>
      <c r="F102" s="784" t="s">
        <v>731</v>
      </c>
    </row>
    <row r="103" spans="1:6" ht="37.950000000000003" customHeight="1" x14ac:dyDescent="0.3">
      <c r="A103" s="779" t="s">
        <v>732</v>
      </c>
      <c r="B103" s="779" t="s">
        <v>732</v>
      </c>
      <c r="C103" s="779" t="s">
        <v>732</v>
      </c>
      <c r="D103" s="781" t="s">
        <v>732</v>
      </c>
      <c r="E103" s="781" t="s">
        <v>732</v>
      </c>
      <c r="F103" s="781" t="s">
        <v>732</v>
      </c>
    </row>
    <row r="104" spans="1:6" x14ac:dyDescent="0.3">
      <c r="A104" s="782" t="s">
        <v>733</v>
      </c>
      <c r="B104" s="783" t="s">
        <v>733</v>
      </c>
      <c r="C104" s="783" t="s">
        <v>733</v>
      </c>
      <c r="D104" s="784" t="s">
        <v>733</v>
      </c>
      <c r="E104" s="784" t="s">
        <v>733</v>
      </c>
      <c r="F104" s="784" t="s">
        <v>733</v>
      </c>
    </row>
    <row r="105" spans="1:6" x14ac:dyDescent="0.3">
      <c r="A105" s="782" t="s">
        <v>734</v>
      </c>
      <c r="B105" s="783" t="s">
        <v>734</v>
      </c>
      <c r="C105" s="783" t="s">
        <v>734</v>
      </c>
      <c r="D105" s="784" t="s">
        <v>734</v>
      </c>
      <c r="E105" s="784" t="s">
        <v>734</v>
      </c>
      <c r="F105" s="784" t="s">
        <v>734</v>
      </c>
    </row>
    <row r="106" spans="1:6" ht="28.8" x14ac:dyDescent="0.3">
      <c r="A106" s="782" t="s">
        <v>735</v>
      </c>
      <c r="B106" s="783" t="s">
        <v>735</v>
      </c>
      <c r="C106" s="783" t="s">
        <v>735</v>
      </c>
      <c r="D106" s="784" t="s">
        <v>735</v>
      </c>
      <c r="E106" s="784" t="s">
        <v>735</v>
      </c>
      <c r="F106" s="784" t="s">
        <v>735</v>
      </c>
    </row>
    <row r="107" spans="1:6" ht="25.95" customHeight="1" x14ac:dyDescent="0.3">
      <c r="A107" s="779" t="s">
        <v>736</v>
      </c>
      <c r="B107" s="779" t="s">
        <v>736</v>
      </c>
      <c r="C107" s="779" t="s">
        <v>736</v>
      </c>
      <c r="D107" s="792" t="s">
        <v>736</v>
      </c>
      <c r="E107" s="781" t="s">
        <v>736</v>
      </c>
      <c r="F107" s="781" t="s">
        <v>736</v>
      </c>
    </row>
    <row r="108" spans="1:6" x14ac:dyDescent="0.3">
      <c r="A108" s="782" t="s">
        <v>737</v>
      </c>
      <c r="B108" s="783" t="s">
        <v>737</v>
      </c>
      <c r="C108" s="783" t="s">
        <v>737</v>
      </c>
      <c r="D108" s="784" t="s">
        <v>737</v>
      </c>
      <c r="E108" s="784" t="s">
        <v>737</v>
      </c>
      <c r="F108" s="784" t="s">
        <v>737</v>
      </c>
    </row>
    <row r="109" spans="1:6" ht="24" customHeight="1" x14ac:dyDescent="0.3">
      <c r="A109" s="782" t="s">
        <v>738</v>
      </c>
      <c r="B109" s="783" t="s">
        <v>738</v>
      </c>
      <c r="C109" s="783" t="s">
        <v>738</v>
      </c>
      <c r="D109" s="793" t="s">
        <v>738</v>
      </c>
      <c r="E109" s="784" t="s">
        <v>738</v>
      </c>
      <c r="F109" s="784" t="s">
        <v>738</v>
      </c>
    </row>
    <row r="110" spans="1:6" ht="28.8" x14ac:dyDescent="0.3">
      <c r="A110" s="782" t="s">
        <v>739</v>
      </c>
      <c r="B110" s="783" t="s">
        <v>739</v>
      </c>
      <c r="C110" s="783" t="s">
        <v>739</v>
      </c>
      <c r="D110" s="784" t="s">
        <v>739</v>
      </c>
      <c r="E110" s="784" t="s">
        <v>739</v>
      </c>
      <c r="F110" s="784" t="s">
        <v>739</v>
      </c>
    </row>
    <row r="111" spans="1:6" ht="37.950000000000003" customHeight="1" x14ac:dyDescent="0.3">
      <c r="A111" s="779" t="s">
        <v>740</v>
      </c>
      <c r="B111" s="787" t="s">
        <v>740</v>
      </c>
      <c r="C111" s="779" t="s">
        <v>740</v>
      </c>
      <c r="D111" s="781" t="s">
        <v>740</v>
      </c>
      <c r="E111" s="781" t="s">
        <v>740</v>
      </c>
      <c r="F111" s="781" t="s">
        <v>740</v>
      </c>
    </row>
    <row r="112" spans="1:6" x14ac:dyDescent="0.3">
      <c r="A112" s="782" t="s">
        <v>741</v>
      </c>
      <c r="B112" s="783" t="s">
        <v>741</v>
      </c>
      <c r="C112" s="783" t="s">
        <v>741</v>
      </c>
      <c r="D112" s="784" t="s">
        <v>741</v>
      </c>
      <c r="E112" s="784" t="s">
        <v>741</v>
      </c>
      <c r="F112" s="784" t="s">
        <v>741</v>
      </c>
    </row>
    <row r="113" spans="1:6" ht="37.950000000000003" customHeight="1" x14ac:dyDescent="0.3">
      <c r="A113" s="782" t="s">
        <v>742</v>
      </c>
      <c r="B113" s="791" t="s">
        <v>742</v>
      </c>
      <c r="C113" s="783" t="s">
        <v>743</v>
      </c>
      <c r="D113" s="784" t="s">
        <v>743</v>
      </c>
      <c r="E113" s="784" t="s">
        <v>743</v>
      </c>
      <c r="F113" s="784" t="s">
        <v>743</v>
      </c>
    </row>
    <row r="114" spans="1:6" x14ac:dyDescent="0.3">
      <c r="A114" s="782" t="s">
        <v>744</v>
      </c>
      <c r="B114" s="783" t="s">
        <v>744</v>
      </c>
      <c r="C114" s="783" t="s">
        <v>744</v>
      </c>
      <c r="D114" s="784" t="s">
        <v>744</v>
      </c>
      <c r="E114" s="784" t="s">
        <v>744</v>
      </c>
      <c r="F114" s="784" t="s">
        <v>744</v>
      </c>
    </row>
    <row r="115" spans="1:6" ht="33" customHeight="1" x14ac:dyDescent="0.3">
      <c r="A115" s="779" t="s">
        <v>745</v>
      </c>
      <c r="B115" s="787" t="s">
        <v>745</v>
      </c>
      <c r="C115" s="779" t="s">
        <v>745</v>
      </c>
      <c r="D115" s="794" t="s">
        <v>1675</v>
      </c>
      <c r="E115" s="784" t="s">
        <v>1675</v>
      </c>
      <c r="F115" s="784" t="s">
        <v>1675</v>
      </c>
    </row>
    <row r="116" spans="1:6" x14ac:dyDescent="0.3">
      <c r="A116" s="782" t="s">
        <v>746</v>
      </c>
      <c r="B116" s="783" t="s">
        <v>746</v>
      </c>
      <c r="C116" s="783" t="s">
        <v>746</v>
      </c>
      <c r="D116" s="784" t="s">
        <v>746</v>
      </c>
      <c r="E116" s="784" t="s">
        <v>746</v>
      </c>
      <c r="F116" s="784" t="s">
        <v>746</v>
      </c>
    </row>
    <row r="117" spans="1:6" ht="39.6" customHeight="1" x14ac:dyDescent="0.3">
      <c r="A117" s="782" t="s">
        <v>747</v>
      </c>
      <c r="B117" s="791" t="s">
        <v>747</v>
      </c>
      <c r="C117" s="783" t="s">
        <v>747</v>
      </c>
      <c r="D117" s="784" t="s">
        <v>747</v>
      </c>
      <c r="E117" s="784" t="s">
        <v>747</v>
      </c>
      <c r="F117" s="784" t="s">
        <v>747</v>
      </c>
    </row>
    <row r="118" spans="1:6" ht="48" customHeight="1" x14ac:dyDescent="0.3">
      <c r="A118" s="782" t="s">
        <v>748</v>
      </c>
      <c r="B118" s="783" t="s">
        <v>748</v>
      </c>
      <c r="C118" s="783" t="s">
        <v>748</v>
      </c>
      <c r="D118" s="785"/>
      <c r="E118" s="784"/>
      <c r="F118" s="784"/>
    </row>
    <row r="119" spans="1:6" ht="28.8" x14ac:dyDescent="0.3">
      <c r="A119" s="782" t="s">
        <v>749</v>
      </c>
      <c r="B119" s="785"/>
      <c r="C119" s="783"/>
      <c r="D119" s="784"/>
      <c r="E119" s="784"/>
      <c r="F119" s="784"/>
    </row>
    <row r="120" spans="1:6" ht="45.75" customHeight="1" x14ac:dyDescent="0.3">
      <c r="A120" s="782" t="s">
        <v>750</v>
      </c>
      <c r="B120" s="783" t="s">
        <v>750</v>
      </c>
      <c r="C120" s="783" t="s">
        <v>750</v>
      </c>
      <c r="D120" s="784" t="s">
        <v>750</v>
      </c>
      <c r="E120" s="784" t="s">
        <v>750</v>
      </c>
      <c r="F120" s="784" t="s">
        <v>750</v>
      </c>
    </row>
    <row r="121" spans="1:6" ht="37.950000000000003" customHeight="1" x14ac:dyDescent="0.3">
      <c r="A121" s="779" t="s">
        <v>751</v>
      </c>
      <c r="B121" s="779" t="s">
        <v>751</v>
      </c>
      <c r="C121" s="779" t="s">
        <v>751</v>
      </c>
      <c r="D121" s="781" t="s">
        <v>751</v>
      </c>
      <c r="E121" s="781" t="s">
        <v>751</v>
      </c>
      <c r="F121" s="781" t="s">
        <v>751</v>
      </c>
    </row>
    <row r="122" spans="1:6" ht="19.95" customHeight="1" x14ac:dyDescent="0.3">
      <c r="A122" s="782" t="s">
        <v>752</v>
      </c>
      <c r="B122" s="783" t="s">
        <v>752</v>
      </c>
      <c r="C122" s="783" t="s">
        <v>752</v>
      </c>
      <c r="D122" s="784" t="s">
        <v>752</v>
      </c>
      <c r="E122" s="784" t="s">
        <v>752</v>
      </c>
      <c r="F122" s="784" t="s">
        <v>752</v>
      </c>
    </row>
    <row r="123" spans="1:6" ht="28.8" x14ac:dyDescent="0.3">
      <c r="A123" s="782" t="s">
        <v>753</v>
      </c>
      <c r="B123" s="783" t="s">
        <v>753</v>
      </c>
      <c r="C123" s="783" t="s">
        <v>753</v>
      </c>
      <c r="D123" s="784" t="s">
        <v>753</v>
      </c>
      <c r="E123" s="784" t="s">
        <v>753</v>
      </c>
      <c r="F123" s="784" t="s">
        <v>753</v>
      </c>
    </row>
    <row r="124" spans="1:6" ht="39.6" customHeight="1" x14ac:dyDescent="0.3">
      <c r="A124" s="779" t="s">
        <v>754</v>
      </c>
      <c r="B124" s="779" t="s">
        <v>754</v>
      </c>
      <c r="C124" s="780" t="s">
        <v>754</v>
      </c>
      <c r="D124" s="781" t="s">
        <v>754</v>
      </c>
      <c r="E124" s="781" t="s">
        <v>754</v>
      </c>
      <c r="F124" s="781" t="s">
        <v>754</v>
      </c>
    </row>
    <row r="125" spans="1:6" ht="36.6" customHeight="1" x14ac:dyDescent="0.3">
      <c r="A125" s="782" t="s">
        <v>755</v>
      </c>
      <c r="B125" s="783" t="s">
        <v>755</v>
      </c>
      <c r="C125" s="791" t="s">
        <v>755</v>
      </c>
      <c r="D125" s="784" t="s">
        <v>755</v>
      </c>
      <c r="E125" s="784" t="s">
        <v>755</v>
      </c>
      <c r="F125" s="784" t="s">
        <v>755</v>
      </c>
    </row>
    <row r="126" spans="1:6" ht="28.8" x14ac:dyDescent="0.3">
      <c r="A126" s="782" t="s">
        <v>756</v>
      </c>
      <c r="B126" s="783" t="s">
        <v>756</v>
      </c>
      <c r="C126" s="783" t="s">
        <v>756</v>
      </c>
      <c r="D126" s="784" t="s">
        <v>756</v>
      </c>
      <c r="E126" s="784" t="s">
        <v>756</v>
      </c>
      <c r="F126" s="784" t="s">
        <v>756</v>
      </c>
    </row>
    <row r="127" spans="1:6" x14ac:dyDescent="0.3">
      <c r="A127" s="782" t="s">
        <v>757</v>
      </c>
      <c r="B127" s="783" t="s">
        <v>757</v>
      </c>
      <c r="C127" s="783" t="s">
        <v>757</v>
      </c>
      <c r="D127" s="784" t="s">
        <v>757</v>
      </c>
      <c r="E127" s="784" t="s">
        <v>757</v>
      </c>
      <c r="F127" s="784" t="s">
        <v>757</v>
      </c>
    </row>
    <row r="128" spans="1:6" ht="42" customHeight="1" x14ac:dyDescent="0.3">
      <c r="A128" s="779" t="s">
        <v>758</v>
      </c>
      <c r="B128" s="779" t="s">
        <v>758</v>
      </c>
      <c r="C128" s="779" t="s">
        <v>758</v>
      </c>
      <c r="D128" s="781" t="s">
        <v>758</v>
      </c>
      <c r="E128" s="781" t="s">
        <v>758</v>
      </c>
      <c r="F128" s="781" t="s">
        <v>758</v>
      </c>
    </row>
    <row r="129" spans="1:6" ht="33" customHeight="1" x14ac:dyDescent="0.3">
      <c r="A129" s="782" t="s">
        <v>759</v>
      </c>
      <c r="B129" s="783" t="s">
        <v>759</v>
      </c>
      <c r="C129" s="783" t="s">
        <v>759</v>
      </c>
      <c r="D129" s="784" t="s">
        <v>759</v>
      </c>
      <c r="E129" s="784" t="s">
        <v>759</v>
      </c>
      <c r="F129" s="784" t="s">
        <v>759</v>
      </c>
    </row>
    <row r="130" spans="1:6" ht="51" customHeight="1" x14ac:dyDescent="0.3">
      <c r="A130" s="782" t="s">
        <v>760</v>
      </c>
      <c r="B130" s="783" t="s">
        <v>760</v>
      </c>
      <c r="C130" s="788" t="s">
        <v>1676</v>
      </c>
      <c r="D130" s="784" t="s">
        <v>1676</v>
      </c>
      <c r="E130" s="784" t="s">
        <v>1676</v>
      </c>
      <c r="F130" s="784" t="s">
        <v>1676</v>
      </c>
    </row>
    <row r="131" spans="1:6" ht="37.200000000000003" customHeight="1" x14ac:dyDescent="0.3">
      <c r="A131" s="779" t="s">
        <v>761</v>
      </c>
      <c r="B131" s="779" t="s">
        <v>761</v>
      </c>
      <c r="C131" s="779" t="s">
        <v>761</v>
      </c>
      <c r="D131" s="792" t="s">
        <v>761</v>
      </c>
      <c r="E131" s="781" t="s">
        <v>761</v>
      </c>
      <c r="F131" s="781" t="s">
        <v>761</v>
      </c>
    </row>
    <row r="132" spans="1:6" ht="36" customHeight="1" x14ac:dyDescent="0.3">
      <c r="A132" s="782" t="s">
        <v>762</v>
      </c>
      <c r="B132" s="783" t="s">
        <v>762</v>
      </c>
      <c r="C132" s="783" t="s">
        <v>762</v>
      </c>
      <c r="D132" s="786" t="s">
        <v>762</v>
      </c>
      <c r="E132" s="786" t="s">
        <v>762</v>
      </c>
      <c r="F132" s="786" t="s">
        <v>762</v>
      </c>
    </row>
    <row r="133" spans="1:6" ht="38.25" customHeight="1" x14ac:dyDescent="0.3">
      <c r="A133" s="782" t="s">
        <v>763</v>
      </c>
      <c r="B133" s="783" t="s">
        <v>763</v>
      </c>
      <c r="C133" s="783" t="s">
        <v>763</v>
      </c>
      <c r="D133" s="795" t="s">
        <v>763</v>
      </c>
      <c r="E133" s="786" t="s">
        <v>763</v>
      </c>
      <c r="F133" s="786" t="s">
        <v>763</v>
      </c>
    </row>
    <row r="134" spans="1:6" ht="43.2" x14ac:dyDescent="0.3">
      <c r="A134" s="782" t="s">
        <v>764</v>
      </c>
      <c r="B134" s="783" t="s">
        <v>764</v>
      </c>
      <c r="C134" s="783" t="s">
        <v>764</v>
      </c>
      <c r="D134" s="793" t="s">
        <v>764</v>
      </c>
      <c r="E134" s="784" t="s">
        <v>764</v>
      </c>
      <c r="F134" s="784" t="s">
        <v>764</v>
      </c>
    </row>
    <row r="135" spans="1:6" ht="46.95" customHeight="1" x14ac:dyDescent="0.3">
      <c r="A135" s="779" t="s">
        <v>765</v>
      </c>
      <c r="B135" s="780" t="s">
        <v>765</v>
      </c>
      <c r="C135" s="779" t="s">
        <v>765</v>
      </c>
      <c r="D135" s="792" t="s">
        <v>765</v>
      </c>
      <c r="E135" s="792" t="s">
        <v>765</v>
      </c>
      <c r="F135" s="781" t="s">
        <v>765</v>
      </c>
    </row>
    <row r="136" spans="1:6" x14ac:dyDescent="0.3">
      <c r="A136" s="782" t="s">
        <v>766</v>
      </c>
      <c r="B136" s="783" t="s">
        <v>766</v>
      </c>
      <c r="C136" s="783" t="s">
        <v>766</v>
      </c>
      <c r="D136" s="784" t="s">
        <v>766</v>
      </c>
      <c r="E136" s="784" t="s">
        <v>766</v>
      </c>
      <c r="F136" s="784" t="s">
        <v>766</v>
      </c>
    </row>
    <row r="137" spans="1:6" ht="33.6" customHeight="1" x14ac:dyDescent="0.3">
      <c r="A137" s="782" t="s">
        <v>767</v>
      </c>
      <c r="B137" s="783" t="s">
        <v>767</v>
      </c>
      <c r="C137" s="783" t="s">
        <v>767</v>
      </c>
      <c r="D137" s="793" t="s">
        <v>767</v>
      </c>
      <c r="E137" s="784" t="s">
        <v>767</v>
      </c>
      <c r="F137" s="784" t="s">
        <v>767</v>
      </c>
    </row>
    <row r="138" spans="1:6" ht="37.950000000000003" customHeight="1" x14ac:dyDescent="0.3">
      <c r="A138" s="782" t="s">
        <v>768</v>
      </c>
      <c r="B138" s="783" t="s">
        <v>768</v>
      </c>
      <c r="C138" s="783" t="s">
        <v>768</v>
      </c>
      <c r="D138" s="784" t="s">
        <v>768</v>
      </c>
      <c r="E138" s="784" t="s">
        <v>768</v>
      </c>
      <c r="F138" s="784" t="s">
        <v>768</v>
      </c>
    </row>
    <row r="139" spans="1:6" ht="50.4" customHeight="1" x14ac:dyDescent="0.3">
      <c r="A139" s="782"/>
      <c r="B139" s="789" t="s">
        <v>769</v>
      </c>
      <c r="C139" s="783" t="s">
        <v>769</v>
      </c>
      <c r="D139" s="796" t="s">
        <v>1677</v>
      </c>
      <c r="E139" s="793" t="s">
        <v>1677</v>
      </c>
      <c r="F139" s="784" t="s">
        <v>1677</v>
      </c>
    </row>
    <row r="140" spans="1:6" ht="43.95" customHeight="1" x14ac:dyDescent="0.3">
      <c r="A140" s="779" t="s">
        <v>770</v>
      </c>
      <c r="B140" s="779" t="s">
        <v>770</v>
      </c>
      <c r="C140" s="779" t="s">
        <v>770</v>
      </c>
      <c r="D140" s="781" t="s">
        <v>770</v>
      </c>
      <c r="E140" s="781" t="s">
        <v>770</v>
      </c>
      <c r="F140" s="781" t="s">
        <v>770</v>
      </c>
    </row>
    <row r="141" spans="1:6" x14ac:dyDescent="0.3">
      <c r="A141" s="782" t="s">
        <v>771</v>
      </c>
      <c r="B141" s="783" t="s">
        <v>771</v>
      </c>
      <c r="C141" s="783" t="s">
        <v>771</v>
      </c>
      <c r="D141" s="784" t="s">
        <v>771</v>
      </c>
      <c r="E141" s="784" t="s">
        <v>771</v>
      </c>
      <c r="F141" s="784" t="s">
        <v>771</v>
      </c>
    </row>
    <row r="142" spans="1:6" ht="28.8" x14ac:dyDescent="0.3">
      <c r="A142" s="782" t="s">
        <v>772</v>
      </c>
      <c r="B142" s="783" t="s">
        <v>772</v>
      </c>
      <c r="C142" s="783" t="s">
        <v>772</v>
      </c>
      <c r="D142" s="784" t="s">
        <v>772</v>
      </c>
      <c r="E142" s="784" t="s">
        <v>772</v>
      </c>
      <c r="F142" s="784" t="s">
        <v>772</v>
      </c>
    </row>
    <row r="143" spans="1:6" ht="40.950000000000003" customHeight="1" x14ac:dyDescent="0.3">
      <c r="A143" s="779" t="s">
        <v>773</v>
      </c>
      <c r="B143" s="779" t="s">
        <v>773</v>
      </c>
      <c r="C143" s="779" t="s">
        <v>773</v>
      </c>
      <c r="D143" s="781" t="s">
        <v>773</v>
      </c>
      <c r="E143" s="781" t="s">
        <v>773</v>
      </c>
      <c r="F143" s="781" t="s">
        <v>773</v>
      </c>
    </row>
    <row r="144" spans="1:6" x14ac:dyDescent="0.3">
      <c r="A144" s="782" t="s">
        <v>774</v>
      </c>
      <c r="B144" s="783" t="s">
        <v>774</v>
      </c>
      <c r="C144" s="783" t="s">
        <v>774</v>
      </c>
      <c r="D144" s="784" t="s">
        <v>774</v>
      </c>
      <c r="E144" s="784" t="s">
        <v>774</v>
      </c>
      <c r="F144" s="784" t="s">
        <v>774</v>
      </c>
    </row>
    <row r="145" spans="1:6" ht="28.8" x14ac:dyDescent="0.3">
      <c r="A145" s="782" t="s">
        <v>775</v>
      </c>
      <c r="B145" s="783" t="s">
        <v>775</v>
      </c>
      <c r="C145" s="783" t="s">
        <v>775</v>
      </c>
      <c r="D145" s="784" t="s">
        <v>775</v>
      </c>
      <c r="E145" s="784" t="s">
        <v>775</v>
      </c>
      <c r="F145" s="784" t="s">
        <v>775</v>
      </c>
    </row>
    <row r="146" spans="1:6" ht="36.6" customHeight="1" x14ac:dyDescent="0.3">
      <c r="A146" s="778" t="s">
        <v>264</v>
      </c>
      <c r="B146" s="778" t="s">
        <v>264</v>
      </c>
      <c r="C146" s="778" t="s">
        <v>264</v>
      </c>
      <c r="D146" s="778" t="s">
        <v>264</v>
      </c>
      <c r="E146" s="778" t="s">
        <v>264</v>
      </c>
      <c r="F146" s="778" t="s">
        <v>264</v>
      </c>
    </row>
    <row r="147" spans="1:6" ht="35.4" customHeight="1" x14ac:dyDescent="0.3">
      <c r="A147" s="779" t="s">
        <v>776</v>
      </c>
      <c r="B147" s="779" t="s">
        <v>776</v>
      </c>
      <c r="C147" s="779" t="s">
        <v>776</v>
      </c>
      <c r="D147" s="781" t="s">
        <v>776</v>
      </c>
      <c r="E147" s="781" t="s">
        <v>776</v>
      </c>
      <c r="F147" s="781" t="s">
        <v>776</v>
      </c>
    </row>
    <row r="148" spans="1:6" ht="31.95" customHeight="1" x14ac:dyDescent="0.3">
      <c r="A148" s="782" t="s">
        <v>777</v>
      </c>
      <c r="B148" s="783" t="s">
        <v>777</v>
      </c>
      <c r="C148" s="783" t="s">
        <v>777</v>
      </c>
      <c r="D148" s="795" t="s">
        <v>777</v>
      </c>
      <c r="E148" s="786" t="s">
        <v>777</v>
      </c>
      <c r="F148" s="786" t="s">
        <v>777</v>
      </c>
    </row>
    <row r="149" spans="1:6" ht="51" customHeight="1" x14ac:dyDescent="0.3">
      <c r="A149" s="782" t="s">
        <v>778</v>
      </c>
      <c r="B149" s="783" t="s">
        <v>778</v>
      </c>
      <c r="C149" s="783" t="s">
        <v>778</v>
      </c>
      <c r="D149" s="795" t="s">
        <v>778</v>
      </c>
      <c r="E149" s="786" t="s">
        <v>778</v>
      </c>
      <c r="F149" s="786" t="s">
        <v>778</v>
      </c>
    </row>
    <row r="150" spans="1:6" ht="28.8" x14ac:dyDescent="0.3">
      <c r="A150" s="782" t="s">
        <v>779</v>
      </c>
      <c r="B150" s="783" t="s">
        <v>779</v>
      </c>
      <c r="C150" s="783" t="s">
        <v>779</v>
      </c>
      <c r="D150" s="784" t="s">
        <v>779</v>
      </c>
      <c r="E150" s="784" t="s">
        <v>779</v>
      </c>
      <c r="F150" s="784" t="s">
        <v>779</v>
      </c>
    </row>
    <row r="151" spans="1:6" x14ac:dyDescent="0.3">
      <c r="A151" s="782" t="s">
        <v>780</v>
      </c>
      <c r="B151" s="783" t="s">
        <v>780</v>
      </c>
      <c r="C151" s="783" t="s">
        <v>780</v>
      </c>
      <c r="D151" s="784" t="s">
        <v>780</v>
      </c>
      <c r="E151" s="784" t="s">
        <v>780</v>
      </c>
      <c r="F151" s="784" t="s">
        <v>780</v>
      </c>
    </row>
    <row r="152" spans="1:6" ht="28.8" x14ac:dyDescent="0.3">
      <c r="A152" s="782" t="s">
        <v>781</v>
      </c>
      <c r="B152" s="783" t="s">
        <v>781</v>
      </c>
      <c r="C152" s="783" t="s">
        <v>781</v>
      </c>
      <c r="D152" s="784" t="s">
        <v>781</v>
      </c>
      <c r="E152" s="784" t="s">
        <v>781</v>
      </c>
      <c r="F152" s="784" t="s">
        <v>781</v>
      </c>
    </row>
    <row r="153" spans="1:6" ht="30.75" customHeight="1" x14ac:dyDescent="0.3">
      <c r="A153" s="782" t="s">
        <v>782</v>
      </c>
      <c r="B153" s="783" t="s">
        <v>782</v>
      </c>
      <c r="C153" s="783" t="s">
        <v>783</v>
      </c>
      <c r="D153" s="784" t="s">
        <v>783</v>
      </c>
      <c r="E153" s="784" t="s">
        <v>783</v>
      </c>
      <c r="F153" s="784" t="s">
        <v>783</v>
      </c>
    </row>
    <row r="154" spans="1:6" ht="43.2" x14ac:dyDescent="0.3">
      <c r="A154" s="782" t="s">
        <v>784</v>
      </c>
      <c r="B154" s="788" t="s">
        <v>785</v>
      </c>
      <c r="C154" s="783" t="s">
        <v>785</v>
      </c>
      <c r="D154" s="784" t="s">
        <v>785</v>
      </c>
      <c r="E154" s="784" t="s">
        <v>785</v>
      </c>
      <c r="F154" s="784" t="s">
        <v>785</v>
      </c>
    </row>
    <row r="155" spans="1:6" ht="38.4" customHeight="1" x14ac:dyDescent="0.3">
      <c r="A155" s="779" t="s">
        <v>786</v>
      </c>
      <c r="B155" s="779" t="s">
        <v>786</v>
      </c>
      <c r="C155" s="779" t="s">
        <v>786</v>
      </c>
      <c r="D155" s="781" t="s">
        <v>786</v>
      </c>
      <c r="E155" s="781" t="s">
        <v>786</v>
      </c>
      <c r="F155" s="781" t="s">
        <v>786</v>
      </c>
    </row>
    <row r="156" spans="1:6" x14ac:dyDescent="0.3">
      <c r="A156" s="782" t="s">
        <v>787</v>
      </c>
      <c r="B156" s="783" t="s">
        <v>787</v>
      </c>
      <c r="C156" s="783" t="s">
        <v>787</v>
      </c>
      <c r="D156" s="784" t="s">
        <v>787</v>
      </c>
      <c r="E156" s="784" t="s">
        <v>787</v>
      </c>
      <c r="F156" s="784" t="s">
        <v>787</v>
      </c>
    </row>
    <row r="157" spans="1:6" ht="28.8" x14ac:dyDescent="0.3">
      <c r="A157" s="782" t="s">
        <v>788</v>
      </c>
      <c r="B157" s="783" t="s">
        <v>788</v>
      </c>
      <c r="C157" s="783" t="s">
        <v>788</v>
      </c>
      <c r="D157" s="784" t="s">
        <v>788</v>
      </c>
      <c r="E157" s="784" t="s">
        <v>788</v>
      </c>
      <c r="F157" s="784" t="s">
        <v>788</v>
      </c>
    </row>
    <row r="158" spans="1:6" ht="43.2" x14ac:dyDescent="0.3">
      <c r="A158" s="782" t="s">
        <v>789</v>
      </c>
      <c r="B158" s="783" t="s">
        <v>789</v>
      </c>
      <c r="C158" s="783" t="s">
        <v>789</v>
      </c>
      <c r="D158" s="784" t="s">
        <v>789</v>
      </c>
      <c r="E158" s="784" t="s">
        <v>789</v>
      </c>
      <c r="F158" s="784" t="s">
        <v>789</v>
      </c>
    </row>
    <row r="159" spans="1:6" ht="30.75" customHeight="1" x14ac:dyDescent="0.3">
      <c r="A159" s="782" t="s">
        <v>790</v>
      </c>
      <c r="B159" s="783" t="s">
        <v>790</v>
      </c>
      <c r="C159" s="783" t="s">
        <v>790</v>
      </c>
      <c r="D159" s="784" t="s">
        <v>790</v>
      </c>
      <c r="E159" s="784" t="s">
        <v>790</v>
      </c>
      <c r="F159" s="784" t="s">
        <v>790</v>
      </c>
    </row>
    <row r="160" spans="1:6" ht="28.8" x14ac:dyDescent="0.3">
      <c r="A160" s="782" t="s">
        <v>791</v>
      </c>
      <c r="B160" s="783" t="s">
        <v>791</v>
      </c>
      <c r="C160" s="783" t="s">
        <v>791</v>
      </c>
      <c r="D160" s="784" t="s">
        <v>791</v>
      </c>
      <c r="E160" s="784" t="s">
        <v>791</v>
      </c>
      <c r="F160" s="784" t="s">
        <v>791</v>
      </c>
    </row>
    <row r="161" spans="1:6" ht="43.2" x14ac:dyDescent="0.3">
      <c r="A161" s="782" t="s">
        <v>792</v>
      </c>
      <c r="B161" s="788" t="s">
        <v>793</v>
      </c>
      <c r="C161" s="783" t="s">
        <v>793</v>
      </c>
      <c r="D161" s="784" t="s">
        <v>793</v>
      </c>
      <c r="E161" s="784" t="s">
        <v>793</v>
      </c>
      <c r="F161" s="784" t="s">
        <v>793</v>
      </c>
    </row>
    <row r="162" spans="1:6" ht="30" customHeight="1" x14ac:dyDescent="0.3">
      <c r="A162" s="782" t="s">
        <v>794</v>
      </c>
      <c r="B162" s="783" t="s">
        <v>794</v>
      </c>
      <c r="C162" s="783" t="s">
        <v>794</v>
      </c>
      <c r="D162" s="784" t="s">
        <v>794</v>
      </c>
      <c r="E162" s="784" t="s">
        <v>794</v>
      </c>
      <c r="F162" s="784" t="s">
        <v>794</v>
      </c>
    </row>
    <row r="163" spans="1:6" ht="41.4" customHeight="1" x14ac:dyDescent="0.3">
      <c r="A163" s="779" t="s">
        <v>795</v>
      </c>
      <c r="B163" s="797" t="s">
        <v>796</v>
      </c>
      <c r="C163" s="779" t="s">
        <v>796</v>
      </c>
      <c r="D163" s="781" t="s">
        <v>796</v>
      </c>
      <c r="E163" s="781" t="s">
        <v>796</v>
      </c>
      <c r="F163" s="781" t="s">
        <v>796</v>
      </c>
    </row>
    <row r="164" spans="1:6" x14ac:dyDescent="0.3">
      <c r="A164" s="782" t="s">
        <v>797</v>
      </c>
      <c r="B164" s="783" t="s">
        <v>797</v>
      </c>
      <c r="C164" s="783" t="s">
        <v>797</v>
      </c>
      <c r="D164" s="784" t="s">
        <v>797</v>
      </c>
      <c r="E164" s="784" t="s">
        <v>797</v>
      </c>
      <c r="F164" s="784" t="s">
        <v>797</v>
      </c>
    </row>
    <row r="165" spans="1:6" ht="28.8" x14ac:dyDescent="0.3">
      <c r="A165" s="782" t="s">
        <v>798</v>
      </c>
      <c r="B165" s="788" t="s">
        <v>799</v>
      </c>
      <c r="C165" s="783" t="s">
        <v>799</v>
      </c>
      <c r="D165" s="784" t="s">
        <v>799</v>
      </c>
      <c r="E165" s="784" t="s">
        <v>799</v>
      </c>
      <c r="F165" s="784" t="s">
        <v>799</v>
      </c>
    </row>
    <row r="166" spans="1:6" ht="43.2" x14ac:dyDescent="0.3">
      <c r="A166" s="782" t="s">
        <v>800</v>
      </c>
      <c r="B166" s="788" t="s">
        <v>801</v>
      </c>
      <c r="C166" s="783" t="s">
        <v>801</v>
      </c>
      <c r="D166" s="784" t="s">
        <v>801</v>
      </c>
      <c r="E166" s="784" t="s">
        <v>801</v>
      </c>
      <c r="F166" s="784" t="s">
        <v>801</v>
      </c>
    </row>
    <row r="167" spans="1:6" ht="28.8" x14ac:dyDescent="0.3">
      <c r="A167" s="782" t="s">
        <v>802</v>
      </c>
      <c r="B167" s="788" t="s">
        <v>803</v>
      </c>
      <c r="C167" s="783" t="s">
        <v>803</v>
      </c>
      <c r="D167" s="784" t="s">
        <v>803</v>
      </c>
      <c r="E167" s="784" t="s">
        <v>803</v>
      </c>
      <c r="F167" s="784" t="s">
        <v>803</v>
      </c>
    </row>
    <row r="168" spans="1:6" ht="28.8" x14ac:dyDescent="0.3">
      <c r="A168" s="782" t="s">
        <v>804</v>
      </c>
      <c r="B168" s="788" t="s">
        <v>805</v>
      </c>
      <c r="C168" s="783" t="s">
        <v>805</v>
      </c>
      <c r="D168" s="784" t="s">
        <v>805</v>
      </c>
      <c r="E168" s="784" t="s">
        <v>805</v>
      </c>
      <c r="F168" s="784" t="s">
        <v>805</v>
      </c>
    </row>
    <row r="169" spans="1:6" ht="43.2" x14ac:dyDescent="0.3">
      <c r="A169" s="782" t="s">
        <v>806</v>
      </c>
      <c r="B169" s="788" t="s">
        <v>807</v>
      </c>
      <c r="C169" s="783" t="s">
        <v>807</v>
      </c>
      <c r="D169" s="784" t="s">
        <v>807</v>
      </c>
      <c r="E169" s="784" t="s">
        <v>807</v>
      </c>
      <c r="F169" s="784" t="s">
        <v>807</v>
      </c>
    </row>
    <row r="170" spans="1:6" ht="28.8" x14ac:dyDescent="0.3">
      <c r="A170" s="782" t="s">
        <v>808</v>
      </c>
      <c r="B170" s="788" t="s">
        <v>809</v>
      </c>
      <c r="C170" s="783" t="s">
        <v>809</v>
      </c>
      <c r="D170" s="784" t="s">
        <v>809</v>
      </c>
      <c r="E170" s="784" t="s">
        <v>809</v>
      </c>
      <c r="F170" s="784" t="s">
        <v>809</v>
      </c>
    </row>
    <row r="171" spans="1:6" ht="37.950000000000003" customHeight="1" x14ac:dyDescent="0.3">
      <c r="A171" s="779" t="s">
        <v>810</v>
      </c>
      <c r="B171" s="779" t="s">
        <v>810</v>
      </c>
      <c r="C171" s="779" t="s">
        <v>810</v>
      </c>
      <c r="D171" s="781" t="s">
        <v>810</v>
      </c>
      <c r="E171" s="781" t="s">
        <v>810</v>
      </c>
      <c r="F171" s="781" t="s">
        <v>810</v>
      </c>
    </row>
    <row r="172" spans="1:6" x14ac:dyDescent="0.3">
      <c r="A172" s="782" t="s">
        <v>811</v>
      </c>
      <c r="B172" s="783" t="s">
        <v>811</v>
      </c>
      <c r="C172" s="783" t="s">
        <v>811</v>
      </c>
      <c r="D172" s="784" t="s">
        <v>811</v>
      </c>
      <c r="E172" s="784" t="s">
        <v>811</v>
      </c>
      <c r="F172" s="784" t="s">
        <v>811</v>
      </c>
    </row>
    <row r="173" spans="1:6" ht="28.8" x14ac:dyDescent="0.3">
      <c r="A173" s="782" t="s">
        <v>812</v>
      </c>
      <c r="B173" s="783" t="s">
        <v>812</v>
      </c>
      <c r="C173" s="783" t="s">
        <v>812</v>
      </c>
      <c r="D173" s="784" t="s">
        <v>812</v>
      </c>
      <c r="E173" s="784" t="s">
        <v>812</v>
      </c>
      <c r="F173" s="784" t="s">
        <v>812</v>
      </c>
    </row>
    <row r="174" spans="1:6" ht="43.2" x14ac:dyDescent="0.3">
      <c r="A174" s="782" t="s">
        <v>813</v>
      </c>
      <c r="B174" s="783" t="s">
        <v>813</v>
      </c>
      <c r="C174" s="783" t="s">
        <v>813</v>
      </c>
      <c r="D174" s="784" t="s">
        <v>813</v>
      </c>
      <c r="E174" s="784" t="s">
        <v>813</v>
      </c>
      <c r="F174" s="784" t="s">
        <v>813</v>
      </c>
    </row>
    <row r="175" spans="1:6" ht="28.8" x14ac:dyDescent="0.3">
      <c r="A175" s="782" t="s">
        <v>814</v>
      </c>
      <c r="B175" s="783" t="s">
        <v>814</v>
      </c>
      <c r="C175" s="783" t="s">
        <v>814</v>
      </c>
      <c r="D175" s="784" t="s">
        <v>814</v>
      </c>
      <c r="E175" s="784" t="s">
        <v>814</v>
      </c>
      <c r="F175" s="784" t="s">
        <v>814</v>
      </c>
    </row>
    <row r="176" spans="1:6" ht="28.8" x14ac:dyDescent="0.3">
      <c r="A176" s="782" t="s">
        <v>815</v>
      </c>
      <c r="B176" s="783" t="s">
        <v>815</v>
      </c>
      <c r="C176" s="783" t="s">
        <v>815</v>
      </c>
      <c r="D176" s="784" t="s">
        <v>815</v>
      </c>
      <c r="E176" s="784" t="s">
        <v>815</v>
      </c>
      <c r="F176" s="784" t="s">
        <v>815</v>
      </c>
    </row>
    <row r="177" spans="1:7" x14ac:dyDescent="0.3">
      <c r="A177" s="782" t="s">
        <v>816</v>
      </c>
      <c r="B177" s="783" t="s">
        <v>816</v>
      </c>
      <c r="C177" s="783" t="s">
        <v>816</v>
      </c>
      <c r="D177" s="784" t="s">
        <v>816</v>
      </c>
      <c r="E177" s="784" t="s">
        <v>816</v>
      </c>
      <c r="F177" s="784" t="s">
        <v>816</v>
      </c>
    </row>
    <row r="178" spans="1:7" ht="43.2" x14ac:dyDescent="0.3">
      <c r="A178" s="782" t="s">
        <v>817</v>
      </c>
      <c r="B178" s="788" t="s">
        <v>818</v>
      </c>
      <c r="C178" s="783" t="s">
        <v>818</v>
      </c>
      <c r="D178" s="784" t="s">
        <v>818</v>
      </c>
      <c r="E178" s="784" t="s">
        <v>818</v>
      </c>
      <c r="F178" s="784" t="s">
        <v>818</v>
      </c>
    </row>
    <row r="179" spans="1:7" ht="28.8" x14ac:dyDescent="0.3">
      <c r="A179" s="782" t="s">
        <v>819</v>
      </c>
      <c r="B179" s="783" t="s">
        <v>819</v>
      </c>
      <c r="C179" s="783" t="s">
        <v>819</v>
      </c>
      <c r="D179" s="784" t="s">
        <v>819</v>
      </c>
      <c r="E179" s="784" t="s">
        <v>819</v>
      </c>
      <c r="F179" s="784" t="s">
        <v>819</v>
      </c>
    </row>
    <row r="180" spans="1:7" ht="38.4" customHeight="1" x14ac:dyDescent="0.3">
      <c r="A180" s="779" t="s">
        <v>820</v>
      </c>
      <c r="B180" s="787" t="s">
        <v>820</v>
      </c>
      <c r="C180" s="779" t="s">
        <v>820</v>
      </c>
      <c r="D180" s="781" t="s">
        <v>820</v>
      </c>
      <c r="E180" s="781" t="s">
        <v>820</v>
      </c>
      <c r="F180" s="792" t="s">
        <v>820</v>
      </c>
    </row>
    <row r="181" spans="1:7" ht="22.95" customHeight="1" x14ac:dyDescent="0.3">
      <c r="A181" s="782" t="s">
        <v>821</v>
      </c>
      <c r="B181" s="783" t="s">
        <v>821</v>
      </c>
      <c r="C181" s="783" t="s">
        <v>821</v>
      </c>
      <c r="D181" s="784" t="s">
        <v>821</v>
      </c>
      <c r="E181" s="784" t="s">
        <v>821</v>
      </c>
      <c r="F181" s="784" t="s">
        <v>821</v>
      </c>
    </row>
    <row r="182" spans="1:7" ht="36.6" customHeight="1" x14ac:dyDescent="0.3">
      <c r="A182" s="782" t="s">
        <v>822</v>
      </c>
      <c r="B182" s="783" t="s">
        <v>822</v>
      </c>
      <c r="C182" s="783" t="s">
        <v>822</v>
      </c>
      <c r="D182" s="784" t="s">
        <v>822</v>
      </c>
      <c r="E182" s="784" t="s">
        <v>822</v>
      </c>
      <c r="F182" s="798"/>
    </row>
    <row r="183" spans="1:7" ht="44.4" customHeight="1" x14ac:dyDescent="0.3">
      <c r="A183" s="782" t="s">
        <v>823</v>
      </c>
      <c r="B183" s="783" t="s">
        <v>823</v>
      </c>
      <c r="C183" s="783" t="s">
        <v>823</v>
      </c>
      <c r="D183" s="784" t="s">
        <v>823</v>
      </c>
      <c r="E183" s="784" t="s">
        <v>823</v>
      </c>
      <c r="F183" s="798"/>
    </row>
    <row r="184" spans="1:7" ht="52.2" customHeight="1" x14ac:dyDescent="0.3">
      <c r="A184" s="782" t="s">
        <v>824</v>
      </c>
      <c r="B184" s="783" t="s">
        <v>824</v>
      </c>
      <c r="C184" s="783" t="s">
        <v>824</v>
      </c>
      <c r="D184" s="784" t="s">
        <v>824</v>
      </c>
      <c r="E184" s="784" t="s">
        <v>824</v>
      </c>
      <c r="F184" s="799" t="s">
        <v>1855</v>
      </c>
      <c r="G184" s="800"/>
    </row>
    <row r="185" spans="1:7" ht="38.4" customHeight="1" x14ac:dyDescent="0.3">
      <c r="A185" s="782" t="s">
        <v>825</v>
      </c>
      <c r="B185" s="783" t="s">
        <v>825</v>
      </c>
      <c r="C185" s="783" t="s">
        <v>825</v>
      </c>
      <c r="D185" s="784" t="s">
        <v>825</v>
      </c>
      <c r="E185" s="784" t="s">
        <v>825</v>
      </c>
      <c r="F185" s="798"/>
    </row>
    <row r="186" spans="1:7" ht="43.2" customHeight="1" x14ac:dyDescent="0.3">
      <c r="A186" s="782" t="s">
        <v>826</v>
      </c>
      <c r="B186" s="783" t="s">
        <v>826</v>
      </c>
      <c r="C186" s="783" t="s">
        <v>826</v>
      </c>
      <c r="D186" s="784" t="s">
        <v>826</v>
      </c>
      <c r="E186" s="784" t="s">
        <v>826</v>
      </c>
      <c r="F186" s="793" t="s">
        <v>826</v>
      </c>
    </row>
    <row r="187" spans="1:7" ht="52.95" customHeight="1" x14ac:dyDescent="0.3">
      <c r="A187" s="782" t="s">
        <v>827</v>
      </c>
      <c r="B187" s="783" t="s">
        <v>827</v>
      </c>
      <c r="C187" s="783" t="s">
        <v>827</v>
      </c>
      <c r="D187" s="784" t="s">
        <v>827</v>
      </c>
      <c r="E187" s="784" t="s">
        <v>827</v>
      </c>
      <c r="F187" s="793" t="s">
        <v>827</v>
      </c>
    </row>
    <row r="188" spans="1:7" ht="68.400000000000006" customHeight="1" x14ac:dyDescent="0.3">
      <c r="A188" s="782" t="s">
        <v>828</v>
      </c>
      <c r="B188" s="783" t="s">
        <v>828</v>
      </c>
      <c r="C188" s="783" t="s">
        <v>828</v>
      </c>
      <c r="D188" s="784" t="s">
        <v>828</v>
      </c>
      <c r="E188" s="784" t="s">
        <v>828</v>
      </c>
      <c r="F188" s="801" t="s">
        <v>1856</v>
      </c>
      <c r="G188" s="802"/>
    </row>
    <row r="189" spans="1:7" ht="48.6" customHeight="1" x14ac:dyDescent="0.3">
      <c r="A189" s="782" t="s">
        <v>829</v>
      </c>
      <c r="B189" s="783" t="s">
        <v>829</v>
      </c>
      <c r="C189" s="783" t="s">
        <v>829</v>
      </c>
      <c r="D189" s="784" t="s">
        <v>829</v>
      </c>
      <c r="E189" s="784" t="s">
        <v>829</v>
      </c>
      <c r="F189" s="798"/>
    </row>
    <row r="190" spans="1:7" ht="21.6" customHeight="1" x14ac:dyDescent="0.3">
      <c r="A190" s="782" t="s">
        <v>830</v>
      </c>
      <c r="B190" s="783" t="s">
        <v>830</v>
      </c>
      <c r="C190" s="783" t="s">
        <v>830</v>
      </c>
      <c r="D190" s="784" t="s">
        <v>830</v>
      </c>
      <c r="E190" s="784" t="s">
        <v>830</v>
      </c>
      <c r="F190" s="784" t="s">
        <v>830</v>
      </c>
    </row>
    <row r="191" spans="1:7" ht="61.2" customHeight="1" x14ac:dyDescent="0.3">
      <c r="A191" s="782" t="s">
        <v>831</v>
      </c>
      <c r="B191" s="791" t="s">
        <v>831</v>
      </c>
      <c r="C191" s="783" t="s">
        <v>831</v>
      </c>
      <c r="D191" s="784" t="s">
        <v>831</v>
      </c>
      <c r="E191" s="784" t="s">
        <v>831</v>
      </c>
      <c r="F191" s="801" t="s">
        <v>1857</v>
      </c>
    </row>
    <row r="192" spans="1:7" ht="42" customHeight="1" x14ac:dyDescent="0.3">
      <c r="A192" s="782" t="s">
        <v>832</v>
      </c>
      <c r="B192" s="783" t="s">
        <v>832</v>
      </c>
      <c r="C192" s="783" t="s">
        <v>832</v>
      </c>
      <c r="D192" s="784" t="s">
        <v>832</v>
      </c>
      <c r="E192" s="784" t="s">
        <v>832</v>
      </c>
      <c r="F192" s="798"/>
      <c r="G192" s="803"/>
    </row>
    <row r="193" spans="1:6" ht="24.6" customHeight="1" x14ac:dyDescent="0.3">
      <c r="A193" s="779" t="s">
        <v>833</v>
      </c>
      <c r="B193" s="779" t="s">
        <v>833</v>
      </c>
      <c r="C193" s="779" t="s">
        <v>833</v>
      </c>
      <c r="D193" s="781" t="s">
        <v>833</v>
      </c>
      <c r="E193" s="781" t="s">
        <v>833</v>
      </c>
      <c r="F193" s="781" t="s">
        <v>833</v>
      </c>
    </row>
    <row r="194" spans="1:6" x14ac:dyDescent="0.3">
      <c r="A194" s="782" t="s">
        <v>834</v>
      </c>
      <c r="B194" s="783" t="s">
        <v>834</v>
      </c>
      <c r="C194" s="783" t="s">
        <v>834</v>
      </c>
      <c r="D194" s="784" t="s">
        <v>834</v>
      </c>
      <c r="E194" s="784" t="s">
        <v>834</v>
      </c>
      <c r="F194" s="784" t="s">
        <v>834</v>
      </c>
    </row>
    <row r="195" spans="1:6" ht="39" customHeight="1" x14ac:dyDescent="0.3">
      <c r="A195" s="782"/>
      <c r="B195" s="783"/>
      <c r="C195" s="783"/>
      <c r="D195" s="784"/>
      <c r="E195" s="784"/>
      <c r="F195" s="664" t="s">
        <v>1858</v>
      </c>
    </row>
    <row r="196" spans="1:6" ht="25.2" customHeight="1" x14ac:dyDescent="0.3">
      <c r="A196" s="782"/>
      <c r="B196" s="783"/>
      <c r="C196" s="783"/>
      <c r="D196" s="784"/>
      <c r="E196" s="784"/>
      <c r="F196" s="789" t="s">
        <v>1859</v>
      </c>
    </row>
    <row r="197" spans="1:6" ht="36.6" customHeight="1" x14ac:dyDescent="0.3">
      <c r="A197" s="782"/>
      <c r="B197" s="783"/>
      <c r="C197" s="783"/>
      <c r="D197" s="784"/>
      <c r="E197" s="784"/>
      <c r="F197" s="789" t="s">
        <v>1860</v>
      </c>
    </row>
    <row r="198" spans="1:6" ht="38.4" customHeight="1" x14ac:dyDescent="0.3">
      <c r="A198" s="782"/>
      <c r="B198" s="783"/>
      <c r="C198" s="783"/>
      <c r="D198" s="784"/>
      <c r="E198" s="784"/>
      <c r="F198" s="789" t="s">
        <v>1861</v>
      </c>
    </row>
    <row r="199" spans="1:6" ht="41.4" customHeight="1" x14ac:dyDescent="0.3">
      <c r="A199" s="782"/>
      <c r="B199" s="783"/>
      <c r="C199" s="783"/>
      <c r="D199" s="784"/>
      <c r="E199" s="784"/>
      <c r="F199" s="789" t="s">
        <v>1862</v>
      </c>
    </row>
    <row r="200" spans="1:6" ht="55.2" customHeight="1" x14ac:dyDescent="0.3">
      <c r="A200" s="782"/>
      <c r="B200" s="783"/>
      <c r="C200" s="783"/>
      <c r="D200" s="784"/>
      <c r="E200" s="784"/>
      <c r="F200" s="789" t="s">
        <v>1863</v>
      </c>
    </row>
    <row r="201" spans="1:6" ht="55.2" customHeight="1" x14ac:dyDescent="0.3">
      <c r="A201" s="782"/>
      <c r="B201" s="783"/>
      <c r="C201" s="783"/>
      <c r="D201" s="784"/>
      <c r="E201" s="784"/>
      <c r="F201" s="789" t="s">
        <v>1864</v>
      </c>
    </row>
    <row r="202" spans="1:6" ht="55.2" customHeight="1" x14ac:dyDescent="0.3">
      <c r="A202" s="782"/>
      <c r="B202" s="783"/>
      <c r="C202" s="783"/>
      <c r="D202" s="784"/>
      <c r="E202" s="784"/>
      <c r="F202" s="789" t="s">
        <v>1865</v>
      </c>
    </row>
    <row r="203" spans="1:6" ht="29.4" customHeight="1" x14ac:dyDescent="0.3">
      <c r="A203" s="778" t="s">
        <v>265</v>
      </c>
      <c r="B203" s="778" t="s">
        <v>265</v>
      </c>
      <c r="C203" s="778" t="s">
        <v>265</v>
      </c>
      <c r="D203" s="778" t="s">
        <v>265</v>
      </c>
      <c r="E203" s="778" t="s">
        <v>265</v>
      </c>
      <c r="F203" s="778" t="s">
        <v>265</v>
      </c>
    </row>
    <row r="204" spans="1:6" ht="21" customHeight="1" x14ac:dyDescent="0.3">
      <c r="A204" s="779" t="s">
        <v>835</v>
      </c>
      <c r="B204" s="779" t="s">
        <v>835</v>
      </c>
      <c r="C204" s="779" t="s">
        <v>835</v>
      </c>
      <c r="D204" s="781" t="s">
        <v>835</v>
      </c>
      <c r="E204" s="781" t="s">
        <v>835</v>
      </c>
      <c r="F204" s="781" t="s">
        <v>835</v>
      </c>
    </row>
    <row r="205" spans="1:6" ht="28.8" x14ac:dyDescent="0.3">
      <c r="A205" s="782" t="s">
        <v>836</v>
      </c>
      <c r="B205" s="783" t="s">
        <v>836</v>
      </c>
      <c r="C205" s="783" t="s">
        <v>836</v>
      </c>
      <c r="D205" s="784" t="s">
        <v>836</v>
      </c>
      <c r="E205" s="784" t="s">
        <v>836</v>
      </c>
      <c r="F205" s="784" t="s">
        <v>836</v>
      </c>
    </row>
    <row r="206" spans="1:6" ht="30.75" customHeight="1" x14ac:dyDescent="0.3">
      <c r="A206" s="782" t="s">
        <v>837</v>
      </c>
      <c r="B206" s="783" t="s">
        <v>837</v>
      </c>
      <c r="C206" s="783" t="s">
        <v>837</v>
      </c>
      <c r="D206" s="784" t="s">
        <v>837</v>
      </c>
      <c r="E206" s="784" t="s">
        <v>837</v>
      </c>
      <c r="F206" s="784" t="s">
        <v>837</v>
      </c>
    </row>
    <row r="207" spans="1:6" ht="28.8" x14ac:dyDescent="0.3">
      <c r="A207" s="782" t="s">
        <v>838</v>
      </c>
      <c r="B207" s="783" t="s">
        <v>838</v>
      </c>
      <c r="C207" s="783" t="s">
        <v>838</v>
      </c>
      <c r="D207" s="784" t="s">
        <v>838</v>
      </c>
      <c r="E207" s="784" t="s">
        <v>838</v>
      </c>
      <c r="F207" s="784" t="s">
        <v>838</v>
      </c>
    </row>
    <row r="208" spans="1:6" ht="43.2" x14ac:dyDescent="0.3">
      <c r="A208" s="782" t="s">
        <v>839</v>
      </c>
      <c r="B208" s="783" t="s">
        <v>839</v>
      </c>
      <c r="C208" s="783" t="s">
        <v>839</v>
      </c>
      <c r="D208" s="784" t="s">
        <v>839</v>
      </c>
      <c r="E208" s="784" t="s">
        <v>839</v>
      </c>
      <c r="F208" s="784" t="s">
        <v>839</v>
      </c>
    </row>
    <row r="209" spans="1:6" ht="43.2" x14ac:dyDescent="0.3">
      <c r="A209" s="782" t="s">
        <v>840</v>
      </c>
      <c r="B209" s="783" t="s">
        <v>840</v>
      </c>
      <c r="C209" s="783" t="s">
        <v>840</v>
      </c>
      <c r="D209" s="784" t="s">
        <v>840</v>
      </c>
      <c r="E209" s="784" t="s">
        <v>840</v>
      </c>
      <c r="F209" s="784" t="s">
        <v>840</v>
      </c>
    </row>
    <row r="210" spans="1:6" ht="30.75" customHeight="1" x14ac:dyDescent="0.3">
      <c r="A210" s="782" t="s">
        <v>841</v>
      </c>
      <c r="B210" s="783" t="s">
        <v>841</v>
      </c>
      <c r="C210" s="783" t="s">
        <v>841</v>
      </c>
      <c r="D210" s="784" t="s">
        <v>841</v>
      </c>
      <c r="E210" s="784" t="s">
        <v>841</v>
      </c>
      <c r="F210" s="784" t="s">
        <v>841</v>
      </c>
    </row>
    <row r="211" spans="1:6" ht="28.8" x14ac:dyDescent="0.3">
      <c r="A211" s="782" t="s">
        <v>842</v>
      </c>
      <c r="B211" s="783" t="s">
        <v>842</v>
      </c>
      <c r="C211" s="783" t="s">
        <v>842</v>
      </c>
      <c r="D211" s="784" t="s">
        <v>842</v>
      </c>
      <c r="E211" s="784" t="s">
        <v>842</v>
      </c>
      <c r="F211" s="784" t="s">
        <v>842</v>
      </c>
    </row>
    <row r="212" spans="1:6" ht="31.2" customHeight="1" x14ac:dyDescent="0.3">
      <c r="A212" s="782" t="s">
        <v>843</v>
      </c>
      <c r="B212" s="783" t="s">
        <v>843</v>
      </c>
      <c r="C212" s="650"/>
      <c r="D212" s="654"/>
      <c r="E212" s="654"/>
      <c r="F212" s="654"/>
    </row>
    <row r="213" spans="1:6" ht="27.6" customHeight="1" x14ac:dyDescent="0.3">
      <c r="A213" s="779" t="s">
        <v>844</v>
      </c>
      <c r="B213" s="779" t="s">
        <v>844</v>
      </c>
      <c r="C213" s="779" t="s">
        <v>844</v>
      </c>
      <c r="D213" s="781" t="s">
        <v>844</v>
      </c>
      <c r="E213" s="781" t="s">
        <v>844</v>
      </c>
      <c r="F213" s="781" t="s">
        <v>844</v>
      </c>
    </row>
    <row r="214" spans="1:6" ht="28.8" x14ac:dyDescent="0.3">
      <c r="A214" s="782" t="s">
        <v>845</v>
      </c>
      <c r="B214" s="783" t="s">
        <v>845</v>
      </c>
      <c r="C214" s="783" t="s">
        <v>845</v>
      </c>
      <c r="D214" s="784" t="s">
        <v>845</v>
      </c>
      <c r="E214" s="784" t="s">
        <v>845</v>
      </c>
      <c r="F214" s="784" t="s">
        <v>845</v>
      </c>
    </row>
    <row r="215" spans="1:6" ht="28.8" x14ac:dyDescent="0.3">
      <c r="A215" s="782" t="s">
        <v>846</v>
      </c>
      <c r="B215" s="783" t="s">
        <v>846</v>
      </c>
      <c r="C215" s="783" t="s">
        <v>846</v>
      </c>
      <c r="D215" s="784" t="s">
        <v>846</v>
      </c>
      <c r="E215" s="784" t="s">
        <v>846</v>
      </c>
      <c r="F215" s="784" t="s">
        <v>846</v>
      </c>
    </row>
    <row r="216" spans="1:6" ht="28.8" x14ac:dyDescent="0.3">
      <c r="A216" s="782" t="s">
        <v>847</v>
      </c>
      <c r="B216" s="783" t="s">
        <v>847</v>
      </c>
      <c r="C216" s="783" t="s">
        <v>847</v>
      </c>
      <c r="D216" s="784" t="s">
        <v>847</v>
      </c>
      <c r="E216" s="784" t="s">
        <v>847</v>
      </c>
      <c r="F216" s="784" t="s">
        <v>847</v>
      </c>
    </row>
    <row r="217" spans="1:6" ht="28.8" x14ac:dyDescent="0.3">
      <c r="A217" s="782" t="s">
        <v>848</v>
      </c>
      <c r="B217" s="783" t="s">
        <v>848</v>
      </c>
      <c r="C217" s="788" t="s">
        <v>849</v>
      </c>
      <c r="D217" s="784" t="s">
        <v>849</v>
      </c>
      <c r="E217" s="784" t="s">
        <v>849</v>
      </c>
      <c r="F217" s="784" t="s">
        <v>849</v>
      </c>
    </row>
    <row r="218" spans="1:6" ht="43.2" x14ac:dyDescent="0.3">
      <c r="A218" s="782" t="s">
        <v>850</v>
      </c>
      <c r="B218" s="783" t="s">
        <v>850</v>
      </c>
      <c r="C218" s="783" t="s">
        <v>850</v>
      </c>
      <c r="D218" s="784" t="s">
        <v>850</v>
      </c>
      <c r="E218" s="784" t="s">
        <v>850</v>
      </c>
      <c r="F218" s="784" t="s">
        <v>850</v>
      </c>
    </row>
    <row r="219" spans="1:6" x14ac:dyDescent="0.3">
      <c r="A219" s="782" t="s">
        <v>851</v>
      </c>
      <c r="B219" s="783" t="s">
        <v>851</v>
      </c>
      <c r="C219" s="783" t="s">
        <v>851</v>
      </c>
      <c r="D219" s="784" t="s">
        <v>851</v>
      </c>
      <c r="E219" s="784" t="s">
        <v>851</v>
      </c>
      <c r="F219" s="784" t="s">
        <v>851</v>
      </c>
    </row>
    <row r="220" spans="1:6" x14ac:dyDescent="0.3">
      <c r="A220" s="782" t="s">
        <v>852</v>
      </c>
      <c r="B220" s="783" t="s">
        <v>852</v>
      </c>
      <c r="C220" s="783" t="s">
        <v>852</v>
      </c>
      <c r="D220" s="784" t="s">
        <v>852</v>
      </c>
      <c r="E220" s="784" t="s">
        <v>852</v>
      </c>
      <c r="F220" s="784" t="s">
        <v>852</v>
      </c>
    </row>
    <row r="221" spans="1:6" ht="27.6" customHeight="1" x14ac:dyDescent="0.3">
      <c r="A221" s="779" t="s">
        <v>853</v>
      </c>
      <c r="B221" s="779" t="s">
        <v>853</v>
      </c>
      <c r="C221" s="779" t="s">
        <v>853</v>
      </c>
      <c r="D221" s="781" t="s">
        <v>853</v>
      </c>
      <c r="E221" s="781" t="s">
        <v>853</v>
      </c>
      <c r="F221" s="781" t="s">
        <v>853</v>
      </c>
    </row>
    <row r="222" spans="1:6" ht="28.8" x14ac:dyDescent="0.3">
      <c r="A222" s="782" t="s">
        <v>854</v>
      </c>
      <c r="B222" s="783" t="s">
        <v>854</v>
      </c>
      <c r="C222" s="783" t="s">
        <v>854</v>
      </c>
      <c r="D222" s="784" t="s">
        <v>854</v>
      </c>
      <c r="E222" s="784" t="s">
        <v>854</v>
      </c>
      <c r="F222" s="784" t="s">
        <v>854</v>
      </c>
    </row>
    <row r="223" spans="1:6" ht="30.75" customHeight="1" x14ac:dyDescent="0.3">
      <c r="A223" s="782" t="s">
        <v>855</v>
      </c>
      <c r="B223" s="783" t="s">
        <v>855</v>
      </c>
      <c r="C223" s="783" t="s">
        <v>855</v>
      </c>
      <c r="D223" s="784" t="s">
        <v>855</v>
      </c>
      <c r="E223" s="784" t="s">
        <v>855</v>
      </c>
      <c r="F223" s="784" t="s">
        <v>855</v>
      </c>
    </row>
    <row r="224" spans="1:6" ht="43.2" x14ac:dyDescent="0.3">
      <c r="A224" s="782" t="s">
        <v>856</v>
      </c>
      <c r="B224" s="783" t="s">
        <v>856</v>
      </c>
      <c r="C224" s="783" t="s">
        <v>856</v>
      </c>
      <c r="D224" s="784" t="s">
        <v>856</v>
      </c>
      <c r="E224" s="784" t="s">
        <v>856</v>
      </c>
      <c r="F224" s="784" t="s">
        <v>856</v>
      </c>
    </row>
    <row r="225" spans="1:6" ht="43.2" x14ac:dyDescent="0.3">
      <c r="A225" s="782" t="s">
        <v>857</v>
      </c>
      <c r="B225" s="783" t="s">
        <v>857</v>
      </c>
      <c r="C225" s="783" t="s">
        <v>857</v>
      </c>
      <c r="D225" s="784" t="s">
        <v>857</v>
      </c>
      <c r="E225" s="784" t="s">
        <v>857</v>
      </c>
      <c r="F225" s="784" t="s">
        <v>857</v>
      </c>
    </row>
    <row r="226" spans="1:6" ht="28.8" x14ac:dyDescent="0.3">
      <c r="A226" s="782" t="s">
        <v>858</v>
      </c>
      <c r="B226" s="783" t="s">
        <v>858</v>
      </c>
      <c r="C226" s="783" t="s">
        <v>858</v>
      </c>
      <c r="D226" s="784" t="s">
        <v>858</v>
      </c>
      <c r="E226" s="784" t="s">
        <v>858</v>
      </c>
      <c r="F226" s="784" t="s">
        <v>858</v>
      </c>
    </row>
    <row r="227" spans="1:6" ht="28.8" x14ac:dyDescent="0.3">
      <c r="A227" s="782" t="s">
        <v>859</v>
      </c>
      <c r="B227" s="783" t="s">
        <v>859</v>
      </c>
      <c r="C227" s="783" t="s">
        <v>859</v>
      </c>
      <c r="D227" s="784" t="s">
        <v>859</v>
      </c>
      <c r="E227" s="784" t="s">
        <v>859</v>
      </c>
      <c r="F227" s="784" t="s">
        <v>859</v>
      </c>
    </row>
    <row r="228" spans="1:6" ht="28.8" x14ac:dyDescent="0.3">
      <c r="A228" s="782" t="s">
        <v>860</v>
      </c>
      <c r="B228" s="783" t="s">
        <v>860</v>
      </c>
      <c r="C228" s="783" t="s">
        <v>860</v>
      </c>
      <c r="D228" s="784" t="s">
        <v>860</v>
      </c>
      <c r="E228" s="784" t="s">
        <v>860</v>
      </c>
      <c r="F228" s="784" t="s">
        <v>860</v>
      </c>
    </row>
    <row r="229" spans="1:6" ht="22.95" customHeight="1" x14ac:dyDescent="0.3">
      <c r="A229" s="779" t="s">
        <v>861</v>
      </c>
      <c r="B229" s="779" t="s">
        <v>861</v>
      </c>
      <c r="C229" s="779" t="s">
        <v>861</v>
      </c>
      <c r="D229" s="781" t="s">
        <v>861</v>
      </c>
      <c r="E229" s="781" t="s">
        <v>861</v>
      </c>
      <c r="F229" s="781" t="s">
        <v>861</v>
      </c>
    </row>
    <row r="230" spans="1:6" x14ac:dyDescent="0.3">
      <c r="A230" s="782" t="s">
        <v>862</v>
      </c>
      <c r="B230" s="783" t="s">
        <v>862</v>
      </c>
      <c r="C230" s="783" t="s">
        <v>862</v>
      </c>
      <c r="D230" s="784" t="s">
        <v>862</v>
      </c>
      <c r="E230" s="784" t="s">
        <v>862</v>
      </c>
      <c r="F230" s="784" t="s">
        <v>862</v>
      </c>
    </row>
    <row r="231" spans="1:6" ht="28.8" x14ac:dyDescent="0.3">
      <c r="A231" s="782" t="s">
        <v>863</v>
      </c>
      <c r="B231" s="783" t="s">
        <v>863</v>
      </c>
      <c r="C231" s="783" t="s">
        <v>863</v>
      </c>
      <c r="D231" s="784" t="s">
        <v>863</v>
      </c>
      <c r="E231" s="784" t="s">
        <v>863</v>
      </c>
      <c r="F231" s="784" t="s">
        <v>863</v>
      </c>
    </row>
    <row r="232" spans="1:6" ht="34.950000000000003" customHeight="1" x14ac:dyDescent="0.3">
      <c r="A232" s="779" t="s">
        <v>864</v>
      </c>
      <c r="B232" s="779" t="s">
        <v>864</v>
      </c>
      <c r="C232" s="779" t="s">
        <v>864</v>
      </c>
      <c r="D232" s="781" t="s">
        <v>864</v>
      </c>
      <c r="E232" s="781" t="s">
        <v>864</v>
      </c>
      <c r="F232" s="781" t="s">
        <v>864</v>
      </c>
    </row>
    <row r="233" spans="1:6" ht="28.8" x14ac:dyDescent="0.3">
      <c r="A233" s="782" t="s">
        <v>865</v>
      </c>
      <c r="B233" s="783" t="s">
        <v>865</v>
      </c>
      <c r="C233" s="783" t="s">
        <v>865</v>
      </c>
      <c r="D233" s="784" t="s">
        <v>865</v>
      </c>
      <c r="E233" s="784" t="s">
        <v>865</v>
      </c>
      <c r="F233" s="784" t="s">
        <v>865</v>
      </c>
    </row>
    <row r="234" spans="1:6" ht="28.8" x14ac:dyDescent="0.3">
      <c r="A234" s="782" t="s">
        <v>866</v>
      </c>
      <c r="B234" s="783" t="s">
        <v>866</v>
      </c>
      <c r="C234" s="783" t="s">
        <v>866</v>
      </c>
      <c r="D234" s="784" t="s">
        <v>866</v>
      </c>
      <c r="E234" s="784" t="s">
        <v>866</v>
      </c>
      <c r="F234" s="784" t="s">
        <v>866</v>
      </c>
    </row>
    <row r="235" spans="1:6" x14ac:dyDescent="0.3">
      <c r="A235" s="782" t="s">
        <v>867</v>
      </c>
      <c r="B235" s="783" t="s">
        <v>867</v>
      </c>
      <c r="C235" s="783" t="s">
        <v>867</v>
      </c>
      <c r="D235" s="784" t="s">
        <v>867</v>
      </c>
      <c r="E235" s="784" t="s">
        <v>867</v>
      </c>
      <c r="F235" s="784" t="s">
        <v>867</v>
      </c>
    </row>
    <row r="236" spans="1:6" ht="28.8" x14ac:dyDescent="0.3">
      <c r="A236" s="782" t="s">
        <v>868</v>
      </c>
      <c r="B236" s="783" t="s">
        <v>868</v>
      </c>
      <c r="C236" s="783" t="s">
        <v>868</v>
      </c>
      <c r="D236" s="784" t="s">
        <v>868</v>
      </c>
      <c r="E236" s="784" t="s">
        <v>868</v>
      </c>
      <c r="F236" s="784" t="s">
        <v>868</v>
      </c>
    </row>
    <row r="237" spans="1:6" ht="28.8" x14ac:dyDescent="0.3">
      <c r="A237" s="782" t="s">
        <v>869</v>
      </c>
      <c r="B237" s="783" t="s">
        <v>869</v>
      </c>
      <c r="C237" s="783" t="s">
        <v>869</v>
      </c>
      <c r="D237" s="784" t="s">
        <v>869</v>
      </c>
      <c r="E237" s="784" t="s">
        <v>869</v>
      </c>
      <c r="F237" s="784" t="s">
        <v>869</v>
      </c>
    </row>
    <row r="238" spans="1:6" ht="28.8" x14ac:dyDescent="0.3">
      <c r="A238" s="782" t="s">
        <v>870</v>
      </c>
      <c r="B238" s="783" t="s">
        <v>870</v>
      </c>
      <c r="C238" s="783" t="s">
        <v>871</v>
      </c>
      <c r="D238" s="784" t="s">
        <v>871</v>
      </c>
      <c r="E238" s="784" t="s">
        <v>871</v>
      </c>
      <c r="F238" s="784" t="s">
        <v>871</v>
      </c>
    </row>
    <row r="239" spans="1:6" x14ac:dyDescent="0.3">
      <c r="A239" s="782" t="s">
        <v>872</v>
      </c>
      <c r="B239" s="783" t="s">
        <v>872</v>
      </c>
      <c r="C239" s="783" t="s">
        <v>872</v>
      </c>
      <c r="D239" s="784" t="s">
        <v>872</v>
      </c>
      <c r="E239" s="784" t="s">
        <v>872</v>
      </c>
      <c r="F239" s="784" t="s">
        <v>872</v>
      </c>
    </row>
    <row r="240" spans="1:6" ht="28.8" x14ac:dyDescent="0.3">
      <c r="A240" s="782" t="s">
        <v>873</v>
      </c>
      <c r="B240" s="783" t="s">
        <v>873</v>
      </c>
      <c r="C240" s="783" t="s">
        <v>873</v>
      </c>
      <c r="D240" s="784" t="s">
        <v>873</v>
      </c>
      <c r="E240" s="784" t="s">
        <v>873</v>
      </c>
      <c r="F240" s="784" t="s">
        <v>873</v>
      </c>
    </row>
    <row r="241" spans="1:6" ht="28.8" x14ac:dyDescent="0.3">
      <c r="A241" s="782" t="s">
        <v>874</v>
      </c>
      <c r="B241" s="783" t="s">
        <v>874</v>
      </c>
      <c r="C241" s="783" t="s">
        <v>874</v>
      </c>
      <c r="D241" s="784" t="s">
        <v>874</v>
      </c>
      <c r="E241" s="784" t="s">
        <v>874</v>
      </c>
      <c r="F241" s="784" t="s">
        <v>874</v>
      </c>
    </row>
    <row r="242" spans="1:6" ht="18.600000000000001" customHeight="1" x14ac:dyDescent="0.3">
      <c r="A242" s="779" t="s">
        <v>875</v>
      </c>
      <c r="B242" s="779" t="s">
        <v>875</v>
      </c>
      <c r="C242" s="779" t="s">
        <v>875</v>
      </c>
      <c r="D242" s="781" t="s">
        <v>875</v>
      </c>
      <c r="E242" s="781" t="s">
        <v>875</v>
      </c>
      <c r="F242" s="781" t="s">
        <v>875</v>
      </c>
    </row>
    <row r="243" spans="1:6" ht="16.5" customHeight="1" x14ac:dyDescent="0.3">
      <c r="A243" s="782" t="s">
        <v>876</v>
      </c>
      <c r="B243" s="783" t="s">
        <v>876</v>
      </c>
      <c r="C243" s="783" t="s">
        <v>876</v>
      </c>
      <c r="D243" s="784" t="s">
        <v>876</v>
      </c>
      <c r="E243" s="784" t="s">
        <v>876</v>
      </c>
      <c r="F243" s="784" t="s">
        <v>876</v>
      </c>
    </row>
    <row r="244" spans="1:6" ht="19.95" customHeight="1" x14ac:dyDescent="0.3">
      <c r="A244" s="779" t="s">
        <v>877</v>
      </c>
      <c r="B244" s="779" t="s">
        <v>877</v>
      </c>
      <c r="C244" s="779" t="s">
        <v>877</v>
      </c>
      <c r="D244" s="781" t="s">
        <v>877</v>
      </c>
      <c r="E244" s="781" t="s">
        <v>877</v>
      </c>
      <c r="F244" s="781" t="s">
        <v>877</v>
      </c>
    </row>
    <row r="245" spans="1:6" ht="28.8" x14ac:dyDescent="0.3">
      <c r="A245" s="782" t="s">
        <v>878</v>
      </c>
      <c r="B245" s="783" t="s">
        <v>878</v>
      </c>
      <c r="C245" s="783" t="s">
        <v>878</v>
      </c>
      <c r="D245" s="784" t="s">
        <v>878</v>
      </c>
      <c r="E245" s="784" t="s">
        <v>878</v>
      </c>
      <c r="F245" s="784" t="s">
        <v>878</v>
      </c>
    </row>
    <row r="246" spans="1:6" ht="27" customHeight="1" x14ac:dyDescent="0.3">
      <c r="A246" s="778" t="s">
        <v>266</v>
      </c>
      <c r="B246" s="778" t="s">
        <v>266</v>
      </c>
      <c r="C246" s="778" t="s">
        <v>266</v>
      </c>
      <c r="D246" s="778" t="s">
        <v>266</v>
      </c>
      <c r="E246" s="778" t="s">
        <v>266</v>
      </c>
      <c r="F246" s="778" t="s">
        <v>266</v>
      </c>
    </row>
    <row r="247" spans="1:6" ht="20.399999999999999" customHeight="1" x14ac:dyDescent="0.3">
      <c r="A247" s="779" t="s">
        <v>879</v>
      </c>
      <c r="B247" s="779" t="s">
        <v>879</v>
      </c>
      <c r="C247" s="779" t="s">
        <v>879</v>
      </c>
      <c r="D247" s="781" t="s">
        <v>879</v>
      </c>
      <c r="E247" s="781" t="s">
        <v>879</v>
      </c>
      <c r="F247" s="781" t="s">
        <v>879</v>
      </c>
    </row>
    <row r="248" spans="1:6" ht="28.8" x14ac:dyDescent="0.3">
      <c r="A248" s="782" t="s">
        <v>880</v>
      </c>
      <c r="B248" s="783" t="s">
        <v>880</v>
      </c>
      <c r="C248" s="783" t="s">
        <v>880</v>
      </c>
      <c r="D248" s="784" t="s">
        <v>880</v>
      </c>
      <c r="E248" s="784" t="s">
        <v>880</v>
      </c>
      <c r="F248" s="784" t="s">
        <v>880</v>
      </c>
    </row>
    <row r="249" spans="1:6" ht="33.6" customHeight="1" x14ac:dyDescent="0.3">
      <c r="A249" s="779" t="s">
        <v>881</v>
      </c>
      <c r="B249" s="779" t="s">
        <v>881</v>
      </c>
      <c r="C249" s="779" t="s">
        <v>881</v>
      </c>
      <c r="D249" s="781" t="s">
        <v>881</v>
      </c>
      <c r="E249" s="781" t="s">
        <v>881</v>
      </c>
      <c r="F249" s="781" t="s">
        <v>881</v>
      </c>
    </row>
    <row r="250" spans="1:6" x14ac:dyDescent="0.3">
      <c r="A250" s="782" t="s">
        <v>882</v>
      </c>
      <c r="B250" s="783" t="s">
        <v>882</v>
      </c>
      <c r="C250" s="783" t="s">
        <v>882</v>
      </c>
      <c r="D250" s="784" t="s">
        <v>882</v>
      </c>
      <c r="E250" s="784" t="s">
        <v>882</v>
      </c>
      <c r="F250" s="784" t="s">
        <v>882</v>
      </c>
    </row>
    <row r="251" spans="1:6" ht="28.8" x14ac:dyDescent="0.3">
      <c r="A251" s="782" t="s">
        <v>883</v>
      </c>
      <c r="B251" s="783" t="s">
        <v>883</v>
      </c>
      <c r="C251" s="783" t="s">
        <v>883</v>
      </c>
      <c r="D251" s="784" t="s">
        <v>883</v>
      </c>
      <c r="E251" s="784" t="s">
        <v>883</v>
      </c>
      <c r="F251" s="784" t="s">
        <v>883</v>
      </c>
    </row>
    <row r="252" spans="1:6" ht="43.2" x14ac:dyDescent="0.3">
      <c r="A252" s="782" t="s">
        <v>884</v>
      </c>
      <c r="B252" s="783" t="s">
        <v>884</v>
      </c>
      <c r="C252" s="783" t="s">
        <v>885</v>
      </c>
      <c r="D252" s="784" t="s">
        <v>885</v>
      </c>
      <c r="E252" s="784" t="s">
        <v>885</v>
      </c>
      <c r="F252" s="784" t="s">
        <v>885</v>
      </c>
    </row>
    <row r="253" spans="1:6" ht="28.8" x14ac:dyDescent="0.3">
      <c r="A253" s="782" t="s">
        <v>886</v>
      </c>
      <c r="B253" s="783" t="s">
        <v>886</v>
      </c>
      <c r="C253" s="783" t="s">
        <v>887</v>
      </c>
      <c r="D253" s="784" t="s">
        <v>887</v>
      </c>
      <c r="E253" s="784" t="s">
        <v>887</v>
      </c>
      <c r="F253" s="784" t="s">
        <v>887</v>
      </c>
    </row>
    <row r="254" spans="1:6" ht="57.6" x14ac:dyDescent="0.3">
      <c r="A254" s="782" t="s">
        <v>888</v>
      </c>
      <c r="B254" s="783" t="s">
        <v>888</v>
      </c>
      <c r="C254" s="783" t="s">
        <v>889</v>
      </c>
      <c r="D254" s="784" t="s">
        <v>889</v>
      </c>
      <c r="E254" s="784" t="s">
        <v>889</v>
      </c>
      <c r="F254" s="784" t="s">
        <v>889</v>
      </c>
    </row>
    <row r="255" spans="1:6" ht="43.2" x14ac:dyDescent="0.3">
      <c r="A255" s="782" t="s">
        <v>890</v>
      </c>
      <c r="B255" s="783" t="s">
        <v>890</v>
      </c>
      <c r="C255" s="783" t="s">
        <v>891</v>
      </c>
      <c r="D255" s="784" t="s">
        <v>891</v>
      </c>
      <c r="E255" s="784" t="s">
        <v>891</v>
      </c>
      <c r="F255" s="784" t="s">
        <v>891</v>
      </c>
    </row>
    <row r="256" spans="1:6" ht="33.6" customHeight="1" x14ac:dyDescent="0.3">
      <c r="A256" s="779" t="s">
        <v>892</v>
      </c>
      <c r="B256" s="779" t="s">
        <v>892</v>
      </c>
      <c r="C256" s="779" t="s">
        <v>892</v>
      </c>
      <c r="D256" s="781" t="s">
        <v>892</v>
      </c>
      <c r="E256" s="781" t="s">
        <v>892</v>
      </c>
      <c r="F256" s="781" t="s">
        <v>892</v>
      </c>
    </row>
    <row r="257" spans="1:6" ht="28.8" x14ac:dyDescent="0.3">
      <c r="A257" s="782" t="s">
        <v>893</v>
      </c>
      <c r="B257" s="783" t="s">
        <v>893</v>
      </c>
      <c r="C257" s="783" t="s">
        <v>893</v>
      </c>
      <c r="D257" s="784" t="s">
        <v>893</v>
      </c>
      <c r="E257" s="784" t="s">
        <v>893</v>
      </c>
      <c r="F257" s="784" t="s">
        <v>893</v>
      </c>
    </row>
    <row r="258" spans="1:6" ht="28.8" x14ac:dyDescent="0.3">
      <c r="A258" s="782" t="s">
        <v>894</v>
      </c>
      <c r="B258" s="783" t="s">
        <v>894</v>
      </c>
      <c r="C258" s="783" t="s">
        <v>894</v>
      </c>
      <c r="D258" s="784" t="s">
        <v>894</v>
      </c>
      <c r="E258" s="784" t="s">
        <v>894</v>
      </c>
      <c r="F258" s="784" t="s">
        <v>894</v>
      </c>
    </row>
    <row r="259" spans="1:6" ht="28.8" x14ac:dyDescent="0.3">
      <c r="A259" s="782" t="s">
        <v>895</v>
      </c>
      <c r="B259" s="783" t="s">
        <v>895</v>
      </c>
      <c r="C259" s="783" t="s">
        <v>895</v>
      </c>
      <c r="D259" s="784" t="s">
        <v>895</v>
      </c>
      <c r="E259" s="784" t="s">
        <v>895</v>
      </c>
      <c r="F259" s="784" t="s">
        <v>895</v>
      </c>
    </row>
    <row r="260" spans="1:6" x14ac:dyDescent="0.3">
      <c r="A260" s="782" t="s">
        <v>896</v>
      </c>
      <c r="B260" s="783" t="s">
        <v>896</v>
      </c>
      <c r="C260" s="783" t="s">
        <v>896</v>
      </c>
      <c r="D260" s="784" t="s">
        <v>896</v>
      </c>
      <c r="E260" s="784" t="s">
        <v>896</v>
      </c>
      <c r="F260" s="784" t="s">
        <v>896</v>
      </c>
    </row>
    <row r="261" spans="1:6" ht="28.8" x14ac:dyDescent="0.3">
      <c r="A261" s="782" t="s">
        <v>897</v>
      </c>
      <c r="B261" s="783" t="s">
        <v>897</v>
      </c>
      <c r="C261" s="783" t="s">
        <v>897</v>
      </c>
      <c r="D261" s="784" t="s">
        <v>897</v>
      </c>
      <c r="E261" s="784" t="s">
        <v>897</v>
      </c>
      <c r="F261" s="784" t="s">
        <v>897</v>
      </c>
    </row>
    <row r="262" spans="1:6" x14ac:dyDescent="0.3">
      <c r="A262" s="782" t="s">
        <v>898</v>
      </c>
      <c r="B262" s="783" t="s">
        <v>898</v>
      </c>
      <c r="C262" s="783" t="s">
        <v>898</v>
      </c>
      <c r="D262" s="784" t="s">
        <v>898</v>
      </c>
      <c r="E262" s="784" t="s">
        <v>898</v>
      </c>
      <c r="F262" s="784" t="s">
        <v>898</v>
      </c>
    </row>
    <row r="263" spans="1:6" ht="30.75" customHeight="1" x14ac:dyDescent="0.3">
      <c r="A263" s="782" t="s">
        <v>899</v>
      </c>
      <c r="B263" s="783" t="s">
        <v>899</v>
      </c>
      <c r="C263" s="783" t="s">
        <v>899</v>
      </c>
      <c r="D263" s="784" t="s">
        <v>899</v>
      </c>
      <c r="E263" s="784" t="s">
        <v>899</v>
      </c>
      <c r="F263" s="784" t="s">
        <v>899</v>
      </c>
    </row>
    <row r="264" spans="1:6" ht="43.2" x14ac:dyDescent="0.3">
      <c r="A264" s="782" t="s">
        <v>900</v>
      </c>
      <c r="B264" s="783" t="s">
        <v>900</v>
      </c>
      <c r="C264" s="783" t="s">
        <v>900</v>
      </c>
      <c r="D264" s="784" t="s">
        <v>900</v>
      </c>
      <c r="E264" s="784" t="s">
        <v>900</v>
      </c>
      <c r="F264" s="784" t="s">
        <v>900</v>
      </c>
    </row>
    <row r="265" spans="1:6" ht="36" customHeight="1" x14ac:dyDescent="0.3">
      <c r="A265" s="779" t="s">
        <v>901</v>
      </c>
      <c r="B265" s="779" t="s">
        <v>901</v>
      </c>
      <c r="C265" s="779" t="s">
        <v>901</v>
      </c>
      <c r="D265" s="781" t="s">
        <v>901</v>
      </c>
      <c r="E265" s="781" t="s">
        <v>901</v>
      </c>
      <c r="F265" s="781" t="s">
        <v>901</v>
      </c>
    </row>
    <row r="266" spans="1:6" ht="28.8" x14ac:dyDescent="0.3">
      <c r="A266" s="782" t="s">
        <v>902</v>
      </c>
      <c r="B266" s="783" t="s">
        <v>902</v>
      </c>
      <c r="C266" s="783" t="s">
        <v>902</v>
      </c>
      <c r="D266" s="784" t="s">
        <v>902</v>
      </c>
      <c r="E266" s="784" t="s">
        <v>902</v>
      </c>
      <c r="F266" s="784" t="s">
        <v>902</v>
      </c>
    </row>
    <row r="267" spans="1:6" ht="30.75" customHeight="1" x14ac:dyDescent="0.3">
      <c r="A267" s="782" t="s">
        <v>903</v>
      </c>
      <c r="B267" s="783" t="s">
        <v>903</v>
      </c>
      <c r="C267" s="783" t="s">
        <v>903</v>
      </c>
      <c r="D267" s="784" t="s">
        <v>903</v>
      </c>
      <c r="E267" s="784" t="s">
        <v>903</v>
      </c>
      <c r="F267" s="784" t="s">
        <v>903</v>
      </c>
    </row>
    <row r="268" spans="1:6" ht="28.8" x14ac:dyDescent="0.3">
      <c r="A268" s="782" t="s">
        <v>904</v>
      </c>
      <c r="B268" s="783" t="s">
        <v>904</v>
      </c>
      <c r="C268" s="783" t="s">
        <v>904</v>
      </c>
      <c r="D268" s="784" t="s">
        <v>904</v>
      </c>
      <c r="E268" s="784" t="s">
        <v>904</v>
      </c>
      <c r="F268" s="784" t="s">
        <v>904</v>
      </c>
    </row>
    <row r="269" spans="1:6" ht="28.8" x14ac:dyDescent="0.3">
      <c r="A269" s="782" t="s">
        <v>905</v>
      </c>
      <c r="B269" s="783" t="s">
        <v>905</v>
      </c>
      <c r="C269" s="783" t="s">
        <v>905</v>
      </c>
      <c r="D269" s="784" t="s">
        <v>905</v>
      </c>
      <c r="E269" s="784" t="s">
        <v>905</v>
      </c>
      <c r="F269" s="784" t="s">
        <v>905</v>
      </c>
    </row>
    <row r="270" spans="1:6" ht="28.8" x14ac:dyDescent="0.3">
      <c r="A270" s="782" t="s">
        <v>906</v>
      </c>
      <c r="B270" s="783" t="s">
        <v>906</v>
      </c>
      <c r="C270" s="783" t="s">
        <v>906</v>
      </c>
      <c r="D270" s="784" t="s">
        <v>906</v>
      </c>
      <c r="E270" s="784" t="s">
        <v>906</v>
      </c>
      <c r="F270" s="784" t="s">
        <v>906</v>
      </c>
    </row>
    <row r="271" spans="1:6" ht="28.8" x14ac:dyDescent="0.3">
      <c r="A271" s="782" t="s">
        <v>907</v>
      </c>
      <c r="B271" s="783" t="s">
        <v>907</v>
      </c>
      <c r="C271" s="783" t="s">
        <v>907</v>
      </c>
      <c r="D271" s="784" t="s">
        <v>907</v>
      </c>
      <c r="E271" s="784" t="s">
        <v>907</v>
      </c>
      <c r="F271" s="784" t="s">
        <v>907</v>
      </c>
    </row>
    <row r="272" spans="1:6" ht="28.8" x14ac:dyDescent="0.3">
      <c r="A272" s="782" t="s">
        <v>908</v>
      </c>
      <c r="B272" s="783" t="s">
        <v>908</v>
      </c>
      <c r="C272" s="783" t="s">
        <v>908</v>
      </c>
      <c r="D272" s="784" t="s">
        <v>908</v>
      </c>
      <c r="E272" s="784" t="s">
        <v>908</v>
      </c>
      <c r="F272" s="784" t="s">
        <v>908</v>
      </c>
    </row>
    <row r="273" spans="1:6" x14ac:dyDescent="0.3">
      <c r="A273" s="782" t="s">
        <v>909</v>
      </c>
      <c r="B273" s="783" t="s">
        <v>909</v>
      </c>
      <c r="C273" s="783" t="s">
        <v>909</v>
      </c>
      <c r="D273" s="784" t="s">
        <v>909</v>
      </c>
      <c r="E273" s="784" t="s">
        <v>909</v>
      </c>
      <c r="F273" s="784" t="s">
        <v>909</v>
      </c>
    </row>
    <row r="274" spans="1:6" ht="28.8" x14ac:dyDescent="0.3">
      <c r="A274" s="779" t="s">
        <v>910</v>
      </c>
      <c r="B274" s="779" t="s">
        <v>910</v>
      </c>
      <c r="C274" s="779" t="s">
        <v>910</v>
      </c>
      <c r="D274" s="781" t="s">
        <v>910</v>
      </c>
      <c r="E274" s="781" t="s">
        <v>910</v>
      </c>
      <c r="F274" s="781" t="s">
        <v>910</v>
      </c>
    </row>
    <row r="275" spans="1:6" ht="28.8" x14ac:dyDescent="0.3">
      <c r="A275" s="782" t="s">
        <v>911</v>
      </c>
      <c r="B275" s="783" t="s">
        <v>911</v>
      </c>
      <c r="C275" s="783" t="s">
        <v>911</v>
      </c>
      <c r="D275" s="784" t="s">
        <v>911</v>
      </c>
      <c r="E275" s="784" t="s">
        <v>911</v>
      </c>
      <c r="F275" s="784" t="s">
        <v>911</v>
      </c>
    </row>
    <row r="276" spans="1:6" ht="28.8" x14ac:dyDescent="0.3">
      <c r="A276" s="782" t="s">
        <v>912</v>
      </c>
      <c r="B276" s="783" t="s">
        <v>912</v>
      </c>
      <c r="C276" s="783" t="s">
        <v>912</v>
      </c>
      <c r="D276" s="784" t="s">
        <v>912</v>
      </c>
      <c r="E276" s="784" t="s">
        <v>912</v>
      </c>
      <c r="F276" s="784" t="s">
        <v>912</v>
      </c>
    </row>
    <row r="277" spans="1:6" ht="28.8" x14ac:dyDescent="0.3">
      <c r="A277" s="782" t="s">
        <v>913</v>
      </c>
      <c r="B277" s="783" t="s">
        <v>913</v>
      </c>
      <c r="C277" s="783" t="s">
        <v>913</v>
      </c>
      <c r="D277" s="784" t="s">
        <v>913</v>
      </c>
      <c r="E277" s="784" t="s">
        <v>913</v>
      </c>
      <c r="F277" s="784" t="s">
        <v>913</v>
      </c>
    </row>
    <row r="278" spans="1:6" x14ac:dyDescent="0.3">
      <c r="A278" s="779" t="s">
        <v>914</v>
      </c>
      <c r="B278" s="779" t="s">
        <v>914</v>
      </c>
      <c r="C278" s="779" t="s">
        <v>914</v>
      </c>
      <c r="D278" s="781" t="s">
        <v>914</v>
      </c>
      <c r="E278" s="781" t="s">
        <v>914</v>
      </c>
      <c r="F278" s="781" t="s">
        <v>914</v>
      </c>
    </row>
    <row r="279" spans="1:6" ht="28.8" x14ac:dyDescent="0.3">
      <c r="A279" s="782" t="s">
        <v>915</v>
      </c>
      <c r="B279" s="783" t="s">
        <v>915</v>
      </c>
      <c r="C279" s="783" t="s">
        <v>915</v>
      </c>
      <c r="D279" s="784" t="s">
        <v>915</v>
      </c>
      <c r="E279" s="784" t="s">
        <v>915</v>
      </c>
      <c r="F279" s="784" t="s">
        <v>915</v>
      </c>
    </row>
    <row r="280" spans="1:6" ht="28.8" x14ac:dyDescent="0.3">
      <c r="A280" s="782" t="s">
        <v>916</v>
      </c>
      <c r="B280" s="783" t="s">
        <v>916</v>
      </c>
      <c r="C280" s="783" t="s">
        <v>916</v>
      </c>
      <c r="D280" s="784" t="s">
        <v>916</v>
      </c>
      <c r="E280" s="784" t="s">
        <v>916</v>
      </c>
      <c r="F280" s="784" t="s">
        <v>916</v>
      </c>
    </row>
    <row r="281" spans="1:6" ht="28.8" x14ac:dyDescent="0.3">
      <c r="A281" s="782" t="s">
        <v>917</v>
      </c>
      <c r="B281" s="783" t="s">
        <v>917</v>
      </c>
      <c r="C281" s="783" t="s">
        <v>917</v>
      </c>
      <c r="D281" s="784" t="s">
        <v>917</v>
      </c>
      <c r="E281" s="784" t="s">
        <v>917</v>
      </c>
      <c r="F281" s="784" t="s">
        <v>917</v>
      </c>
    </row>
    <row r="282" spans="1:6" ht="30.75" customHeight="1" x14ac:dyDescent="0.3">
      <c r="A282" s="782" t="s">
        <v>918</v>
      </c>
      <c r="B282" s="783" t="s">
        <v>918</v>
      </c>
      <c r="C282" s="783" t="s">
        <v>918</v>
      </c>
      <c r="D282" s="784" t="s">
        <v>918</v>
      </c>
      <c r="E282" s="784" t="s">
        <v>918</v>
      </c>
      <c r="F282" s="784" t="s">
        <v>918</v>
      </c>
    </row>
    <row r="283" spans="1:6" ht="28.8" x14ac:dyDescent="0.3">
      <c r="A283" s="782" t="s">
        <v>919</v>
      </c>
      <c r="B283" s="783" t="s">
        <v>919</v>
      </c>
      <c r="C283" s="783" t="s">
        <v>919</v>
      </c>
      <c r="D283" s="784" t="s">
        <v>919</v>
      </c>
      <c r="E283" s="784" t="s">
        <v>919</v>
      </c>
      <c r="F283" s="784" t="s">
        <v>919</v>
      </c>
    </row>
    <row r="284" spans="1:6" ht="43.2" x14ac:dyDescent="0.3">
      <c r="A284" s="782" t="s">
        <v>920</v>
      </c>
      <c r="B284" s="783" t="s">
        <v>920</v>
      </c>
      <c r="C284" s="783" t="s">
        <v>920</v>
      </c>
      <c r="D284" s="784" t="s">
        <v>920</v>
      </c>
      <c r="E284" s="784" t="s">
        <v>920</v>
      </c>
      <c r="F284" s="784" t="s">
        <v>920</v>
      </c>
    </row>
    <row r="285" spans="1:6" ht="45.75" customHeight="1" x14ac:dyDescent="0.3">
      <c r="A285" s="782" t="s">
        <v>921</v>
      </c>
      <c r="B285" s="783" t="s">
        <v>921</v>
      </c>
      <c r="C285" s="783" t="s">
        <v>921</v>
      </c>
      <c r="D285" s="784" t="s">
        <v>921</v>
      </c>
      <c r="E285" s="784" t="s">
        <v>921</v>
      </c>
      <c r="F285" s="784" t="s">
        <v>921</v>
      </c>
    </row>
    <row r="286" spans="1:6" ht="28.8" x14ac:dyDescent="0.3">
      <c r="A286" s="782" t="s">
        <v>922</v>
      </c>
      <c r="B286" s="783" t="s">
        <v>922</v>
      </c>
      <c r="C286" s="783" t="s">
        <v>922</v>
      </c>
      <c r="D286" s="784" t="s">
        <v>922</v>
      </c>
      <c r="E286" s="784" t="s">
        <v>922</v>
      </c>
      <c r="F286" s="784" t="s">
        <v>922</v>
      </c>
    </row>
    <row r="287" spans="1:6" ht="27" customHeight="1" x14ac:dyDescent="0.3">
      <c r="A287" s="778" t="s">
        <v>267</v>
      </c>
      <c r="B287" s="778" t="s">
        <v>267</v>
      </c>
      <c r="C287" s="778" t="s">
        <v>267</v>
      </c>
      <c r="D287" s="778" t="s">
        <v>267</v>
      </c>
      <c r="E287" s="778" t="s">
        <v>267</v>
      </c>
      <c r="F287" s="778" t="s">
        <v>267</v>
      </c>
    </row>
    <row r="288" spans="1:6" ht="34.200000000000003" customHeight="1" x14ac:dyDescent="0.3">
      <c r="A288" s="779" t="s">
        <v>923</v>
      </c>
      <c r="B288" s="779" t="s">
        <v>923</v>
      </c>
      <c r="C288" s="779" t="s">
        <v>923</v>
      </c>
      <c r="D288" s="781" t="s">
        <v>923</v>
      </c>
      <c r="E288" s="781" t="s">
        <v>923</v>
      </c>
      <c r="F288" s="781" t="s">
        <v>923</v>
      </c>
    </row>
    <row r="289" spans="1:6" x14ac:dyDescent="0.3">
      <c r="A289" s="782" t="s">
        <v>924</v>
      </c>
      <c r="B289" s="783" t="s">
        <v>924</v>
      </c>
      <c r="C289" s="783" t="s">
        <v>924</v>
      </c>
      <c r="D289" s="784" t="s">
        <v>924</v>
      </c>
      <c r="E289" s="784" t="s">
        <v>924</v>
      </c>
      <c r="F289" s="784" t="s">
        <v>924</v>
      </c>
    </row>
    <row r="290" spans="1:6" x14ac:dyDescent="0.3">
      <c r="A290" s="782" t="s">
        <v>925</v>
      </c>
      <c r="B290" s="783" t="s">
        <v>925</v>
      </c>
      <c r="C290" s="783" t="s">
        <v>925</v>
      </c>
      <c r="D290" s="784" t="s">
        <v>925</v>
      </c>
      <c r="E290" s="784" t="s">
        <v>925</v>
      </c>
      <c r="F290" s="784" t="s">
        <v>925</v>
      </c>
    </row>
    <row r="291" spans="1:6" ht="28.8" x14ac:dyDescent="0.3">
      <c r="A291" s="782" t="s">
        <v>926</v>
      </c>
      <c r="B291" s="783" t="s">
        <v>926</v>
      </c>
      <c r="C291" s="783" t="s">
        <v>926</v>
      </c>
      <c r="D291" s="784" t="s">
        <v>926</v>
      </c>
      <c r="E291" s="784" t="s">
        <v>926</v>
      </c>
      <c r="F291" s="784" t="s">
        <v>926</v>
      </c>
    </row>
    <row r="292" spans="1:6" ht="37.200000000000003" customHeight="1" x14ac:dyDescent="0.3">
      <c r="A292" s="779" t="s">
        <v>927</v>
      </c>
      <c r="B292" s="779" t="s">
        <v>927</v>
      </c>
      <c r="C292" s="779" t="s">
        <v>927</v>
      </c>
      <c r="D292" s="781" t="s">
        <v>927</v>
      </c>
      <c r="E292" s="781" t="s">
        <v>927</v>
      </c>
      <c r="F292" s="781" t="s">
        <v>927</v>
      </c>
    </row>
    <row r="293" spans="1:6" ht="28.8" x14ac:dyDescent="0.3">
      <c r="A293" s="782" t="s">
        <v>928</v>
      </c>
      <c r="B293" s="783" t="s">
        <v>928</v>
      </c>
      <c r="C293" s="783" t="s">
        <v>928</v>
      </c>
      <c r="D293" s="784" t="s">
        <v>928</v>
      </c>
      <c r="E293" s="784" t="s">
        <v>928</v>
      </c>
      <c r="F293" s="784" t="s">
        <v>928</v>
      </c>
    </row>
    <row r="294" spans="1:6" ht="28.8" x14ac:dyDescent="0.3">
      <c r="A294" s="782" t="s">
        <v>929</v>
      </c>
      <c r="B294" s="783" t="s">
        <v>929</v>
      </c>
      <c r="C294" s="783" t="s">
        <v>929</v>
      </c>
      <c r="D294" s="784" t="s">
        <v>929</v>
      </c>
      <c r="E294" s="784" t="s">
        <v>929</v>
      </c>
      <c r="F294" s="784" t="s">
        <v>929</v>
      </c>
    </row>
    <row r="295" spans="1:6" ht="28.8" x14ac:dyDescent="0.3">
      <c r="A295" s="782" t="s">
        <v>930</v>
      </c>
      <c r="B295" s="783" t="s">
        <v>930</v>
      </c>
      <c r="C295" s="783" t="s">
        <v>930</v>
      </c>
      <c r="D295" s="784" t="s">
        <v>930</v>
      </c>
      <c r="E295" s="784" t="s">
        <v>930</v>
      </c>
      <c r="F295" s="784" t="s">
        <v>930</v>
      </c>
    </row>
    <row r="296" spans="1:6" x14ac:dyDescent="0.3">
      <c r="A296" s="782" t="s">
        <v>931</v>
      </c>
      <c r="B296" s="783" t="s">
        <v>931</v>
      </c>
      <c r="C296" s="783" t="s">
        <v>931</v>
      </c>
      <c r="D296" s="784" t="s">
        <v>931</v>
      </c>
      <c r="E296" s="784" t="s">
        <v>931</v>
      </c>
      <c r="F296" s="784" t="s">
        <v>931</v>
      </c>
    </row>
    <row r="297" spans="1:6" ht="28.8" x14ac:dyDescent="0.3">
      <c r="A297" s="782" t="s">
        <v>932</v>
      </c>
      <c r="B297" s="783" t="s">
        <v>932</v>
      </c>
      <c r="C297" s="783" t="s">
        <v>932</v>
      </c>
      <c r="D297" s="784" t="s">
        <v>932</v>
      </c>
      <c r="E297" s="784" t="s">
        <v>932</v>
      </c>
      <c r="F297" s="784" t="s">
        <v>932</v>
      </c>
    </row>
    <row r="298" spans="1:6" ht="60.75" customHeight="1" x14ac:dyDescent="0.3">
      <c r="A298" s="782" t="s">
        <v>933</v>
      </c>
      <c r="B298" s="783" t="s">
        <v>933</v>
      </c>
      <c r="C298" s="783" t="s">
        <v>933</v>
      </c>
      <c r="D298" s="784" t="s">
        <v>933</v>
      </c>
      <c r="E298" s="784" t="s">
        <v>933</v>
      </c>
      <c r="F298" s="784" t="s">
        <v>933</v>
      </c>
    </row>
    <row r="299" spans="1:6" ht="43.2" x14ac:dyDescent="0.3">
      <c r="A299" s="782" t="s">
        <v>934</v>
      </c>
      <c r="B299" s="783" t="s">
        <v>934</v>
      </c>
      <c r="C299" s="783" t="s">
        <v>934</v>
      </c>
      <c r="D299" s="784" t="s">
        <v>934</v>
      </c>
      <c r="E299" s="784" t="s">
        <v>934</v>
      </c>
      <c r="F299" s="784" t="s">
        <v>934</v>
      </c>
    </row>
    <row r="300" spans="1:6" ht="28.8" x14ac:dyDescent="0.3">
      <c r="A300" s="782" t="s">
        <v>935</v>
      </c>
      <c r="B300" s="783" t="s">
        <v>935</v>
      </c>
      <c r="C300" s="783" t="s">
        <v>935</v>
      </c>
      <c r="D300" s="784" t="s">
        <v>935</v>
      </c>
      <c r="E300" s="784" t="s">
        <v>935</v>
      </c>
      <c r="F300" s="784" t="s">
        <v>935</v>
      </c>
    </row>
    <row r="301" spans="1:6" ht="28.8" x14ac:dyDescent="0.3">
      <c r="A301" s="782" t="s">
        <v>936</v>
      </c>
      <c r="B301" s="783" t="s">
        <v>936</v>
      </c>
      <c r="C301" s="783" t="s">
        <v>936</v>
      </c>
      <c r="D301" s="784" t="s">
        <v>936</v>
      </c>
      <c r="E301" s="784" t="s">
        <v>936</v>
      </c>
      <c r="F301" s="784" t="s">
        <v>936</v>
      </c>
    </row>
    <row r="302" spans="1:6" ht="28.8" x14ac:dyDescent="0.3">
      <c r="A302" s="782" t="s">
        <v>937</v>
      </c>
      <c r="B302" s="783" t="s">
        <v>937</v>
      </c>
      <c r="C302" s="783" t="s">
        <v>937</v>
      </c>
      <c r="D302" s="784" t="s">
        <v>937</v>
      </c>
      <c r="E302" s="784" t="s">
        <v>937</v>
      </c>
      <c r="F302" s="784" t="s">
        <v>937</v>
      </c>
    </row>
    <row r="303" spans="1:6" ht="25.95" customHeight="1" x14ac:dyDescent="0.3">
      <c r="A303" s="779" t="s">
        <v>938</v>
      </c>
      <c r="B303" s="779" t="s">
        <v>938</v>
      </c>
      <c r="C303" s="779" t="s">
        <v>938</v>
      </c>
      <c r="D303" s="792" t="s">
        <v>938</v>
      </c>
      <c r="E303" s="781" t="s">
        <v>938</v>
      </c>
      <c r="F303" s="781" t="s">
        <v>938</v>
      </c>
    </row>
    <row r="304" spans="1:6" ht="18" customHeight="1" x14ac:dyDescent="0.3">
      <c r="A304" s="782" t="s">
        <v>939</v>
      </c>
      <c r="B304" s="783" t="s">
        <v>939</v>
      </c>
      <c r="C304" s="783" t="s">
        <v>939</v>
      </c>
      <c r="D304" s="793" t="s">
        <v>939</v>
      </c>
      <c r="E304" s="784" t="s">
        <v>939</v>
      </c>
      <c r="F304" s="784" t="s">
        <v>939</v>
      </c>
    </row>
    <row r="305" spans="1:6" ht="15" customHeight="1" x14ac:dyDescent="0.3">
      <c r="A305" s="782" t="s">
        <v>940</v>
      </c>
      <c r="B305" s="783" t="s">
        <v>940</v>
      </c>
      <c r="C305" s="783" t="s">
        <v>940</v>
      </c>
      <c r="D305" s="784" t="s">
        <v>940</v>
      </c>
      <c r="E305" s="784" t="s">
        <v>940</v>
      </c>
      <c r="F305" s="784" t="s">
        <v>940</v>
      </c>
    </row>
    <row r="306" spans="1:6" ht="24.6" customHeight="1" x14ac:dyDescent="0.3">
      <c r="A306" s="779" t="s">
        <v>941</v>
      </c>
      <c r="B306" s="779" t="s">
        <v>941</v>
      </c>
      <c r="C306" s="779" t="s">
        <v>941</v>
      </c>
      <c r="D306" s="781" t="s">
        <v>941</v>
      </c>
      <c r="E306" s="781" t="s">
        <v>941</v>
      </c>
      <c r="F306" s="781" t="s">
        <v>941</v>
      </c>
    </row>
    <row r="307" spans="1:6" ht="28.8" x14ac:dyDescent="0.3">
      <c r="A307" s="782" t="s">
        <v>942</v>
      </c>
      <c r="B307" s="783" t="s">
        <v>942</v>
      </c>
      <c r="C307" s="783" t="s">
        <v>942</v>
      </c>
      <c r="D307" s="784" t="s">
        <v>942</v>
      </c>
      <c r="E307" s="784" t="s">
        <v>942</v>
      </c>
      <c r="F307" s="784" t="s">
        <v>942</v>
      </c>
    </row>
    <row r="308" spans="1:6" x14ac:dyDescent="0.3">
      <c r="A308" s="782" t="s">
        <v>943</v>
      </c>
      <c r="B308" s="783" t="s">
        <v>943</v>
      </c>
      <c r="C308" s="783" t="s">
        <v>943</v>
      </c>
      <c r="D308" s="784" t="s">
        <v>943</v>
      </c>
      <c r="E308" s="784" t="s">
        <v>943</v>
      </c>
      <c r="F308" s="784" t="s">
        <v>943</v>
      </c>
    </row>
    <row r="309" spans="1:6" ht="28.8" x14ac:dyDescent="0.3">
      <c r="A309" s="782" t="s">
        <v>944</v>
      </c>
      <c r="B309" s="783" t="s">
        <v>944</v>
      </c>
      <c r="C309" s="783" t="s">
        <v>944</v>
      </c>
      <c r="D309" s="784" t="s">
        <v>944</v>
      </c>
      <c r="E309" s="784" t="s">
        <v>944</v>
      </c>
      <c r="F309" s="784" t="s">
        <v>944</v>
      </c>
    </row>
    <row r="310" spans="1:6" ht="28.8" x14ac:dyDescent="0.3">
      <c r="A310" s="782" t="s">
        <v>945</v>
      </c>
      <c r="B310" s="783" t="s">
        <v>945</v>
      </c>
      <c r="C310" s="783" t="s">
        <v>945</v>
      </c>
      <c r="D310" s="784" t="s">
        <v>945</v>
      </c>
      <c r="E310" s="784" t="s">
        <v>945</v>
      </c>
      <c r="F310" s="784" t="s">
        <v>945</v>
      </c>
    </row>
    <row r="311" spans="1:6" ht="51.6" customHeight="1" x14ac:dyDescent="0.3">
      <c r="A311" s="782"/>
      <c r="B311" s="783"/>
      <c r="C311" s="789" t="s">
        <v>946</v>
      </c>
      <c r="D311" s="784" t="s">
        <v>946</v>
      </c>
      <c r="E311" s="784" t="s">
        <v>946</v>
      </c>
      <c r="F311" s="784" t="s">
        <v>946</v>
      </c>
    </row>
    <row r="312" spans="1:6" ht="37.200000000000003" customHeight="1" x14ac:dyDescent="0.3">
      <c r="A312" s="778" t="s">
        <v>268</v>
      </c>
      <c r="B312" s="778" t="s">
        <v>268</v>
      </c>
      <c r="C312" s="778" t="s">
        <v>268</v>
      </c>
      <c r="D312" s="778" t="s">
        <v>268</v>
      </c>
      <c r="E312" s="778" t="s">
        <v>268</v>
      </c>
      <c r="F312" s="778" t="s">
        <v>268</v>
      </c>
    </row>
    <row r="313" spans="1:6" ht="34.200000000000003" customHeight="1" x14ac:dyDescent="0.3">
      <c r="A313" s="779" t="s">
        <v>947</v>
      </c>
      <c r="B313" s="787" t="s">
        <v>947</v>
      </c>
      <c r="C313" s="779" t="s">
        <v>947</v>
      </c>
      <c r="D313" s="792" t="s">
        <v>947</v>
      </c>
      <c r="E313" s="781" t="s">
        <v>947</v>
      </c>
      <c r="F313" s="781" t="s">
        <v>947</v>
      </c>
    </row>
    <row r="314" spans="1:6" x14ac:dyDescent="0.3">
      <c r="A314" s="782" t="s">
        <v>948</v>
      </c>
      <c r="B314" s="783" t="s">
        <v>948</v>
      </c>
      <c r="C314" s="783" t="s">
        <v>948</v>
      </c>
      <c r="D314" s="784" t="s">
        <v>948</v>
      </c>
      <c r="E314" s="784" t="s">
        <v>948</v>
      </c>
      <c r="F314" s="784" t="s">
        <v>948</v>
      </c>
    </row>
    <row r="315" spans="1:6" ht="64.2" customHeight="1" x14ac:dyDescent="0.3">
      <c r="A315" s="782" t="s">
        <v>949</v>
      </c>
      <c r="B315" s="783" t="s">
        <v>949</v>
      </c>
      <c r="C315" s="791" t="s">
        <v>949</v>
      </c>
      <c r="D315" s="784" t="s">
        <v>949</v>
      </c>
      <c r="E315" s="784" t="s">
        <v>949</v>
      </c>
      <c r="F315" s="784" t="s">
        <v>949</v>
      </c>
    </row>
    <row r="316" spans="1:6" ht="63.6" customHeight="1" x14ac:dyDescent="0.3">
      <c r="A316" s="782" t="s">
        <v>950</v>
      </c>
      <c r="B316" s="791" t="s">
        <v>950</v>
      </c>
      <c r="C316" s="783" t="s">
        <v>950</v>
      </c>
      <c r="D316" s="784" t="s">
        <v>950</v>
      </c>
      <c r="E316" s="784" t="s">
        <v>950</v>
      </c>
      <c r="F316" s="784" t="s">
        <v>950</v>
      </c>
    </row>
    <row r="317" spans="1:6" x14ac:dyDescent="0.3">
      <c r="A317" s="782" t="s">
        <v>951</v>
      </c>
      <c r="B317" s="783" t="s">
        <v>951</v>
      </c>
      <c r="C317" s="783" t="s">
        <v>951</v>
      </c>
      <c r="D317" s="784" t="s">
        <v>951</v>
      </c>
      <c r="E317" s="784" t="s">
        <v>951</v>
      </c>
      <c r="F317" s="784" t="s">
        <v>951</v>
      </c>
    </row>
    <row r="318" spans="1:6" ht="57.6" x14ac:dyDescent="0.3">
      <c r="A318" s="782" t="s">
        <v>952</v>
      </c>
      <c r="B318" s="783" t="s">
        <v>952</v>
      </c>
      <c r="C318" s="783" t="s">
        <v>952</v>
      </c>
      <c r="D318" s="784" t="s">
        <v>952</v>
      </c>
      <c r="E318" s="784" t="s">
        <v>952</v>
      </c>
      <c r="F318" s="784" t="s">
        <v>952</v>
      </c>
    </row>
    <row r="319" spans="1:6" ht="28.8" x14ac:dyDescent="0.3">
      <c r="A319" s="782" t="s">
        <v>953</v>
      </c>
      <c r="B319" s="783" t="s">
        <v>954</v>
      </c>
      <c r="C319" s="783" t="s">
        <v>954</v>
      </c>
      <c r="D319" s="784" t="s">
        <v>954</v>
      </c>
      <c r="E319" s="784" t="s">
        <v>954</v>
      </c>
      <c r="F319" s="784" t="s">
        <v>954</v>
      </c>
    </row>
    <row r="320" spans="1:6" ht="34.200000000000003" customHeight="1" x14ac:dyDescent="0.3">
      <c r="A320" s="782" t="s">
        <v>955</v>
      </c>
      <c r="B320" s="783" t="s">
        <v>955</v>
      </c>
      <c r="C320" s="783" t="s">
        <v>955</v>
      </c>
      <c r="D320" s="793" t="s">
        <v>955</v>
      </c>
      <c r="E320" s="784" t="s">
        <v>955</v>
      </c>
      <c r="F320" s="784" t="s">
        <v>955</v>
      </c>
    </row>
    <row r="321" spans="1:6" ht="28.8" x14ac:dyDescent="0.3">
      <c r="A321" s="782" t="s">
        <v>956</v>
      </c>
      <c r="B321" s="788" t="s">
        <v>957</v>
      </c>
      <c r="C321" s="783" t="s">
        <v>957</v>
      </c>
      <c r="D321" s="655"/>
      <c r="E321" s="725"/>
      <c r="F321" s="725"/>
    </row>
    <row r="322" spans="1:6" ht="49.2" customHeight="1" x14ac:dyDescent="0.3">
      <c r="A322" s="782"/>
      <c r="B322" s="789" t="s">
        <v>958</v>
      </c>
      <c r="C322" s="801" t="s">
        <v>959</v>
      </c>
      <c r="D322" s="804" t="s">
        <v>959</v>
      </c>
      <c r="E322" s="804" t="s">
        <v>959</v>
      </c>
      <c r="F322" s="804" t="s">
        <v>959</v>
      </c>
    </row>
    <row r="323" spans="1:6" ht="48" customHeight="1" x14ac:dyDescent="0.3">
      <c r="A323" s="779" t="s">
        <v>960</v>
      </c>
      <c r="B323" s="779" t="s">
        <v>960</v>
      </c>
      <c r="C323" s="779" t="s">
        <v>960</v>
      </c>
      <c r="D323" s="781" t="s">
        <v>960</v>
      </c>
      <c r="E323" s="781" t="s">
        <v>960</v>
      </c>
      <c r="F323" s="781" t="s">
        <v>960</v>
      </c>
    </row>
    <row r="324" spans="1:6" ht="30.75" customHeight="1" x14ac:dyDescent="0.3">
      <c r="A324" s="782" t="s">
        <v>961</v>
      </c>
      <c r="B324" s="783" t="s">
        <v>961</v>
      </c>
      <c r="C324" s="783" t="s">
        <v>961</v>
      </c>
      <c r="D324" s="784" t="s">
        <v>961</v>
      </c>
      <c r="E324" s="784" t="s">
        <v>961</v>
      </c>
      <c r="F324" s="784" t="s">
        <v>961</v>
      </c>
    </row>
    <row r="325" spans="1:6" ht="28.8" x14ac:dyDescent="0.3">
      <c r="A325" s="782" t="s">
        <v>962</v>
      </c>
      <c r="B325" s="783" t="s">
        <v>962</v>
      </c>
      <c r="C325" s="783" t="s">
        <v>962</v>
      </c>
      <c r="D325" s="784" t="s">
        <v>962</v>
      </c>
      <c r="E325" s="784" t="s">
        <v>962</v>
      </c>
      <c r="F325" s="784" t="s">
        <v>962</v>
      </c>
    </row>
    <row r="326" spans="1:6" ht="43.2" x14ac:dyDescent="0.3">
      <c r="A326" s="782" t="s">
        <v>963</v>
      </c>
      <c r="B326" s="783" t="s">
        <v>963</v>
      </c>
      <c r="C326" s="783" t="s">
        <v>963</v>
      </c>
      <c r="D326" s="784" t="s">
        <v>963</v>
      </c>
      <c r="E326" s="784" t="s">
        <v>963</v>
      </c>
      <c r="F326" s="784" t="s">
        <v>963</v>
      </c>
    </row>
    <row r="327" spans="1:6" ht="57.6" x14ac:dyDescent="0.3">
      <c r="A327" s="782" t="s">
        <v>964</v>
      </c>
      <c r="B327" s="783" t="s">
        <v>964</v>
      </c>
      <c r="C327" s="783" t="s">
        <v>964</v>
      </c>
      <c r="D327" s="784" t="s">
        <v>964</v>
      </c>
      <c r="E327" s="784" t="s">
        <v>964</v>
      </c>
      <c r="F327" s="784" t="s">
        <v>964</v>
      </c>
    </row>
    <row r="328" spans="1:6" ht="54" customHeight="1" x14ac:dyDescent="0.3">
      <c r="A328" s="779" t="s">
        <v>965</v>
      </c>
      <c r="B328" s="787" t="s">
        <v>965</v>
      </c>
      <c r="C328" s="779" t="s">
        <v>965</v>
      </c>
      <c r="D328" s="781" t="s">
        <v>965</v>
      </c>
      <c r="E328" s="781" t="s">
        <v>965</v>
      </c>
      <c r="F328" s="781" t="s">
        <v>965</v>
      </c>
    </row>
    <row r="329" spans="1:6" ht="30.75" customHeight="1" x14ac:dyDescent="0.3">
      <c r="A329" s="782" t="s">
        <v>966</v>
      </c>
      <c r="B329" s="783" t="s">
        <v>966</v>
      </c>
      <c r="C329" s="783" t="s">
        <v>966</v>
      </c>
      <c r="D329" s="784" t="s">
        <v>966</v>
      </c>
      <c r="E329" s="784" t="s">
        <v>966</v>
      </c>
      <c r="F329" s="784" t="s">
        <v>966</v>
      </c>
    </row>
    <row r="330" spans="1:6" ht="37.200000000000003" customHeight="1" x14ac:dyDescent="0.3">
      <c r="A330" s="782" t="s">
        <v>967</v>
      </c>
      <c r="B330" s="791" t="s">
        <v>967</v>
      </c>
      <c r="C330" s="783" t="s">
        <v>967</v>
      </c>
      <c r="D330" s="784" t="s">
        <v>967</v>
      </c>
      <c r="E330" s="784" t="s">
        <v>967</v>
      </c>
      <c r="F330" s="784" t="s">
        <v>967</v>
      </c>
    </row>
    <row r="331" spans="1:6" ht="43.2" x14ac:dyDescent="0.3">
      <c r="A331" s="782" t="s">
        <v>968</v>
      </c>
      <c r="B331" s="783" t="s">
        <v>968</v>
      </c>
      <c r="C331" s="783" t="s">
        <v>969</v>
      </c>
      <c r="D331" s="784" t="s">
        <v>969</v>
      </c>
      <c r="E331" s="784" t="s">
        <v>969</v>
      </c>
      <c r="F331" s="784" t="s">
        <v>969</v>
      </c>
    </row>
    <row r="332" spans="1:6" ht="28.8" x14ac:dyDescent="0.3">
      <c r="A332" s="782" t="s">
        <v>970</v>
      </c>
      <c r="B332" s="783" t="s">
        <v>970</v>
      </c>
      <c r="C332" s="783" t="s">
        <v>970</v>
      </c>
      <c r="D332" s="784" t="s">
        <v>970</v>
      </c>
      <c r="E332" s="784" t="s">
        <v>970</v>
      </c>
      <c r="F332" s="784" t="s">
        <v>970</v>
      </c>
    </row>
    <row r="333" spans="1:6" x14ac:dyDescent="0.3">
      <c r="A333" s="782" t="s">
        <v>971</v>
      </c>
      <c r="B333" s="783" t="s">
        <v>971</v>
      </c>
      <c r="C333" s="783" t="s">
        <v>971</v>
      </c>
      <c r="D333" s="784" t="s">
        <v>971</v>
      </c>
      <c r="E333" s="784" t="s">
        <v>971</v>
      </c>
      <c r="F333" s="784" t="s">
        <v>971</v>
      </c>
    </row>
    <row r="334" spans="1:6" ht="47.4" customHeight="1" x14ac:dyDescent="0.3">
      <c r="A334" s="778" t="s">
        <v>269</v>
      </c>
      <c r="B334" s="778" t="s">
        <v>269</v>
      </c>
      <c r="C334" s="778" t="s">
        <v>269</v>
      </c>
      <c r="D334" s="805" t="s">
        <v>269</v>
      </c>
      <c r="E334" s="805" t="s">
        <v>269</v>
      </c>
      <c r="F334" s="805" t="s">
        <v>269</v>
      </c>
    </row>
    <row r="335" spans="1:6" ht="67.2" customHeight="1" x14ac:dyDescent="0.3">
      <c r="A335" s="779" t="s">
        <v>972</v>
      </c>
      <c r="B335" s="779" t="s">
        <v>972</v>
      </c>
      <c r="C335" s="780" t="s">
        <v>972</v>
      </c>
      <c r="D335" s="655"/>
      <c r="E335" s="725"/>
      <c r="F335" s="725"/>
    </row>
    <row r="336" spans="1:6" x14ac:dyDescent="0.3">
      <c r="A336" s="782" t="s">
        <v>973</v>
      </c>
      <c r="B336" s="783" t="s">
        <v>973</v>
      </c>
      <c r="C336" s="783" t="s">
        <v>973</v>
      </c>
      <c r="D336" s="655"/>
      <c r="E336" s="725"/>
      <c r="F336" s="725"/>
    </row>
    <row r="337" spans="1:7" ht="73.2" customHeight="1" x14ac:dyDescent="0.3">
      <c r="A337" s="782" t="s">
        <v>974</v>
      </c>
      <c r="B337" s="783" t="s">
        <v>974</v>
      </c>
      <c r="C337" s="791" t="s">
        <v>974</v>
      </c>
      <c r="D337" s="655"/>
      <c r="E337" s="725"/>
      <c r="F337" s="725"/>
    </row>
    <row r="338" spans="1:7" ht="67.2" customHeight="1" x14ac:dyDescent="0.3">
      <c r="A338" s="779" t="s">
        <v>975</v>
      </c>
      <c r="B338" s="779" t="s">
        <v>975</v>
      </c>
      <c r="C338" s="779" t="s">
        <v>975</v>
      </c>
      <c r="D338" s="656" t="s">
        <v>1678</v>
      </c>
      <c r="E338" s="726" t="s">
        <v>1764</v>
      </c>
      <c r="F338" s="726" t="s">
        <v>1764</v>
      </c>
      <c r="G338" s="802"/>
    </row>
    <row r="339" spans="1:7" ht="28.95" customHeight="1" x14ac:dyDescent="0.3">
      <c r="A339" s="782" t="s">
        <v>976</v>
      </c>
      <c r="B339" s="783" t="s">
        <v>976</v>
      </c>
      <c r="C339" s="783" t="s">
        <v>976</v>
      </c>
      <c r="D339" s="784" t="s">
        <v>976</v>
      </c>
      <c r="E339" s="784" t="s">
        <v>976</v>
      </c>
      <c r="F339" s="793" t="s">
        <v>976</v>
      </c>
    </row>
    <row r="340" spans="1:7" ht="67.2" customHeight="1" x14ac:dyDescent="0.3">
      <c r="A340" s="782" t="s">
        <v>977</v>
      </c>
      <c r="B340" s="783" t="s">
        <v>978</v>
      </c>
      <c r="C340" s="783" t="s">
        <v>978</v>
      </c>
      <c r="D340" s="653" t="s">
        <v>1679</v>
      </c>
      <c r="E340" s="793" t="s">
        <v>1679</v>
      </c>
      <c r="F340" s="793" t="s">
        <v>1679</v>
      </c>
      <c r="G340" s="802"/>
    </row>
    <row r="341" spans="1:7" ht="82.2" customHeight="1" x14ac:dyDescent="0.3">
      <c r="A341" s="782" t="s">
        <v>979</v>
      </c>
      <c r="B341" s="783" t="s">
        <v>979</v>
      </c>
      <c r="C341" s="783" t="s">
        <v>979</v>
      </c>
      <c r="D341" s="655"/>
      <c r="E341" s="725"/>
      <c r="F341" s="725"/>
    </row>
    <row r="342" spans="1:7" ht="75" customHeight="1" x14ac:dyDescent="0.3">
      <c r="A342" s="782"/>
      <c r="B342" s="783"/>
      <c r="C342" s="783"/>
      <c r="D342" s="709" t="s">
        <v>1680</v>
      </c>
      <c r="E342" s="654" t="s">
        <v>1680</v>
      </c>
      <c r="F342" s="727" t="s">
        <v>1680</v>
      </c>
    </row>
    <row r="343" spans="1:7" ht="53.4" customHeight="1" x14ac:dyDescent="0.3">
      <c r="A343" s="782"/>
      <c r="B343" s="783"/>
      <c r="C343" s="783"/>
      <c r="D343" s="709"/>
      <c r="E343" s="654"/>
      <c r="F343" s="709" t="s">
        <v>1866</v>
      </c>
    </row>
    <row r="344" spans="1:7" ht="46.95" customHeight="1" x14ac:dyDescent="0.3">
      <c r="A344" s="782"/>
      <c r="B344" s="783"/>
      <c r="C344" s="783"/>
      <c r="D344" s="709"/>
      <c r="E344" s="654"/>
      <c r="F344" s="709" t="s">
        <v>1867</v>
      </c>
    </row>
    <row r="345" spans="1:7" ht="49.2" customHeight="1" x14ac:dyDescent="0.3">
      <c r="A345" s="779" t="s">
        <v>980</v>
      </c>
      <c r="B345" s="779" t="s">
        <v>980</v>
      </c>
      <c r="C345" s="780" t="s">
        <v>980</v>
      </c>
      <c r="D345" s="657" t="s">
        <v>1681</v>
      </c>
      <c r="E345" s="662" t="s">
        <v>1681</v>
      </c>
      <c r="F345" s="662" t="s">
        <v>1681</v>
      </c>
      <c r="G345" s="802"/>
    </row>
    <row r="346" spans="1:7" ht="36" customHeight="1" x14ac:dyDescent="0.3">
      <c r="A346" s="782" t="s">
        <v>981</v>
      </c>
      <c r="B346" s="783" t="s">
        <v>981</v>
      </c>
      <c r="C346" s="783" t="s">
        <v>981</v>
      </c>
      <c r="D346" s="784" t="s">
        <v>981</v>
      </c>
      <c r="E346" s="784" t="s">
        <v>981</v>
      </c>
      <c r="F346" s="784" t="s">
        <v>981</v>
      </c>
    </row>
    <row r="347" spans="1:7" ht="73.5" customHeight="1" x14ac:dyDescent="0.3">
      <c r="A347" s="782" t="s">
        <v>982</v>
      </c>
      <c r="B347" s="783" t="s">
        <v>982</v>
      </c>
      <c r="C347" s="791" t="s">
        <v>982</v>
      </c>
      <c r="D347" s="658" t="s">
        <v>1682</v>
      </c>
      <c r="E347" s="727" t="s">
        <v>1682</v>
      </c>
      <c r="F347" s="727" t="s">
        <v>1682</v>
      </c>
      <c r="G347" s="802"/>
    </row>
    <row r="348" spans="1:7" ht="66" customHeight="1" x14ac:dyDescent="0.3">
      <c r="A348" s="782"/>
      <c r="B348" s="783"/>
      <c r="C348" s="791"/>
      <c r="D348" s="710" t="s">
        <v>1683</v>
      </c>
      <c r="E348" s="728" t="s">
        <v>1683</v>
      </c>
      <c r="F348" s="728" t="s">
        <v>1683</v>
      </c>
    </row>
    <row r="349" spans="1:7" ht="40.200000000000003" customHeight="1" x14ac:dyDescent="0.3">
      <c r="A349" s="778" t="s">
        <v>270</v>
      </c>
      <c r="B349" s="778" t="s">
        <v>270</v>
      </c>
      <c r="C349" s="778" t="s">
        <v>270</v>
      </c>
      <c r="D349" s="790" t="s">
        <v>270</v>
      </c>
      <c r="E349" s="790" t="s">
        <v>270</v>
      </c>
      <c r="F349" s="790" t="s">
        <v>270</v>
      </c>
    </row>
    <row r="350" spans="1:7" ht="70.95" customHeight="1" x14ac:dyDescent="0.3">
      <c r="A350" s="779" t="s">
        <v>983</v>
      </c>
      <c r="B350" s="779" t="s">
        <v>983</v>
      </c>
      <c r="C350" s="780" t="s">
        <v>983</v>
      </c>
      <c r="D350" s="792" t="s">
        <v>983</v>
      </c>
      <c r="E350" s="781" t="s">
        <v>983</v>
      </c>
      <c r="F350" s="792" t="s">
        <v>983</v>
      </c>
      <c r="G350" s="802"/>
    </row>
    <row r="351" spans="1:7" x14ac:dyDescent="0.3">
      <c r="A351" s="782" t="s">
        <v>984</v>
      </c>
      <c r="B351" s="783" t="s">
        <v>984</v>
      </c>
      <c r="C351" s="783" t="s">
        <v>984</v>
      </c>
      <c r="D351" s="806" t="s">
        <v>984</v>
      </c>
      <c r="E351" s="806" t="s">
        <v>984</v>
      </c>
      <c r="F351" s="806" t="s">
        <v>984</v>
      </c>
    </row>
    <row r="352" spans="1:7" ht="52.2" customHeight="1" x14ac:dyDescent="0.3">
      <c r="A352" s="782" t="s">
        <v>985</v>
      </c>
      <c r="B352" s="783" t="s">
        <v>985</v>
      </c>
      <c r="C352" s="791" t="s">
        <v>985</v>
      </c>
      <c r="D352" s="659" t="s">
        <v>1684</v>
      </c>
      <c r="E352" s="708" t="s">
        <v>1684</v>
      </c>
      <c r="F352" s="650"/>
    </row>
    <row r="353" spans="1:7" ht="28.8" x14ac:dyDescent="0.3">
      <c r="A353" s="782" t="s">
        <v>986</v>
      </c>
      <c r="B353" s="783" t="s">
        <v>986</v>
      </c>
      <c r="C353" s="783" t="s">
        <v>986</v>
      </c>
      <c r="D353" s="804" t="s">
        <v>986</v>
      </c>
      <c r="E353" s="804" t="s">
        <v>986</v>
      </c>
      <c r="F353" s="650"/>
    </row>
    <row r="354" spans="1:7" ht="47.4" customHeight="1" x14ac:dyDescent="0.3">
      <c r="A354" s="782" t="s">
        <v>987</v>
      </c>
      <c r="B354" s="783" t="s">
        <v>987</v>
      </c>
      <c r="C354" s="783" t="s">
        <v>987</v>
      </c>
      <c r="D354" s="793" t="s">
        <v>987</v>
      </c>
      <c r="E354" s="784" t="s">
        <v>987</v>
      </c>
      <c r="F354" s="650"/>
    </row>
    <row r="355" spans="1:7" ht="28.8" x14ac:dyDescent="0.3">
      <c r="A355" s="782" t="s">
        <v>988</v>
      </c>
      <c r="B355" s="783" t="s">
        <v>988</v>
      </c>
      <c r="C355" s="783" t="s">
        <v>988</v>
      </c>
      <c r="D355" s="784" t="s">
        <v>988</v>
      </c>
      <c r="E355" s="784" t="s">
        <v>988</v>
      </c>
      <c r="F355" s="650"/>
    </row>
    <row r="356" spans="1:7" ht="40.950000000000003" customHeight="1" x14ac:dyDescent="0.3">
      <c r="A356" s="782" t="s">
        <v>989</v>
      </c>
      <c r="B356" s="783" t="s">
        <v>989</v>
      </c>
      <c r="C356" s="783" t="s">
        <v>989</v>
      </c>
      <c r="D356" s="784" t="s">
        <v>989</v>
      </c>
      <c r="E356" s="784" t="s">
        <v>989</v>
      </c>
      <c r="F356" s="801" t="s">
        <v>1868</v>
      </c>
    </row>
    <row r="357" spans="1:7" ht="39.6" customHeight="1" x14ac:dyDescent="0.3">
      <c r="A357" s="782"/>
      <c r="B357" s="783"/>
      <c r="C357" s="783"/>
      <c r="D357" s="784"/>
      <c r="E357" s="784"/>
      <c r="F357" s="807" t="s">
        <v>1869</v>
      </c>
    </row>
    <row r="358" spans="1:7" ht="51" customHeight="1" x14ac:dyDescent="0.3">
      <c r="A358" s="779" t="s">
        <v>990</v>
      </c>
      <c r="B358" s="779" t="s">
        <v>990</v>
      </c>
      <c r="C358" s="779" t="s">
        <v>990</v>
      </c>
      <c r="D358" s="657" t="s">
        <v>1685</v>
      </c>
      <c r="E358" s="729" t="s">
        <v>1685</v>
      </c>
      <c r="F358" s="657" t="s">
        <v>1870</v>
      </c>
    </row>
    <row r="359" spans="1:7" x14ac:dyDescent="0.3">
      <c r="A359" s="782" t="s">
        <v>991</v>
      </c>
      <c r="B359" s="783" t="s">
        <v>991</v>
      </c>
      <c r="C359" s="783" t="s">
        <v>991</v>
      </c>
      <c r="D359" s="806" t="s">
        <v>991</v>
      </c>
      <c r="E359" s="806" t="s">
        <v>991</v>
      </c>
      <c r="F359" s="806" t="s">
        <v>991</v>
      </c>
    </row>
    <row r="360" spans="1:7" ht="51" customHeight="1" x14ac:dyDescent="0.3">
      <c r="A360" s="782" t="s">
        <v>992</v>
      </c>
      <c r="B360" s="783" t="s">
        <v>992</v>
      </c>
      <c r="C360" s="783" t="s">
        <v>992</v>
      </c>
      <c r="D360" s="659" t="s">
        <v>1686</v>
      </c>
      <c r="E360" s="708" t="s">
        <v>1686</v>
      </c>
      <c r="F360" s="659" t="s">
        <v>1686</v>
      </c>
    </row>
    <row r="361" spans="1:7" ht="43.2" x14ac:dyDescent="0.3">
      <c r="A361" s="782" t="s">
        <v>993</v>
      </c>
      <c r="B361" s="783" t="s">
        <v>994</v>
      </c>
      <c r="C361" s="783" t="s">
        <v>994</v>
      </c>
      <c r="D361" s="659" t="s">
        <v>1687</v>
      </c>
      <c r="E361" s="708" t="s">
        <v>1687</v>
      </c>
      <c r="F361" s="708" t="s">
        <v>1687</v>
      </c>
    </row>
    <row r="362" spans="1:7" ht="36.75" customHeight="1" x14ac:dyDescent="0.3">
      <c r="A362" s="779" t="s">
        <v>995</v>
      </c>
      <c r="B362" s="787" t="s">
        <v>995</v>
      </c>
      <c r="C362" s="779" t="s">
        <v>995</v>
      </c>
      <c r="D362" s="808" t="s">
        <v>995</v>
      </c>
      <c r="E362" s="808" t="s">
        <v>995</v>
      </c>
      <c r="F362" s="809" t="s">
        <v>995</v>
      </c>
      <c r="G362" s="810"/>
    </row>
    <row r="363" spans="1:7" ht="34.950000000000003" customHeight="1" x14ac:dyDescent="0.3">
      <c r="A363" s="782" t="s">
        <v>996</v>
      </c>
      <c r="B363" s="791" t="s">
        <v>996</v>
      </c>
      <c r="C363" s="783" t="s">
        <v>996</v>
      </c>
      <c r="D363" s="784" t="s">
        <v>996</v>
      </c>
      <c r="E363" s="784" t="s">
        <v>996</v>
      </c>
      <c r="F363" s="784" t="s">
        <v>996</v>
      </c>
    </row>
    <row r="364" spans="1:7" ht="48" customHeight="1" x14ac:dyDescent="0.3">
      <c r="A364" s="782" t="s">
        <v>997</v>
      </c>
      <c r="B364" s="783" t="s">
        <v>997</v>
      </c>
      <c r="C364" s="783" t="s">
        <v>997</v>
      </c>
      <c r="D364" s="784" t="s">
        <v>997</v>
      </c>
      <c r="E364" s="784" t="s">
        <v>997</v>
      </c>
      <c r="F364" s="793" t="s">
        <v>997</v>
      </c>
    </row>
    <row r="365" spans="1:7" x14ac:dyDescent="0.3">
      <c r="A365" s="782" t="s">
        <v>998</v>
      </c>
      <c r="B365" s="783" t="s">
        <v>999</v>
      </c>
      <c r="C365" s="783" t="s">
        <v>999</v>
      </c>
      <c r="D365" s="784" t="s">
        <v>1688</v>
      </c>
      <c r="E365" s="784" t="s">
        <v>1688</v>
      </c>
      <c r="F365" s="784" t="s">
        <v>1688</v>
      </c>
    </row>
    <row r="366" spans="1:7" ht="40.950000000000003" customHeight="1" x14ac:dyDescent="0.3">
      <c r="A366" s="779" t="s">
        <v>1000</v>
      </c>
      <c r="B366" s="779" t="s">
        <v>1000</v>
      </c>
      <c r="C366" s="779" t="s">
        <v>1000</v>
      </c>
      <c r="D366" s="781" t="s">
        <v>1000</v>
      </c>
      <c r="E366" s="781" t="s">
        <v>1000</v>
      </c>
      <c r="F366" s="781" t="s">
        <v>1000</v>
      </c>
    </row>
    <row r="367" spans="1:7" ht="28.8" x14ac:dyDescent="0.3">
      <c r="A367" s="782" t="s">
        <v>1001</v>
      </c>
      <c r="B367" s="783" t="s">
        <v>1001</v>
      </c>
      <c r="C367" s="783" t="s">
        <v>1001</v>
      </c>
      <c r="D367" s="784" t="s">
        <v>1001</v>
      </c>
      <c r="E367" s="784" t="s">
        <v>1001</v>
      </c>
      <c r="F367" s="784" t="s">
        <v>1001</v>
      </c>
    </row>
    <row r="368" spans="1:7" x14ac:dyDescent="0.3">
      <c r="A368" s="782" t="s">
        <v>1002</v>
      </c>
      <c r="B368" s="783" t="s">
        <v>1002</v>
      </c>
      <c r="C368" s="783" t="s">
        <v>1002</v>
      </c>
      <c r="D368" s="784" t="s">
        <v>1002</v>
      </c>
      <c r="E368" s="784" t="s">
        <v>1002</v>
      </c>
      <c r="F368" s="784" t="s">
        <v>1002</v>
      </c>
    </row>
    <row r="369" spans="1:6" ht="28.8" x14ac:dyDescent="0.3">
      <c r="A369" s="782" t="s">
        <v>1003</v>
      </c>
      <c r="B369" s="783" t="s">
        <v>1003</v>
      </c>
      <c r="C369" s="783" t="s">
        <v>1003</v>
      </c>
      <c r="D369" s="784" t="s">
        <v>1003</v>
      </c>
      <c r="E369" s="784" t="s">
        <v>1003</v>
      </c>
      <c r="F369" s="784" t="s">
        <v>1003</v>
      </c>
    </row>
    <row r="370" spans="1:6" ht="32.4" customHeight="1" x14ac:dyDescent="0.3">
      <c r="A370" s="779" t="s">
        <v>1004</v>
      </c>
      <c r="B370" s="779" t="s">
        <v>1004</v>
      </c>
      <c r="C370" s="779" t="s">
        <v>1004</v>
      </c>
      <c r="D370" s="792" t="s">
        <v>1004</v>
      </c>
      <c r="E370" s="781" t="s">
        <v>1004</v>
      </c>
      <c r="F370" s="781" t="s">
        <v>1004</v>
      </c>
    </row>
    <row r="371" spans="1:6" x14ac:dyDescent="0.3">
      <c r="A371" s="782" t="s">
        <v>1005</v>
      </c>
      <c r="B371" s="783" t="s">
        <v>1005</v>
      </c>
      <c r="C371" s="783" t="s">
        <v>1005</v>
      </c>
      <c r="D371" s="784" t="s">
        <v>1005</v>
      </c>
      <c r="E371" s="784" t="s">
        <v>1005</v>
      </c>
      <c r="F371" s="784" t="s">
        <v>1005</v>
      </c>
    </row>
    <row r="372" spans="1:6" x14ac:dyDescent="0.3">
      <c r="A372" s="782" t="s">
        <v>1006</v>
      </c>
      <c r="B372" s="783" t="s">
        <v>1006</v>
      </c>
      <c r="C372" s="783" t="s">
        <v>1006</v>
      </c>
      <c r="D372" s="784" t="s">
        <v>1006</v>
      </c>
      <c r="E372" s="784" t="s">
        <v>1006</v>
      </c>
      <c r="F372" s="784" t="s">
        <v>1006</v>
      </c>
    </row>
    <row r="373" spans="1:6" ht="28.8" x14ac:dyDescent="0.3">
      <c r="A373" s="782" t="s">
        <v>1007</v>
      </c>
      <c r="B373" s="788" t="s">
        <v>1008</v>
      </c>
      <c r="C373" s="783" t="s">
        <v>1008</v>
      </c>
      <c r="D373" s="784" t="s">
        <v>1008</v>
      </c>
      <c r="E373" s="784" t="s">
        <v>1008</v>
      </c>
      <c r="F373" s="784" t="s">
        <v>1008</v>
      </c>
    </row>
    <row r="374" spans="1:6" ht="17.399999999999999" customHeight="1" x14ac:dyDescent="0.3">
      <c r="A374" s="782" t="s">
        <v>1009</v>
      </c>
      <c r="B374" s="783" t="s">
        <v>1009</v>
      </c>
      <c r="C374" s="783" t="s">
        <v>1009</v>
      </c>
      <c r="D374" s="784" t="s">
        <v>1009</v>
      </c>
      <c r="E374" s="784" t="s">
        <v>1009</v>
      </c>
      <c r="F374" s="784" t="s">
        <v>1009</v>
      </c>
    </row>
    <row r="375" spans="1:6" ht="21.6" customHeight="1" x14ac:dyDescent="0.3">
      <c r="A375" s="782" t="s">
        <v>1010</v>
      </c>
      <c r="B375" s="783" t="s">
        <v>1010</v>
      </c>
      <c r="C375" s="783" t="s">
        <v>1010</v>
      </c>
      <c r="D375" s="784" t="s">
        <v>1010</v>
      </c>
      <c r="E375" s="784" t="s">
        <v>1010</v>
      </c>
      <c r="F375" s="784" t="s">
        <v>1010</v>
      </c>
    </row>
    <row r="376" spans="1:6" ht="28.8" x14ac:dyDescent="0.3">
      <c r="A376" s="782" t="s">
        <v>1011</v>
      </c>
      <c r="B376" s="783" t="s">
        <v>1011</v>
      </c>
      <c r="C376" s="783" t="s">
        <v>1011</v>
      </c>
      <c r="D376" s="784" t="s">
        <v>1011</v>
      </c>
      <c r="E376" s="784" t="s">
        <v>1011</v>
      </c>
      <c r="F376" s="784" t="s">
        <v>1011</v>
      </c>
    </row>
    <row r="377" spans="1:6" ht="28.8" x14ac:dyDescent="0.3">
      <c r="A377" s="782" t="s">
        <v>1012</v>
      </c>
      <c r="B377" s="783" t="s">
        <v>1012</v>
      </c>
      <c r="C377" s="783" t="s">
        <v>1013</v>
      </c>
      <c r="D377" s="784" t="s">
        <v>1013</v>
      </c>
      <c r="E377" s="784" t="s">
        <v>1013</v>
      </c>
      <c r="F377" s="784" t="s">
        <v>1013</v>
      </c>
    </row>
    <row r="378" spans="1:6" ht="28.8" x14ac:dyDescent="0.3">
      <c r="A378" s="782" t="s">
        <v>1014</v>
      </c>
      <c r="B378" s="783" t="s">
        <v>1014</v>
      </c>
      <c r="C378" s="783" t="s">
        <v>1014</v>
      </c>
      <c r="D378" s="784" t="s">
        <v>1014</v>
      </c>
      <c r="E378" s="784" t="s">
        <v>1014</v>
      </c>
      <c r="F378" s="784" t="s">
        <v>1014</v>
      </c>
    </row>
    <row r="379" spans="1:6" x14ac:dyDescent="0.3">
      <c r="A379" s="782" t="s">
        <v>1015</v>
      </c>
      <c r="B379" s="783" t="s">
        <v>1015</v>
      </c>
      <c r="C379" s="783" t="s">
        <v>1015</v>
      </c>
      <c r="D379" s="784" t="s">
        <v>1015</v>
      </c>
      <c r="E379" s="784" t="s">
        <v>1015</v>
      </c>
      <c r="F379" s="784" t="s">
        <v>1015</v>
      </c>
    </row>
    <row r="380" spans="1:6" x14ac:dyDescent="0.3">
      <c r="A380" s="782" t="s">
        <v>1016</v>
      </c>
      <c r="B380" s="783" t="s">
        <v>1016</v>
      </c>
      <c r="C380" s="783" t="s">
        <v>1016</v>
      </c>
      <c r="D380" s="784" t="s">
        <v>1016</v>
      </c>
      <c r="E380" s="784" t="s">
        <v>1016</v>
      </c>
      <c r="F380" s="784" t="s">
        <v>1016</v>
      </c>
    </row>
    <row r="381" spans="1:6" ht="28.8" x14ac:dyDescent="0.3">
      <c r="A381" s="782" t="s">
        <v>1017</v>
      </c>
      <c r="B381" s="783" t="s">
        <v>1017</v>
      </c>
      <c r="C381" s="783" t="s">
        <v>1017</v>
      </c>
      <c r="D381" s="784" t="s">
        <v>1017</v>
      </c>
      <c r="E381" s="784" t="s">
        <v>1017</v>
      </c>
      <c r="F381" s="798"/>
    </row>
    <row r="382" spans="1:6" ht="28.8" x14ac:dyDescent="0.3">
      <c r="A382" s="782" t="s">
        <v>1018</v>
      </c>
      <c r="B382" s="788" t="s">
        <v>1019</v>
      </c>
      <c r="C382" s="783" t="s">
        <v>1019</v>
      </c>
      <c r="D382" s="784" t="s">
        <v>1019</v>
      </c>
      <c r="E382" s="784" t="s">
        <v>1019</v>
      </c>
      <c r="F382" s="784" t="s">
        <v>1019</v>
      </c>
    </row>
    <row r="383" spans="1:6" x14ac:dyDescent="0.3">
      <c r="A383" s="782" t="s">
        <v>1020</v>
      </c>
      <c r="B383" s="783" t="s">
        <v>1020</v>
      </c>
      <c r="C383" s="783" t="s">
        <v>1020</v>
      </c>
      <c r="D383" s="784" t="s">
        <v>1020</v>
      </c>
      <c r="E383" s="784" t="s">
        <v>1020</v>
      </c>
      <c r="F383" s="784" t="s">
        <v>1020</v>
      </c>
    </row>
    <row r="384" spans="1:6" ht="28.8" x14ac:dyDescent="0.3">
      <c r="A384" s="782" t="s">
        <v>1021</v>
      </c>
      <c r="B384" s="783" t="s">
        <v>1021</v>
      </c>
      <c r="C384" s="785"/>
      <c r="D384" s="786"/>
      <c r="E384" s="786"/>
      <c r="F384" s="786"/>
    </row>
    <row r="385" spans="1:6" x14ac:dyDescent="0.3">
      <c r="A385" s="782" t="s">
        <v>1022</v>
      </c>
      <c r="B385" s="783" t="s">
        <v>1022</v>
      </c>
      <c r="C385" s="783" t="s">
        <v>1022</v>
      </c>
      <c r="D385" s="784" t="s">
        <v>1022</v>
      </c>
      <c r="E385" s="784" t="s">
        <v>1022</v>
      </c>
      <c r="F385" s="784" t="s">
        <v>1022</v>
      </c>
    </row>
    <row r="386" spans="1:6" ht="32.4" customHeight="1" x14ac:dyDescent="0.3">
      <c r="A386" s="782"/>
      <c r="B386" s="783"/>
      <c r="C386" s="783"/>
      <c r="D386" s="710" t="s">
        <v>1689</v>
      </c>
      <c r="E386" s="708" t="s">
        <v>1689</v>
      </c>
      <c r="F386" s="708" t="s">
        <v>1689</v>
      </c>
    </row>
    <row r="387" spans="1:6" ht="39" customHeight="1" x14ac:dyDescent="0.3">
      <c r="A387" s="779" t="s">
        <v>1023</v>
      </c>
      <c r="B387" s="779" t="s">
        <v>1023</v>
      </c>
      <c r="C387" s="780" t="s">
        <v>1023</v>
      </c>
      <c r="D387" s="811" t="s">
        <v>1023</v>
      </c>
      <c r="E387" s="811" t="s">
        <v>1023</v>
      </c>
      <c r="F387" s="811" t="s">
        <v>1023</v>
      </c>
    </row>
    <row r="388" spans="1:6" x14ac:dyDescent="0.3">
      <c r="A388" s="782" t="s">
        <v>1024</v>
      </c>
      <c r="B388" s="783" t="s">
        <v>1024</v>
      </c>
      <c r="C388" s="783" t="s">
        <v>1024</v>
      </c>
      <c r="D388" s="784" t="s">
        <v>1024</v>
      </c>
      <c r="E388" s="784" t="s">
        <v>1024</v>
      </c>
      <c r="F388" s="784" t="s">
        <v>1024</v>
      </c>
    </row>
    <row r="389" spans="1:6" ht="52.95" customHeight="1" x14ac:dyDescent="0.3">
      <c r="A389" s="782" t="s">
        <v>1025</v>
      </c>
      <c r="B389" s="783" t="s">
        <v>1025</v>
      </c>
      <c r="C389" s="791" t="s">
        <v>1025</v>
      </c>
      <c r="D389" s="784" t="s">
        <v>1025</v>
      </c>
      <c r="E389" s="784" t="s">
        <v>1025</v>
      </c>
      <c r="F389" s="784" t="s">
        <v>1025</v>
      </c>
    </row>
    <row r="390" spans="1:6" ht="28.8" x14ac:dyDescent="0.3">
      <c r="A390" s="782" t="s">
        <v>1026</v>
      </c>
      <c r="B390" s="783" t="s">
        <v>1026</v>
      </c>
      <c r="C390" s="783" t="s">
        <v>1026</v>
      </c>
      <c r="D390" s="806" t="s">
        <v>1026</v>
      </c>
      <c r="E390" s="806" t="s">
        <v>1026</v>
      </c>
      <c r="F390" s="806" t="s">
        <v>1026</v>
      </c>
    </row>
    <row r="391" spans="1:6" ht="76.95" customHeight="1" x14ac:dyDescent="0.3">
      <c r="A391" s="779" t="s">
        <v>1027</v>
      </c>
      <c r="B391" s="779" t="s">
        <v>1027</v>
      </c>
      <c r="C391" s="779" t="s">
        <v>1027</v>
      </c>
      <c r="D391" s="660" t="s">
        <v>1690</v>
      </c>
      <c r="E391" s="729" t="s">
        <v>1690</v>
      </c>
      <c r="F391" s="729" t="s">
        <v>1690</v>
      </c>
    </row>
    <row r="392" spans="1:6" x14ac:dyDescent="0.3">
      <c r="A392" s="782" t="s">
        <v>1028</v>
      </c>
      <c r="B392" s="783" t="s">
        <v>1028</v>
      </c>
      <c r="C392" s="783" t="s">
        <v>1028</v>
      </c>
      <c r="D392" s="804" t="s">
        <v>1028</v>
      </c>
      <c r="E392" s="804" t="s">
        <v>1028</v>
      </c>
      <c r="F392" s="804" t="s">
        <v>1028</v>
      </c>
    </row>
    <row r="393" spans="1:6" ht="46.2" customHeight="1" x14ac:dyDescent="0.3">
      <c r="A393" s="782" t="s">
        <v>1029</v>
      </c>
      <c r="B393" s="783" t="s">
        <v>1029</v>
      </c>
      <c r="C393" s="783" t="s">
        <v>1030</v>
      </c>
      <c r="D393" s="784" t="s">
        <v>1030</v>
      </c>
      <c r="E393" s="784" t="s">
        <v>1030</v>
      </c>
      <c r="F393" s="784" t="s">
        <v>1030</v>
      </c>
    </row>
    <row r="394" spans="1:6" ht="33" customHeight="1" x14ac:dyDescent="0.3">
      <c r="A394" s="782"/>
      <c r="B394" s="783"/>
      <c r="C394" s="783"/>
      <c r="D394" s="784"/>
      <c r="E394" s="784"/>
      <c r="F394" s="812" t="s">
        <v>1871</v>
      </c>
    </row>
    <row r="395" spans="1:6" ht="24.6" customHeight="1" x14ac:dyDescent="0.3">
      <c r="A395" s="782"/>
      <c r="B395" s="783"/>
      <c r="C395" s="783"/>
      <c r="D395" s="784"/>
      <c r="E395" s="784"/>
      <c r="F395" s="789" t="s">
        <v>1872</v>
      </c>
    </row>
    <row r="396" spans="1:6" ht="31.2" customHeight="1" x14ac:dyDescent="0.3">
      <c r="A396" s="782"/>
      <c r="B396" s="783"/>
      <c r="C396" s="783"/>
      <c r="D396" s="784"/>
      <c r="E396" s="784"/>
      <c r="F396" s="789" t="s">
        <v>1873</v>
      </c>
    </row>
    <row r="397" spans="1:6" ht="51" customHeight="1" x14ac:dyDescent="0.3">
      <c r="A397" s="782"/>
      <c r="B397" s="783"/>
      <c r="C397" s="783"/>
      <c r="D397" s="784"/>
      <c r="E397" s="784"/>
      <c r="F397" s="789" t="s">
        <v>1874</v>
      </c>
    </row>
    <row r="398" spans="1:6" ht="37.200000000000003" customHeight="1" x14ac:dyDescent="0.3">
      <c r="A398" s="782"/>
      <c r="B398" s="783"/>
      <c r="C398" s="783"/>
      <c r="D398" s="784"/>
      <c r="E398" s="784"/>
      <c r="F398" s="789" t="s">
        <v>1875</v>
      </c>
    </row>
    <row r="399" spans="1:6" ht="45.6" customHeight="1" x14ac:dyDescent="0.3">
      <c r="A399" s="782"/>
      <c r="B399" s="783"/>
      <c r="C399" s="783"/>
      <c r="D399" s="784"/>
      <c r="E399" s="784"/>
      <c r="F399" s="789" t="s">
        <v>1876</v>
      </c>
    </row>
    <row r="400" spans="1:6" ht="28.2" customHeight="1" x14ac:dyDescent="0.3">
      <c r="A400" s="778" t="s">
        <v>271</v>
      </c>
      <c r="B400" s="778" t="s">
        <v>271</v>
      </c>
      <c r="C400" s="778" t="s">
        <v>271</v>
      </c>
      <c r="D400" s="778" t="s">
        <v>271</v>
      </c>
      <c r="E400" s="778" t="s">
        <v>271</v>
      </c>
      <c r="F400" s="778" t="s">
        <v>271</v>
      </c>
    </row>
    <row r="401" spans="1:6" ht="49.95" customHeight="1" x14ac:dyDescent="0.3">
      <c r="A401" s="779" t="s">
        <v>1031</v>
      </c>
      <c r="B401" s="779" t="s">
        <v>1031</v>
      </c>
      <c r="C401" s="779" t="s">
        <v>1031</v>
      </c>
      <c r="D401" s="781" t="s">
        <v>1031</v>
      </c>
      <c r="E401" s="781" t="s">
        <v>1031</v>
      </c>
      <c r="F401" s="792" t="s">
        <v>1031</v>
      </c>
    </row>
    <row r="402" spans="1:6" x14ac:dyDescent="0.3">
      <c r="A402" s="782" t="s">
        <v>1032</v>
      </c>
      <c r="B402" s="783" t="s">
        <v>1032</v>
      </c>
      <c r="C402" s="783" t="s">
        <v>1032</v>
      </c>
      <c r="D402" s="806" t="s">
        <v>1032</v>
      </c>
      <c r="E402" s="806" t="s">
        <v>1032</v>
      </c>
      <c r="F402" s="806" t="s">
        <v>1032</v>
      </c>
    </row>
    <row r="403" spans="1:6" ht="57.6" x14ac:dyDescent="0.3">
      <c r="A403" s="782" t="s">
        <v>1033</v>
      </c>
      <c r="B403" s="783" t="s">
        <v>1034</v>
      </c>
      <c r="C403" s="783" t="s">
        <v>1034</v>
      </c>
      <c r="D403" s="658" t="s">
        <v>1691</v>
      </c>
      <c r="E403" s="654" t="s">
        <v>1691</v>
      </c>
      <c r="F403" s="654" t="s">
        <v>1691</v>
      </c>
    </row>
    <row r="404" spans="1:6" ht="89.4" customHeight="1" x14ac:dyDescent="0.3">
      <c r="A404" s="782" t="s">
        <v>1035</v>
      </c>
      <c r="B404" s="783" t="s">
        <v>1035</v>
      </c>
      <c r="C404" s="783" t="s">
        <v>1036</v>
      </c>
      <c r="D404" s="804" t="s">
        <v>1036</v>
      </c>
      <c r="E404" s="804" t="s">
        <v>1036</v>
      </c>
      <c r="F404" s="813" t="s">
        <v>1877</v>
      </c>
    </row>
    <row r="405" spans="1:6" ht="40.200000000000003" customHeight="1" x14ac:dyDescent="0.3">
      <c r="A405" s="778" t="s">
        <v>529</v>
      </c>
      <c r="B405" s="778" t="s">
        <v>529</v>
      </c>
      <c r="C405" s="778" t="s">
        <v>529</v>
      </c>
      <c r="D405" s="778" t="s">
        <v>529</v>
      </c>
      <c r="E405" s="778" t="s">
        <v>529</v>
      </c>
      <c r="F405" s="778" t="s">
        <v>529</v>
      </c>
    </row>
    <row r="406" spans="1:6" ht="33.6" customHeight="1" x14ac:dyDescent="0.3">
      <c r="A406" s="779" t="s">
        <v>1037</v>
      </c>
      <c r="B406" s="779" t="s">
        <v>1037</v>
      </c>
      <c r="C406" s="779" t="s">
        <v>1037</v>
      </c>
      <c r="D406" s="792" t="s">
        <v>1037</v>
      </c>
      <c r="E406" s="792" t="s">
        <v>1037</v>
      </c>
      <c r="F406" s="781" t="s">
        <v>1037</v>
      </c>
    </row>
    <row r="407" spans="1:6" x14ac:dyDescent="0.3">
      <c r="A407" s="782" t="s">
        <v>1038</v>
      </c>
      <c r="B407" s="783" t="s">
        <v>1038</v>
      </c>
      <c r="C407" s="783" t="s">
        <v>1038</v>
      </c>
      <c r="D407" s="784" t="s">
        <v>1038</v>
      </c>
      <c r="E407" s="784" t="s">
        <v>1038</v>
      </c>
      <c r="F407" s="784" t="s">
        <v>1038</v>
      </c>
    </row>
    <row r="408" spans="1:6" ht="28.8" x14ac:dyDescent="0.3">
      <c r="A408" s="782" t="s">
        <v>1039</v>
      </c>
      <c r="B408" s="783" t="s">
        <v>1039</v>
      </c>
      <c r="C408" s="783" t="s">
        <v>1039</v>
      </c>
      <c r="D408" s="784" t="s">
        <v>1039</v>
      </c>
      <c r="E408" s="784" t="s">
        <v>1039</v>
      </c>
      <c r="F408" s="784" t="s">
        <v>1039</v>
      </c>
    </row>
    <row r="409" spans="1:6" ht="36" customHeight="1" x14ac:dyDescent="0.3">
      <c r="A409" s="782" t="s">
        <v>1040</v>
      </c>
      <c r="B409" s="783" t="s">
        <v>1040</v>
      </c>
      <c r="C409" s="783" t="s">
        <v>1040</v>
      </c>
      <c r="D409" s="795" t="s">
        <v>1040</v>
      </c>
      <c r="E409" s="795" t="s">
        <v>1040</v>
      </c>
      <c r="F409" s="786" t="s">
        <v>1040</v>
      </c>
    </row>
    <row r="410" spans="1:6" ht="28.2" customHeight="1" x14ac:dyDescent="0.3">
      <c r="A410" s="779" t="s">
        <v>1041</v>
      </c>
      <c r="B410" s="779" t="s">
        <v>1041</v>
      </c>
      <c r="C410" s="779" t="s">
        <v>1041</v>
      </c>
      <c r="D410" s="781" t="s">
        <v>1041</v>
      </c>
      <c r="E410" s="781" t="s">
        <v>1041</v>
      </c>
      <c r="F410" s="781" t="s">
        <v>1041</v>
      </c>
    </row>
    <row r="411" spans="1:6" x14ac:dyDescent="0.3">
      <c r="A411" s="782" t="s">
        <v>1042</v>
      </c>
      <c r="B411" s="783" t="s">
        <v>1042</v>
      </c>
      <c r="C411" s="783" t="s">
        <v>1042</v>
      </c>
      <c r="D411" s="784" t="s">
        <v>1042</v>
      </c>
      <c r="E411" s="784" t="s">
        <v>1042</v>
      </c>
      <c r="F411" s="784" t="s">
        <v>1042</v>
      </c>
    </row>
    <row r="412" spans="1:6" x14ac:dyDescent="0.3">
      <c r="A412" s="782" t="s">
        <v>1043</v>
      </c>
      <c r="B412" s="783" t="s">
        <v>1043</v>
      </c>
      <c r="C412" s="783" t="s">
        <v>1043</v>
      </c>
      <c r="D412" s="784" t="s">
        <v>1043</v>
      </c>
      <c r="E412" s="784" t="s">
        <v>1043</v>
      </c>
      <c r="F412" s="784" t="s">
        <v>1043</v>
      </c>
    </row>
    <row r="413" spans="1:6" x14ac:dyDescent="0.3">
      <c r="A413" s="782" t="s">
        <v>1044</v>
      </c>
      <c r="B413" s="783" t="s">
        <v>1044</v>
      </c>
      <c r="C413" s="783" t="s">
        <v>1044</v>
      </c>
      <c r="D413" s="784" t="s">
        <v>1044</v>
      </c>
      <c r="E413" s="784" t="s">
        <v>1044</v>
      </c>
      <c r="F413" s="784" t="s">
        <v>1044</v>
      </c>
    </row>
    <row r="414" spans="1:6" ht="33" customHeight="1" x14ac:dyDescent="0.3">
      <c r="A414" s="779" t="s">
        <v>1045</v>
      </c>
      <c r="B414" s="779" t="s">
        <v>1045</v>
      </c>
      <c r="C414" s="779" t="s">
        <v>1045</v>
      </c>
      <c r="D414" s="781" t="s">
        <v>1045</v>
      </c>
      <c r="E414" s="781" t="s">
        <v>1045</v>
      </c>
      <c r="F414" s="781" t="s">
        <v>1045</v>
      </c>
    </row>
    <row r="415" spans="1:6" x14ac:dyDescent="0.3">
      <c r="A415" s="782" t="s">
        <v>1046</v>
      </c>
      <c r="B415" s="783" t="s">
        <v>1046</v>
      </c>
      <c r="C415" s="783" t="s">
        <v>1046</v>
      </c>
      <c r="D415" s="784" t="s">
        <v>1046</v>
      </c>
      <c r="E415" s="784" t="s">
        <v>1046</v>
      </c>
      <c r="F415" s="784" t="s">
        <v>1046</v>
      </c>
    </row>
    <row r="416" spans="1:6" x14ac:dyDescent="0.3">
      <c r="A416" s="782" t="s">
        <v>1047</v>
      </c>
      <c r="B416" s="783" t="s">
        <v>1047</v>
      </c>
      <c r="C416" s="783" t="s">
        <v>1047</v>
      </c>
      <c r="D416" s="784" t="s">
        <v>1047</v>
      </c>
      <c r="E416" s="784" t="s">
        <v>1047</v>
      </c>
      <c r="F416" s="784" t="s">
        <v>1047</v>
      </c>
    </row>
    <row r="417" spans="1:7" ht="37.950000000000003" customHeight="1" x14ac:dyDescent="0.3">
      <c r="A417" s="779" t="s">
        <v>1048</v>
      </c>
      <c r="B417" s="779" t="s">
        <v>1048</v>
      </c>
      <c r="C417" s="779" t="s">
        <v>1048</v>
      </c>
      <c r="D417" s="781" t="s">
        <v>1048</v>
      </c>
      <c r="E417" s="792" t="s">
        <v>1048</v>
      </c>
      <c r="F417" s="792" t="s">
        <v>1048</v>
      </c>
    </row>
    <row r="418" spans="1:7" x14ac:dyDescent="0.3">
      <c r="A418" s="782" t="s">
        <v>1049</v>
      </c>
      <c r="B418" s="783" t="s">
        <v>1049</v>
      </c>
      <c r="C418" s="783" t="s">
        <v>1049</v>
      </c>
      <c r="D418" s="784" t="s">
        <v>1049</v>
      </c>
      <c r="E418" s="784" t="s">
        <v>1049</v>
      </c>
      <c r="F418" s="784" t="s">
        <v>1049</v>
      </c>
    </row>
    <row r="419" spans="1:7" ht="26.4" customHeight="1" x14ac:dyDescent="0.3">
      <c r="A419" s="782" t="s">
        <v>1050</v>
      </c>
      <c r="B419" s="783" t="s">
        <v>1050</v>
      </c>
      <c r="C419" s="783" t="s">
        <v>1050</v>
      </c>
      <c r="D419" s="784" t="s">
        <v>1692</v>
      </c>
      <c r="E419" s="784" t="s">
        <v>1692</v>
      </c>
      <c r="F419" s="793" t="s">
        <v>1692</v>
      </c>
    </row>
    <row r="420" spans="1:7" ht="47.4" customHeight="1" x14ac:dyDescent="0.3">
      <c r="A420" s="782" t="s">
        <v>1051</v>
      </c>
      <c r="B420" s="783" t="s">
        <v>1051</v>
      </c>
      <c r="C420" s="788" t="s">
        <v>1052</v>
      </c>
      <c r="D420" s="784" t="s">
        <v>1052</v>
      </c>
      <c r="E420" s="793" t="s">
        <v>1052</v>
      </c>
      <c r="F420" s="784" t="s">
        <v>1052</v>
      </c>
    </row>
    <row r="421" spans="1:7" ht="37.950000000000003" customHeight="1" x14ac:dyDescent="0.3">
      <c r="A421" s="779" t="s">
        <v>1053</v>
      </c>
      <c r="B421" s="787" t="s">
        <v>1053</v>
      </c>
      <c r="C421" s="780" t="s">
        <v>1053</v>
      </c>
      <c r="D421" s="781" t="s">
        <v>1053</v>
      </c>
      <c r="E421" s="781" t="s">
        <v>1053</v>
      </c>
      <c r="F421" s="792" t="s">
        <v>1053</v>
      </c>
    </row>
    <row r="422" spans="1:7" x14ac:dyDescent="0.3">
      <c r="A422" s="782" t="s">
        <v>1054</v>
      </c>
      <c r="B422" s="783" t="s">
        <v>1054</v>
      </c>
      <c r="C422" s="783" t="s">
        <v>1054</v>
      </c>
      <c r="D422" s="784" t="s">
        <v>1054</v>
      </c>
      <c r="E422" s="784" t="s">
        <v>1054</v>
      </c>
      <c r="F422" s="784" t="s">
        <v>1054</v>
      </c>
    </row>
    <row r="423" spans="1:7" ht="37.200000000000003" customHeight="1" x14ac:dyDescent="0.3">
      <c r="A423" s="782" t="s">
        <v>1055</v>
      </c>
      <c r="B423" s="783" t="s">
        <v>1055</v>
      </c>
      <c r="C423" s="791" t="s">
        <v>1055</v>
      </c>
      <c r="D423" s="784" t="s">
        <v>1055</v>
      </c>
      <c r="E423" s="784" t="s">
        <v>1055</v>
      </c>
      <c r="F423" s="784" t="s">
        <v>1055</v>
      </c>
    </row>
    <row r="424" spans="1:7" ht="28.8" x14ac:dyDescent="0.3">
      <c r="A424" s="782" t="s">
        <v>1056</v>
      </c>
      <c r="B424" s="785"/>
      <c r="C424" s="783"/>
      <c r="D424" s="784"/>
      <c r="E424" s="784"/>
      <c r="F424" s="784"/>
    </row>
    <row r="425" spans="1:7" x14ac:dyDescent="0.3">
      <c r="A425" s="782" t="s">
        <v>1057</v>
      </c>
      <c r="B425" s="783" t="s">
        <v>1057</v>
      </c>
      <c r="C425" s="783" t="s">
        <v>1057</v>
      </c>
      <c r="D425" s="784" t="s">
        <v>1057</v>
      </c>
      <c r="E425" s="784" t="s">
        <v>1057</v>
      </c>
      <c r="F425" s="784" t="s">
        <v>1057</v>
      </c>
    </row>
    <row r="426" spans="1:7" ht="45" customHeight="1" x14ac:dyDescent="0.3">
      <c r="A426" s="782" t="s">
        <v>1058</v>
      </c>
      <c r="B426" s="783" t="s">
        <v>1058</v>
      </c>
      <c r="C426" s="783" t="s">
        <v>1058</v>
      </c>
      <c r="D426" s="784" t="s">
        <v>1058</v>
      </c>
      <c r="E426" s="784" t="s">
        <v>1058</v>
      </c>
      <c r="F426" s="793" t="s">
        <v>1058</v>
      </c>
      <c r="G426" s="802"/>
    </row>
    <row r="427" spans="1:7" ht="31.2" customHeight="1" x14ac:dyDescent="0.3">
      <c r="A427" s="779" t="s">
        <v>1059</v>
      </c>
      <c r="B427" s="779" t="s">
        <v>1059</v>
      </c>
      <c r="C427" s="779" t="s">
        <v>1059</v>
      </c>
      <c r="D427" s="781" t="s">
        <v>1059</v>
      </c>
      <c r="E427" s="781" t="s">
        <v>1059</v>
      </c>
      <c r="F427" s="781" t="s">
        <v>1059</v>
      </c>
    </row>
    <row r="428" spans="1:7" ht="28.8" x14ac:dyDescent="0.3">
      <c r="A428" s="782" t="s">
        <v>1060</v>
      </c>
      <c r="B428" s="783" t="s">
        <v>1060</v>
      </c>
      <c r="C428" s="783" t="s">
        <v>1060</v>
      </c>
      <c r="D428" s="784" t="s">
        <v>1060</v>
      </c>
      <c r="E428" s="784" t="s">
        <v>1060</v>
      </c>
      <c r="F428" s="784" t="s">
        <v>1060</v>
      </c>
    </row>
    <row r="429" spans="1:7" ht="28.8" x14ac:dyDescent="0.3">
      <c r="A429" s="782" t="s">
        <v>1061</v>
      </c>
      <c r="B429" s="783" t="s">
        <v>1061</v>
      </c>
      <c r="C429" s="783" t="s">
        <v>1061</v>
      </c>
      <c r="D429" s="784" t="s">
        <v>1061</v>
      </c>
      <c r="E429" s="784" t="s">
        <v>1061</v>
      </c>
      <c r="F429" s="784" t="s">
        <v>1061</v>
      </c>
    </row>
    <row r="430" spans="1:7" ht="51" customHeight="1" x14ac:dyDescent="0.3">
      <c r="A430" s="779" t="s">
        <v>1062</v>
      </c>
      <c r="B430" s="779" t="s">
        <v>1062</v>
      </c>
      <c r="C430" s="779" t="s">
        <v>1062</v>
      </c>
      <c r="D430" s="792" t="s">
        <v>1062</v>
      </c>
      <c r="E430" s="792" t="s">
        <v>1062</v>
      </c>
      <c r="F430" s="781" t="s">
        <v>1062</v>
      </c>
    </row>
    <row r="431" spans="1:7" x14ac:dyDescent="0.3">
      <c r="A431" s="782" t="s">
        <v>1063</v>
      </c>
      <c r="B431" s="783" t="s">
        <v>1063</v>
      </c>
      <c r="C431" s="783" t="s">
        <v>1063</v>
      </c>
      <c r="D431" s="784" t="s">
        <v>1063</v>
      </c>
      <c r="E431" s="784" t="s">
        <v>1063</v>
      </c>
      <c r="F431" s="784" t="s">
        <v>1063</v>
      </c>
    </row>
    <row r="432" spans="1:7" ht="43.95" customHeight="1" x14ac:dyDescent="0.3">
      <c r="A432" s="782" t="s">
        <v>1064</v>
      </c>
      <c r="B432" s="783" t="s">
        <v>1064</v>
      </c>
      <c r="C432" s="783" t="s">
        <v>1064</v>
      </c>
      <c r="D432" s="784" t="s">
        <v>1064</v>
      </c>
      <c r="E432" s="793" t="s">
        <v>1064</v>
      </c>
      <c r="F432" s="784" t="s">
        <v>1064</v>
      </c>
    </row>
    <row r="433" spans="1:6" ht="28.8" x14ac:dyDescent="0.3">
      <c r="A433" s="782" t="s">
        <v>1065</v>
      </c>
      <c r="B433" s="783" t="s">
        <v>1065</v>
      </c>
      <c r="C433" s="783" t="s">
        <v>1065</v>
      </c>
      <c r="D433" s="784" t="s">
        <v>1065</v>
      </c>
      <c r="E433" s="784" t="s">
        <v>1065</v>
      </c>
      <c r="F433" s="784" t="s">
        <v>1065</v>
      </c>
    </row>
    <row r="434" spans="1:6" x14ac:dyDescent="0.3">
      <c r="A434" s="782" t="s">
        <v>1066</v>
      </c>
      <c r="B434" s="783" t="s">
        <v>1066</v>
      </c>
      <c r="C434" s="783" t="s">
        <v>1066</v>
      </c>
      <c r="D434" s="784" t="s">
        <v>1066</v>
      </c>
      <c r="E434" s="784" t="s">
        <v>1066</v>
      </c>
      <c r="F434" s="784" t="s">
        <v>1066</v>
      </c>
    </row>
    <row r="435" spans="1:6" ht="36.75" customHeight="1" x14ac:dyDescent="0.3">
      <c r="A435" s="782" t="s">
        <v>1067</v>
      </c>
      <c r="B435" s="783" t="s">
        <v>1067</v>
      </c>
      <c r="C435" s="783" t="s">
        <v>1067</v>
      </c>
      <c r="D435" s="806" t="s">
        <v>1067</v>
      </c>
      <c r="E435" s="806" t="s">
        <v>1067</v>
      </c>
      <c r="F435" s="806" t="s">
        <v>1067</v>
      </c>
    </row>
    <row r="436" spans="1:6" x14ac:dyDescent="0.3">
      <c r="A436" s="782" t="s">
        <v>1068</v>
      </c>
      <c r="B436" s="783" t="s">
        <v>1068</v>
      </c>
      <c r="C436" s="783" t="s">
        <v>1068</v>
      </c>
      <c r="D436" s="661"/>
      <c r="E436" s="730"/>
      <c r="F436" s="730"/>
    </row>
    <row r="437" spans="1:6" ht="35.4" customHeight="1" x14ac:dyDescent="0.3">
      <c r="A437" s="778" t="s">
        <v>273</v>
      </c>
      <c r="B437" s="778" t="s">
        <v>273</v>
      </c>
      <c r="C437" s="778" t="s">
        <v>273</v>
      </c>
      <c r="D437" s="790" t="s">
        <v>273</v>
      </c>
      <c r="E437" s="790" t="s">
        <v>273</v>
      </c>
      <c r="F437" s="790" t="s">
        <v>273</v>
      </c>
    </row>
    <row r="438" spans="1:6" ht="23.4" customHeight="1" x14ac:dyDescent="0.3">
      <c r="A438" s="779" t="s">
        <v>1069</v>
      </c>
      <c r="B438" s="787" t="s">
        <v>1069</v>
      </c>
      <c r="C438" s="779" t="s">
        <v>1069</v>
      </c>
      <c r="D438" s="779" t="s">
        <v>1069</v>
      </c>
      <c r="E438" s="779" t="s">
        <v>1069</v>
      </c>
      <c r="F438" s="779" t="s">
        <v>1069</v>
      </c>
    </row>
    <row r="439" spans="1:6" x14ac:dyDescent="0.3">
      <c r="A439" s="782" t="s">
        <v>1070</v>
      </c>
      <c r="B439" s="783" t="s">
        <v>1070</v>
      </c>
      <c r="C439" s="783" t="s">
        <v>1070</v>
      </c>
      <c r="D439" s="784" t="s">
        <v>1070</v>
      </c>
      <c r="E439" s="784" t="s">
        <v>1070</v>
      </c>
      <c r="F439" s="784" t="s">
        <v>1070</v>
      </c>
    </row>
    <row r="440" spans="1:6" ht="40.200000000000003" customHeight="1" x14ac:dyDescent="0.3">
      <c r="A440" s="782" t="s">
        <v>1071</v>
      </c>
      <c r="B440" s="791" t="s">
        <v>1071</v>
      </c>
      <c r="C440" s="783" t="s">
        <v>1071</v>
      </c>
      <c r="D440" s="784" t="s">
        <v>1071</v>
      </c>
      <c r="E440" s="784" t="s">
        <v>1071</v>
      </c>
      <c r="F440" s="784" t="s">
        <v>1071</v>
      </c>
    </row>
    <row r="441" spans="1:6" x14ac:dyDescent="0.3">
      <c r="A441" s="782" t="s">
        <v>1072</v>
      </c>
      <c r="B441" s="783" t="s">
        <v>1072</v>
      </c>
      <c r="C441" s="783" t="s">
        <v>1072</v>
      </c>
      <c r="D441" s="784" t="s">
        <v>1072</v>
      </c>
      <c r="E441" s="784" t="s">
        <v>1072</v>
      </c>
      <c r="F441" s="784" t="s">
        <v>1072</v>
      </c>
    </row>
    <row r="442" spans="1:6" ht="31.95" customHeight="1" x14ac:dyDescent="0.3">
      <c r="A442" s="779" t="s">
        <v>1073</v>
      </c>
      <c r="B442" s="779" t="s">
        <v>1073</v>
      </c>
      <c r="C442" s="779" t="s">
        <v>1073</v>
      </c>
      <c r="D442" s="781" t="s">
        <v>1073</v>
      </c>
      <c r="E442" s="781" t="s">
        <v>1073</v>
      </c>
      <c r="F442" s="781" t="s">
        <v>1073</v>
      </c>
    </row>
    <row r="443" spans="1:6" ht="28.8" x14ac:dyDescent="0.3">
      <c r="A443" s="782" t="s">
        <v>1074</v>
      </c>
      <c r="B443" s="783" t="s">
        <v>1074</v>
      </c>
      <c r="C443" s="783" t="s">
        <v>1074</v>
      </c>
      <c r="D443" s="784" t="s">
        <v>1074</v>
      </c>
      <c r="E443" s="784" t="s">
        <v>1074</v>
      </c>
      <c r="F443" s="784" t="s">
        <v>1074</v>
      </c>
    </row>
    <row r="444" spans="1:6" ht="55.95" customHeight="1" x14ac:dyDescent="0.3">
      <c r="A444" s="779" t="s">
        <v>1075</v>
      </c>
      <c r="B444" s="779" t="s">
        <v>1075</v>
      </c>
      <c r="C444" s="779" t="s">
        <v>1075</v>
      </c>
      <c r="D444" s="781" t="s">
        <v>1075</v>
      </c>
      <c r="E444" s="781" t="s">
        <v>1075</v>
      </c>
      <c r="F444" s="781" t="s">
        <v>1075</v>
      </c>
    </row>
    <row r="445" spans="1:6" x14ac:dyDescent="0.3">
      <c r="A445" s="782" t="s">
        <v>1076</v>
      </c>
      <c r="B445" s="783" t="s">
        <v>1076</v>
      </c>
      <c r="C445" s="783" t="s">
        <v>1076</v>
      </c>
      <c r="D445" s="784" t="s">
        <v>1076</v>
      </c>
      <c r="E445" s="784" t="s">
        <v>1076</v>
      </c>
      <c r="F445" s="784" t="s">
        <v>1076</v>
      </c>
    </row>
    <row r="446" spans="1:6" ht="28.8" x14ac:dyDescent="0.3">
      <c r="A446" s="782" t="s">
        <v>1077</v>
      </c>
      <c r="B446" s="783" t="s">
        <v>1077</v>
      </c>
      <c r="C446" s="783" t="s">
        <v>1078</v>
      </c>
      <c r="D446" s="784" t="s">
        <v>1078</v>
      </c>
      <c r="E446" s="784" t="s">
        <v>1078</v>
      </c>
      <c r="F446" s="784" t="s">
        <v>1078</v>
      </c>
    </row>
    <row r="447" spans="1:6" ht="46.2" customHeight="1" x14ac:dyDescent="0.3">
      <c r="A447" s="779" t="s">
        <v>1079</v>
      </c>
      <c r="B447" s="787" t="s">
        <v>1079</v>
      </c>
      <c r="C447" s="779" t="s">
        <v>1079</v>
      </c>
      <c r="D447" s="792" t="s">
        <v>1079</v>
      </c>
      <c r="E447" s="794" t="s">
        <v>1765</v>
      </c>
      <c r="F447" s="792" t="s">
        <v>1765</v>
      </c>
    </row>
    <row r="448" spans="1:6" ht="25.95" customHeight="1" x14ac:dyDescent="0.3">
      <c r="A448" s="782" t="s">
        <v>1080</v>
      </c>
      <c r="B448" s="783" t="s">
        <v>1080</v>
      </c>
      <c r="C448" s="783" t="s">
        <v>1080</v>
      </c>
      <c r="D448" s="784" t="s">
        <v>1080</v>
      </c>
      <c r="E448" s="784" t="s">
        <v>1080</v>
      </c>
      <c r="F448" s="784" t="s">
        <v>1080</v>
      </c>
    </row>
    <row r="449" spans="1:7" ht="38.4" customHeight="1" x14ac:dyDescent="0.3">
      <c r="A449" s="782" t="s">
        <v>1081</v>
      </c>
      <c r="B449" s="791" t="s">
        <v>1081</v>
      </c>
      <c r="C449" s="783" t="s">
        <v>1081</v>
      </c>
      <c r="D449" s="793" t="s">
        <v>1081</v>
      </c>
      <c r="E449" s="793" t="s">
        <v>1081</v>
      </c>
      <c r="F449" s="793" t="s">
        <v>1081</v>
      </c>
    </row>
    <row r="450" spans="1:7" ht="36.6" customHeight="1" x14ac:dyDescent="0.3">
      <c r="A450" s="782" t="s">
        <v>1082</v>
      </c>
      <c r="B450" s="783" t="s">
        <v>1082</v>
      </c>
      <c r="C450" s="783" t="s">
        <v>1082</v>
      </c>
      <c r="D450" s="784" t="s">
        <v>1082</v>
      </c>
      <c r="E450" s="801" t="s">
        <v>1766</v>
      </c>
      <c r="F450" s="793" t="s">
        <v>1766</v>
      </c>
    </row>
    <row r="451" spans="1:7" ht="19.2" customHeight="1" x14ac:dyDescent="0.3">
      <c r="A451" s="782" t="s">
        <v>1083</v>
      </c>
      <c r="B451" s="783" t="s">
        <v>1083</v>
      </c>
      <c r="C451" s="783" t="s">
        <v>1083</v>
      </c>
      <c r="D451" s="784" t="s">
        <v>1083</v>
      </c>
      <c r="E451" s="784" t="s">
        <v>1083</v>
      </c>
      <c r="F451" s="784" t="s">
        <v>1083</v>
      </c>
    </row>
    <row r="452" spans="1:7" ht="28.2" customHeight="1" x14ac:dyDescent="0.3">
      <c r="A452" s="782" t="s">
        <v>1084</v>
      </c>
      <c r="B452" s="783" t="s">
        <v>1084</v>
      </c>
      <c r="C452" s="783" t="s">
        <v>1084</v>
      </c>
      <c r="D452" s="784" t="s">
        <v>1084</v>
      </c>
      <c r="E452" s="784" t="s">
        <v>1084</v>
      </c>
      <c r="F452" s="793" t="s">
        <v>1084</v>
      </c>
    </row>
    <row r="453" spans="1:7" ht="30.6" customHeight="1" x14ac:dyDescent="0.3">
      <c r="A453" s="782" t="s">
        <v>1085</v>
      </c>
      <c r="B453" s="783" t="s">
        <v>1085</v>
      </c>
      <c r="C453" s="783" t="s">
        <v>1085</v>
      </c>
      <c r="D453" s="784" t="s">
        <v>1085</v>
      </c>
      <c r="E453" s="784" t="s">
        <v>1085</v>
      </c>
      <c r="F453" s="784" t="s">
        <v>1085</v>
      </c>
    </row>
    <row r="454" spans="1:7" ht="19.2" customHeight="1" x14ac:dyDescent="0.3">
      <c r="A454" s="782" t="s">
        <v>1086</v>
      </c>
      <c r="B454" s="783" t="s">
        <v>1086</v>
      </c>
      <c r="C454" s="783" t="s">
        <v>1086</v>
      </c>
      <c r="D454" s="784" t="s">
        <v>1086</v>
      </c>
      <c r="E454" s="784" t="s">
        <v>1086</v>
      </c>
      <c r="F454" s="784" t="s">
        <v>1086</v>
      </c>
    </row>
    <row r="455" spans="1:7" ht="19.2" customHeight="1" x14ac:dyDescent="0.3">
      <c r="A455" s="782" t="s">
        <v>1087</v>
      </c>
      <c r="B455" s="783" t="s">
        <v>1087</v>
      </c>
      <c r="C455" s="783" t="s">
        <v>1087</v>
      </c>
      <c r="D455" s="784" t="s">
        <v>1087</v>
      </c>
      <c r="E455" s="784" t="s">
        <v>1087</v>
      </c>
      <c r="F455" s="784" t="s">
        <v>1087</v>
      </c>
    </row>
    <row r="456" spans="1:7" ht="43.2" x14ac:dyDescent="0.3">
      <c r="A456" s="782" t="s">
        <v>1088</v>
      </c>
      <c r="B456" s="783" t="s">
        <v>1088</v>
      </c>
      <c r="C456" s="783" t="s">
        <v>1088</v>
      </c>
      <c r="D456" s="784" t="s">
        <v>1088</v>
      </c>
      <c r="E456" s="798"/>
      <c r="F456" s="798"/>
    </row>
    <row r="457" spans="1:7" ht="40.200000000000003" customHeight="1" x14ac:dyDescent="0.3">
      <c r="A457" s="779" t="s">
        <v>1089</v>
      </c>
      <c r="B457" s="787" t="s">
        <v>1089</v>
      </c>
      <c r="C457" s="780" t="s">
        <v>1089</v>
      </c>
      <c r="D457" s="792" t="s">
        <v>1089</v>
      </c>
      <c r="E457" s="794" t="s">
        <v>1767</v>
      </c>
      <c r="F457" s="792" t="s">
        <v>1767</v>
      </c>
      <c r="G457" s="802"/>
    </row>
    <row r="458" spans="1:7" ht="24.6" customHeight="1" x14ac:dyDescent="0.3">
      <c r="A458" s="782" t="s">
        <v>1090</v>
      </c>
      <c r="B458" s="783" t="s">
        <v>1090</v>
      </c>
      <c r="C458" s="783" t="s">
        <v>1090</v>
      </c>
      <c r="D458" s="784" t="s">
        <v>1090</v>
      </c>
      <c r="E458" s="784" t="s">
        <v>1090</v>
      </c>
      <c r="F458" s="784" t="s">
        <v>1090</v>
      </c>
    </row>
    <row r="459" spans="1:7" ht="37.200000000000003" customHeight="1" x14ac:dyDescent="0.3">
      <c r="A459" s="782" t="s">
        <v>1091</v>
      </c>
      <c r="B459" s="783" t="s">
        <v>1091</v>
      </c>
      <c r="C459" s="783" t="s">
        <v>1091</v>
      </c>
      <c r="D459" s="784" t="s">
        <v>1091</v>
      </c>
      <c r="E459" s="784" t="s">
        <v>1091</v>
      </c>
      <c r="F459" s="793" t="s">
        <v>1091</v>
      </c>
    </row>
    <row r="460" spans="1:7" ht="24.6" customHeight="1" x14ac:dyDescent="0.3">
      <c r="A460" s="782" t="s">
        <v>1092</v>
      </c>
      <c r="B460" s="783" t="s">
        <v>1092</v>
      </c>
      <c r="C460" s="783" t="s">
        <v>1092</v>
      </c>
      <c r="D460" s="784" t="s">
        <v>1092</v>
      </c>
      <c r="E460" s="784" t="s">
        <v>1092</v>
      </c>
      <c r="F460" s="784" t="s">
        <v>1092</v>
      </c>
    </row>
    <row r="461" spans="1:7" ht="36" customHeight="1" x14ac:dyDescent="0.3">
      <c r="A461" s="782" t="s">
        <v>1093</v>
      </c>
      <c r="B461" s="783" t="s">
        <v>1093</v>
      </c>
      <c r="C461" s="783" t="s">
        <v>1093</v>
      </c>
      <c r="D461" s="814" t="s">
        <v>1093</v>
      </c>
      <c r="E461" s="806" t="s">
        <v>1093</v>
      </c>
      <c r="F461" s="814" t="s">
        <v>1093</v>
      </c>
    </row>
    <row r="462" spans="1:7" ht="28.8" x14ac:dyDescent="0.3">
      <c r="A462" s="782" t="s">
        <v>1094</v>
      </c>
      <c r="B462" s="783" t="s">
        <v>1094</v>
      </c>
      <c r="C462" s="783" t="s">
        <v>1094</v>
      </c>
      <c r="D462" s="661"/>
      <c r="E462" s="730"/>
      <c r="F462" s="730"/>
    </row>
    <row r="463" spans="1:7" ht="36.6" customHeight="1" x14ac:dyDescent="0.3">
      <c r="A463" s="782"/>
      <c r="B463" s="789" t="s">
        <v>1095</v>
      </c>
      <c r="C463" s="791" t="s">
        <v>1096</v>
      </c>
      <c r="D463" s="804" t="s">
        <v>1096</v>
      </c>
      <c r="E463" s="815" t="s">
        <v>1096</v>
      </c>
      <c r="F463" s="804" t="s">
        <v>1096</v>
      </c>
    </row>
    <row r="464" spans="1:7" ht="46.2" customHeight="1" x14ac:dyDescent="0.3">
      <c r="A464" s="782"/>
      <c r="B464" s="789"/>
      <c r="C464" s="791"/>
      <c r="D464" s="804"/>
      <c r="E464" s="816" t="s">
        <v>1768</v>
      </c>
      <c r="F464" s="815" t="s">
        <v>1768</v>
      </c>
      <c r="G464" s="802"/>
    </row>
    <row r="465" spans="1:6" ht="33.6" customHeight="1" x14ac:dyDescent="0.3">
      <c r="A465" s="778" t="s">
        <v>274</v>
      </c>
      <c r="B465" s="778" t="s">
        <v>274</v>
      </c>
      <c r="C465" s="778" t="s">
        <v>274</v>
      </c>
      <c r="D465" s="778" t="s">
        <v>274</v>
      </c>
      <c r="E465" s="778" t="s">
        <v>274</v>
      </c>
      <c r="F465" s="778" t="s">
        <v>274</v>
      </c>
    </row>
    <row r="466" spans="1:6" ht="22.95" customHeight="1" x14ac:dyDescent="0.3">
      <c r="A466" s="779" t="s">
        <v>1097</v>
      </c>
      <c r="B466" s="779" t="s">
        <v>1097</v>
      </c>
      <c r="C466" s="779" t="s">
        <v>1097</v>
      </c>
      <c r="D466" s="781" t="s">
        <v>1097</v>
      </c>
      <c r="E466" s="781" t="s">
        <v>1097</v>
      </c>
      <c r="F466" s="781" t="s">
        <v>1097</v>
      </c>
    </row>
    <row r="467" spans="1:6" ht="15" customHeight="1" x14ac:dyDescent="0.3">
      <c r="A467" s="782" t="s">
        <v>1098</v>
      </c>
      <c r="B467" s="783" t="s">
        <v>1098</v>
      </c>
      <c r="C467" s="783" t="s">
        <v>1098</v>
      </c>
      <c r="D467" s="784" t="s">
        <v>1098</v>
      </c>
      <c r="E467" s="784" t="s">
        <v>1098</v>
      </c>
      <c r="F467" s="784" t="s">
        <v>1098</v>
      </c>
    </row>
    <row r="468" spans="1:6" ht="35.4" customHeight="1" x14ac:dyDescent="0.3">
      <c r="A468" s="779" t="s">
        <v>1099</v>
      </c>
      <c r="B468" s="779" t="s">
        <v>1099</v>
      </c>
      <c r="C468" s="797" t="s">
        <v>1100</v>
      </c>
      <c r="D468" s="781" t="s">
        <v>1100</v>
      </c>
      <c r="E468" s="781" t="s">
        <v>1100</v>
      </c>
      <c r="F468" s="781" t="s">
        <v>1100</v>
      </c>
    </row>
    <row r="469" spans="1:6" ht="32.4" customHeight="1" x14ac:dyDescent="0.3">
      <c r="A469" s="782" t="s">
        <v>1101</v>
      </c>
      <c r="B469" s="783" t="s">
        <v>1101</v>
      </c>
      <c r="C469" s="788" t="s">
        <v>1102</v>
      </c>
      <c r="D469" s="784" t="s">
        <v>1102</v>
      </c>
      <c r="E469" s="784" t="s">
        <v>1102</v>
      </c>
      <c r="F469" s="784" t="s">
        <v>1102</v>
      </c>
    </row>
    <row r="470" spans="1:6" ht="66" customHeight="1" x14ac:dyDescent="0.3">
      <c r="A470" s="779" t="s">
        <v>1103</v>
      </c>
      <c r="B470" s="779" t="s">
        <v>1103</v>
      </c>
      <c r="C470" s="779" t="s">
        <v>1103</v>
      </c>
      <c r="D470" s="660" t="s">
        <v>1693</v>
      </c>
      <c r="E470" s="729" t="s">
        <v>1693</v>
      </c>
      <c r="F470" s="729" t="s">
        <v>1693</v>
      </c>
    </row>
    <row r="471" spans="1:6" x14ac:dyDescent="0.3">
      <c r="A471" s="782" t="s">
        <v>1104</v>
      </c>
      <c r="B471" s="783" t="s">
        <v>1104</v>
      </c>
      <c r="C471" s="783" t="s">
        <v>1104</v>
      </c>
      <c r="D471" s="784" t="s">
        <v>1104</v>
      </c>
      <c r="E471" s="784" t="s">
        <v>1104</v>
      </c>
      <c r="F471" s="784" t="s">
        <v>1104</v>
      </c>
    </row>
    <row r="472" spans="1:6" ht="57.6" x14ac:dyDescent="0.3">
      <c r="A472" s="782" t="s">
        <v>1105</v>
      </c>
      <c r="B472" s="783" t="s">
        <v>1105</v>
      </c>
      <c r="C472" s="783" t="s">
        <v>1105</v>
      </c>
      <c r="D472" s="784" t="s">
        <v>1105</v>
      </c>
      <c r="E472" s="784" t="s">
        <v>1105</v>
      </c>
      <c r="F472" s="784" t="s">
        <v>1105</v>
      </c>
    </row>
    <row r="473" spans="1:6" ht="35.4" customHeight="1" x14ac:dyDescent="0.3">
      <c r="A473" s="779" t="s">
        <v>1106</v>
      </c>
      <c r="B473" s="779" t="s">
        <v>1106</v>
      </c>
      <c r="C473" s="780" t="s">
        <v>1106</v>
      </c>
      <c r="D473" s="781" t="s">
        <v>1106</v>
      </c>
      <c r="E473" s="781" t="s">
        <v>1106</v>
      </c>
      <c r="F473" s="781" t="s">
        <v>1106</v>
      </c>
    </row>
    <row r="474" spans="1:6" x14ac:dyDescent="0.3">
      <c r="A474" s="782" t="s">
        <v>1107</v>
      </c>
      <c r="B474" s="783" t="s">
        <v>1107</v>
      </c>
      <c r="C474" s="783" t="s">
        <v>1107</v>
      </c>
      <c r="D474" s="784" t="s">
        <v>1107</v>
      </c>
      <c r="E474" s="784" t="s">
        <v>1107</v>
      </c>
      <c r="F474" s="784" t="s">
        <v>1107</v>
      </c>
    </row>
    <row r="475" spans="1:6" ht="28.8" x14ac:dyDescent="0.3">
      <c r="A475" s="782" t="s">
        <v>1108</v>
      </c>
      <c r="B475" s="783" t="s">
        <v>1108</v>
      </c>
      <c r="C475" s="783" t="s">
        <v>1108</v>
      </c>
      <c r="D475" s="784" t="s">
        <v>1108</v>
      </c>
      <c r="E475" s="784" t="s">
        <v>1108</v>
      </c>
      <c r="F475" s="784" t="s">
        <v>1108</v>
      </c>
    </row>
    <row r="476" spans="1:6" ht="60" customHeight="1" x14ac:dyDescent="0.3">
      <c r="A476" s="782" t="s">
        <v>1109</v>
      </c>
      <c r="B476" s="783" t="s">
        <v>1110</v>
      </c>
      <c r="C476" s="791" t="s">
        <v>1110</v>
      </c>
      <c r="D476" s="784" t="s">
        <v>1110</v>
      </c>
      <c r="E476" s="784" t="s">
        <v>1110</v>
      </c>
      <c r="F476" s="784" t="s">
        <v>1110</v>
      </c>
    </row>
    <row r="477" spans="1:6" ht="59.4" customHeight="1" x14ac:dyDescent="0.3">
      <c r="A477" s="779" t="s">
        <v>1111</v>
      </c>
      <c r="B477" s="779" t="s">
        <v>1111</v>
      </c>
      <c r="C477" s="779" t="s">
        <v>1111</v>
      </c>
      <c r="D477" s="781" t="s">
        <v>1111</v>
      </c>
      <c r="E477" s="781" t="s">
        <v>1111</v>
      </c>
      <c r="F477" s="781" t="s">
        <v>1111</v>
      </c>
    </row>
    <row r="478" spans="1:6" x14ac:dyDescent="0.3">
      <c r="A478" s="782" t="s">
        <v>1112</v>
      </c>
      <c r="B478" s="783" t="s">
        <v>1112</v>
      </c>
      <c r="C478" s="783" t="s">
        <v>1112</v>
      </c>
      <c r="D478" s="784" t="s">
        <v>1112</v>
      </c>
      <c r="E478" s="784" t="s">
        <v>1112</v>
      </c>
      <c r="F478" s="784" t="s">
        <v>1112</v>
      </c>
    </row>
    <row r="479" spans="1:6" ht="43.2" x14ac:dyDescent="0.3">
      <c r="A479" s="782" t="s">
        <v>1113</v>
      </c>
      <c r="B479" s="783" t="s">
        <v>1113</v>
      </c>
      <c r="C479" s="783" t="s">
        <v>1113</v>
      </c>
      <c r="D479" s="784" t="s">
        <v>1113</v>
      </c>
      <c r="E479" s="784" t="s">
        <v>1113</v>
      </c>
      <c r="F479" s="784" t="s">
        <v>1113</v>
      </c>
    </row>
    <row r="480" spans="1:6" ht="31.2" x14ac:dyDescent="0.3">
      <c r="A480" s="778" t="s">
        <v>275</v>
      </c>
      <c r="B480" s="778" t="s">
        <v>275</v>
      </c>
      <c r="C480" s="778" t="s">
        <v>275</v>
      </c>
      <c r="D480" s="805" t="s">
        <v>275</v>
      </c>
      <c r="E480" s="805" t="s">
        <v>275</v>
      </c>
      <c r="F480" s="805" t="s">
        <v>275</v>
      </c>
    </row>
    <row r="481" spans="1:6" ht="39.6" customHeight="1" x14ac:dyDescent="0.3">
      <c r="A481" s="779" t="s">
        <v>1114</v>
      </c>
      <c r="B481" s="779" t="s">
        <v>1114</v>
      </c>
      <c r="C481" s="779" t="s">
        <v>1114</v>
      </c>
      <c r="D481" s="661"/>
      <c r="E481" s="730"/>
      <c r="F481" s="730"/>
    </row>
    <row r="482" spans="1:6" x14ac:dyDescent="0.3">
      <c r="A482" s="782" t="s">
        <v>1115</v>
      </c>
      <c r="B482" s="783" t="s">
        <v>1115</v>
      </c>
      <c r="C482" s="783" t="s">
        <v>1115</v>
      </c>
      <c r="D482" s="661"/>
      <c r="E482" s="730"/>
      <c r="F482" s="730"/>
    </row>
    <row r="483" spans="1:6" ht="43.2" x14ac:dyDescent="0.3">
      <c r="A483" s="782" t="s">
        <v>1116</v>
      </c>
      <c r="B483" s="783" t="s">
        <v>1116</v>
      </c>
      <c r="C483" s="788" t="s">
        <v>1117</v>
      </c>
      <c r="D483" s="661"/>
      <c r="E483" s="730"/>
      <c r="F483" s="730"/>
    </row>
    <row r="484" spans="1:6" ht="60.75" customHeight="1" x14ac:dyDescent="0.3">
      <c r="A484" s="779" t="s">
        <v>1118</v>
      </c>
      <c r="B484" s="779" t="s">
        <v>1118</v>
      </c>
      <c r="C484" s="779" t="s">
        <v>1118</v>
      </c>
      <c r="D484" s="662" t="s">
        <v>1118</v>
      </c>
      <c r="E484" s="662" t="s">
        <v>1118</v>
      </c>
      <c r="F484" s="729" t="s">
        <v>1118</v>
      </c>
    </row>
    <row r="485" spans="1:6" ht="28.2" customHeight="1" x14ac:dyDescent="0.3">
      <c r="A485" s="782" t="s">
        <v>1119</v>
      </c>
      <c r="B485" s="783" t="s">
        <v>1119</v>
      </c>
      <c r="C485" s="783" t="s">
        <v>1119</v>
      </c>
      <c r="D485" s="804" t="s">
        <v>1119</v>
      </c>
      <c r="E485" s="804" t="s">
        <v>1119</v>
      </c>
      <c r="F485" s="804" t="s">
        <v>1119</v>
      </c>
    </row>
    <row r="486" spans="1:6" ht="55.2" customHeight="1" x14ac:dyDescent="0.3">
      <c r="A486" s="782" t="s">
        <v>1120</v>
      </c>
      <c r="B486" s="783" t="s">
        <v>1120</v>
      </c>
      <c r="C486" s="783" t="s">
        <v>1120</v>
      </c>
      <c r="D486" s="801" t="s">
        <v>1694</v>
      </c>
      <c r="E486" s="784" t="s">
        <v>1694</v>
      </c>
      <c r="F486" s="793" t="s">
        <v>1694</v>
      </c>
    </row>
    <row r="487" spans="1:6" ht="55.95" customHeight="1" x14ac:dyDescent="0.3">
      <c r="A487" s="782" t="s">
        <v>1121</v>
      </c>
      <c r="B487" s="783" t="s">
        <v>1121</v>
      </c>
      <c r="C487" s="783" t="s">
        <v>1122</v>
      </c>
      <c r="D487" s="801" t="s">
        <v>1695</v>
      </c>
      <c r="E487" s="793" t="s">
        <v>1695</v>
      </c>
      <c r="F487" s="784" t="s">
        <v>1695</v>
      </c>
    </row>
    <row r="488" spans="1:6" ht="79.2" customHeight="1" x14ac:dyDescent="0.3">
      <c r="A488" s="782" t="s">
        <v>1123</v>
      </c>
      <c r="B488" s="783" t="s">
        <v>1123</v>
      </c>
      <c r="C488" s="783" t="s">
        <v>1123</v>
      </c>
      <c r="D488" s="817" t="s">
        <v>1696</v>
      </c>
      <c r="E488" s="806" t="s">
        <v>1696</v>
      </c>
      <c r="F488" s="814" t="s">
        <v>1696</v>
      </c>
    </row>
    <row r="489" spans="1:6" ht="31.2" customHeight="1" x14ac:dyDescent="0.3">
      <c r="A489" s="778" t="s">
        <v>276</v>
      </c>
      <c r="B489" s="778" t="s">
        <v>276</v>
      </c>
      <c r="C489" s="778" t="s">
        <v>276</v>
      </c>
      <c r="D489" s="790" t="s">
        <v>276</v>
      </c>
      <c r="E489" s="790" t="s">
        <v>276</v>
      </c>
      <c r="F489" s="790" t="s">
        <v>276</v>
      </c>
    </row>
    <row r="490" spans="1:6" ht="22.95" customHeight="1" x14ac:dyDescent="0.3">
      <c r="A490" s="779" t="s">
        <v>1124</v>
      </c>
      <c r="B490" s="779" t="s">
        <v>1124</v>
      </c>
      <c r="C490" s="779" t="s">
        <v>1124</v>
      </c>
      <c r="D490" s="661"/>
      <c r="E490" s="730"/>
      <c r="F490" s="730"/>
    </row>
    <row r="491" spans="1:6" x14ac:dyDescent="0.3">
      <c r="A491" s="782" t="s">
        <v>1125</v>
      </c>
      <c r="B491" s="783" t="s">
        <v>1125</v>
      </c>
      <c r="C491" s="783" t="s">
        <v>1125</v>
      </c>
      <c r="D491" s="661"/>
      <c r="E491" s="730"/>
      <c r="F491" s="730"/>
    </row>
    <row r="492" spans="1:6" ht="28.8" x14ac:dyDescent="0.3">
      <c r="A492" s="782" t="s">
        <v>1126</v>
      </c>
      <c r="B492" s="783" t="s">
        <v>1126</v>
      </c>
      <c r="C492" s="783" t="s">
        <v>1126</v>
      </c>
      <c r="D492" s="661"/>
      <c r="E492" s="730"/>
      <c r="F492" s="730"/>
    </row>
    <row r="493" spans="1:6" ht="34.200000000000003" customHeight="1" x14ac:dyDescent="0.3">
      <c r="A493" s="779" t="s">
        <v>1127</v>
      </c>
      <c r="B493" s="779" t="s">
        <v>1127</v>
      </c>
      <c r="C493" s="780" t="s">
        <v>1127</v>
      </c>
      <c r="D493" s="792" t="s">
        <v>1127</v>
      </c>
      <c r="E493" s="781" t="s">
        <v>1127</v>
      </c>
      <c r="F493" s="781" t="s">
        <v>1127</v>
      </c>
    </row>
    <row r="494" spans="1:6" x14ac:dyDescent="0.3">
      <c r="A494" s="782" t="s">
        <v>1128</v>
      </c>
      <c r="B494" s="783" t="s">
        <v>1128</v>
      </c>
      <c r="C494" s="783" t="s">
        <v>1128</v>
      </c>
      <c r="D494" s="784" t="s">
        <v>1128</v>
      </c>
      <c r="E494" s="784" t="s">
        <v>1128</v>
      </c>
      <c r="F494" s="784" t="s">
        <v>1128</v>
      </c>
    </row>
    <row r="495" spans="1:6" ht="28.8" x14ac:dyDescent="0.3">
      <c r="A495" s="782" t="s">
        <v>1129</v>
      </c>
      <c r="B495" s="783" t="s">
        <v>1129</v>
      </c>
      <c r="C495" s="783" t="s">
        <v>1129</v>
      </c>
      <c r="D495" s="793" t="s">
        <v>1129</v>
      </c>
      <c r="E495" s="784" t="s">
        <v>1129</v>
      </c>
      <c r="F495" s="784" t="s">
        <v>1129</v>
      </c>
    </row>
    <row r="496" spans="1:6" ht="43.2" x14ac:dyDescent="0.3">
      <c r="A496" s="782" t="s">
        <v>1130</v>
      </c>
      <c r="B496" s="788" t="s">
        <v>1131</v>
      </c>
      <c r="C496" s="783" t="s">
        <v>1131</v>
      </c>
      <c r="D496" s="801" t="s">
        <v>1769</v>
      </c>
      <c r="E496" s="784" t="s">
        <v>1769</v>
      </c>
      <c r="F496" s="784" t="s">
        <v>1769</v>
      </c>
    </row>
    <row r="497" spans="1:7" ht="46.95" customHeight="1" x14ac:dyDescent="0.3">
      <c r="A497" s="782" t="s">
        <v>1132</v>
      </c>
      <c r="B497" s="788" t="s">
        <v>1133</v>
      </c>
      <c r="C497" s="791" t="s">
        <v>1133</v>
      </c>
      <c r="D497" s="784" t="s">
        <v>1133</v>
      </c>
      <c r="E497" s="784" t="s">
        <v>1133</v>
      </c>
      <c r="F497" s="784" t="s">
        <v>1133</v>
      </c>
    </row>
    <row r="498" spans="1:7" ht="46.95" customHeight="1" x14ac:dyDescent="0.3">
      <c r="A498" s="782"/>
      <c r="B498" s="788"/>
      <c r="C498" s="791"/>
      <c r="D498" s="784" t="s">
        <v>1697</v>
      </c>
      <c r="E498" s="784" t="s">
        <v>1697</v>
      </c>
      <c r="F498" s="784" t="s">
        <v>1697</v>
      </c>
    </row>
    <row r="499" spans="1:7" ht="27" customHeight="1" x14ac:dyDescent="0.3">
      <c r="A499" s="779" t="s">
        <v>1134</v>
      </c>
      <c r="B499" s="779" t="s">
        <v>1134</v>
      </c>
      <c r="C499" s="779" t="s">
        <v>1134</v>
      </c>
      <c r="D499" s="781" t="s">
        <v>1134</v>
      </c>
      <c r="E499" s="781" t="s">
        <v>1134</v>
      </c>
      <c r="F499" s="781" t="s">
        <v>1134</v>
      </c>
    </row>
    <row r="500" spans="1:7" ht="28.8" x14ac:dyDescent="0.3">
      <c r="A500" s="782" t="s">
        <v>1135</v>
      </c>
      <c r="B500" s="783" t="s">
        <v>1135</v>
      </c>
      <c r="C500" s="783" t="s">
        <v>1135</v>
      </c>
      <c r="D500" s="784" t="s">
        <v>1135</v>
      </c>
      <c r="E500" s="784" t="s">
        <v>1135</v>
      </c>
      <c r="F500" s="784" t="s">
        <v>1135</v>
      </c>
    </row>
    <row r="501" spans="1:7" ht="48.6" customHeight="1" x14ac:dyDescent="0.3">
      <c r="A501" s="779" t="s">
        <v>1136</v>
      </c>
      <c r="B501" s="779" t="s">
        <v>1136</v>
      </c>
      <c r="C501" s="779" t="s">
        <v>1136</v>
      </c>
      <c r="D501" s="781" t="s">
        <v>1136</v>
      </c>
      <c r="E501" s="781" t="s">
        <v>1136</v>
      </c>
      <c r="F501" s="781" t="s">
        <v>1136</v>
      </c>
    </row>
    <row r="502" spans="1:7" x14ac:dyDescent="0.3">
      <c r="A502" s="782" t="s">
        <v>1137</v>
      </c>
      <c r="B502" s="783" t="s">
        <v>1137</v>
      </c>
      <c r="C502" s="783" t="s">
        <v>1137</v>
      </c>
      <c r="D502" s="784" t="s">
        <v>1137</v>
      </c>
      <c r="E502" s="784" t="s">
        <v>1137</v>
      </c>
      <c r="F502" s="784" t="s">
        <v>1137</v>
      </c>
    </row>
    <row r="503" spans="1:7" ht="28.8" x14ac:dyDescent="0.3">
      <c r="A503" s="782" t="s">
        <v>1138</v>
      </c>
      <c r="B503" s="783" t="s">
        <v>1138</v>
      </c>
      <c r="C503" s="783" t="s">
        <v>1138</v>
      </c>
      <c r="D503" s="784" t="s">
        <v>1138</v>
      </c>
      <c r="E503" s="784" t="s">
        <v>1138</v>
      </c>
      <c r="F503" s="784" t="s">
        <v>1138</v>
      </c>
    </row>
    <row r="504" spans="1:7" ht="35.4" customHeight="1" x14ac:dyDescent="0.3">
      <c r="A504" s="779" t="s">
        <v>1139</v>
      </c>
      <c r="B504" s="779" t="s">
        <v>1139</v>
      </c>
      <c r="C504" s="779" t="s">
        <v>1139</v>
      </c>
      <c r="D504" s="781" t="s">
        <v>1139</v>
      </c>
      <c r="E504" s="781" t="s">
        <v>1139</v>
      </c>
      <c r="F504" s="781" t="s">
        <v>1139</v>
      </c>
    </row>
    <row r="505" spans="1:7" x14ac:dyDescent="0.3">
      <c r="A505" s="782" t="s">
        <v>1140</v>
      </c>
      <c r="B505" s="783" t="s">
        <v>1140</v>
      </c>
      <c r="C505" s="783" t="s">
        <v>1140</v>
      </c>
      <c r="D505" s="784" t="s">
        <v>1140</v>
      </c>
      <c r="E505" s="784" t="s">
        <v>1140</v>
      </c>
      <c r="F505" s="784" t="s">
        <v>1140</v>
      </c>
    </row>
    <row r="506" spans="1:7" x14ac:dyDescent="0.3">
      <c r="A506" s="782" t="s">
        <v>1141</v>
      </c>
      <c r="B506" s="783" t="s">
        <v>1141</v>
      </c>
      <c r="C506" s="783" t="s">
        <v>1141</v>
      </c>
      <c r="D506" s="784" t="s">
        <v>1141</v>
      </c>
      <c r="E506" s="784" t="s">
        <v>1141</v>
      </c>
      <c r="F506" s="784" t="s">
        <v>1141</v>
      </c>
    </row>
    <row r="507" spans="1:7" ht="28.8" x14ac:dyDescent="0.3">
      <c r="A507" s="782" t="s">
        <v>1142</v>
      </c>
      <c r="B507" s="783" t="s">
        <v>1142</v>
      </c>
      <c r="C507" s="783" t="s">
        <v>1142</v>
      </c>
      <c r="D507" s="784" t="s">
        <v>1142</v>
      </c>
      <c r="E507" s="784" t="s">
        <v>1142</v>
      </c>
      <c r="F507" s="784" t="s">
        <v>1142</v>
      </c>
    </row>
    <row r="508" spans="1:7" ht="31.2" customHeight="1" x14ac:dyDescent="0.3">
      <c r="A508" s="779" t="s">
        <v>1143</v>
      </c>
      <c r="B508" s="779" t="s">
        <v>1143</v>
      </c>
      <c r="C508" s="779" t="s">
        <v>1143</v>
      </c>
      <c r="D508" s="781" t="s">
        <v>1143</v>
      </c>
      <c r="E508" s="781" t="s">
        <v>1143</v>
      </c>
      <c r="F508" s="781" t="s">
        <v>1143</v>
      </c>
    </row>
    <row r="509" spans="1:7" x14ac:dyDescent="0.3">
      <c r="A509" s="782" t="s">
        <v>1144</v>
      </c>
      <c r="B509" s="783" t="s">
        <v>1144</v>
      </c>
      <c r="C509" s="783" t="s">
        <v>1144</v>
      </c>
      <c r="D509" s="784" t="s">
        <v>1144</v>
      </c>
      <c r="E509" s="784" t="s">
        <v>1144</v>
      </c>
      <c r="F509" s="784" t="s">
        <v>1144</v>
      </c>
    </row>
    <row r="510" spans="1:7" ht="28.8" x14ac:dyDescent="0.3">
      <c r="A510" s="782" t="s">
        <v>1145</v>
      </c>
      <c r="B510" s="783" t="s">
        <v>1145</v>
      </c>
      <c r="C510" s="783" t="s">
        <v>1145</v>
      </c>
      <c r="D510" s="784" t="s">
        <v>1145</v>
      </c>
      <c r="E510" s="784" t="s">
        <v>1145</v>
      </c>
      <c r="F510" s="784" t="s">
        <v>1145</v>
      </c>
    </row>
    <row r="511" spans="1:7" ht="48" customHeight="1" x14ac:dyDescent="0.3">
      <c r="A511" s="779" t="s">
        <v>1146</v>
      </c>
      <c r="B511" s="779" t="s">
        <v>1146</v>
      </c>
      <c r="C511" s="779" t="s">
        <v>1146</v>
      </c>
      <c r="D511" s="781" t="s">
        <v>1146</v>
      </c>
      <c r="E511" s="792" t="s">
        <v>1146</v>
      </c>
      <c r="F511" s="792" t="s">
        <v>1146</v>
      </c>
      <c r="G511" s="802"/>
    </row>
    <row r="512" spans="1:7" x14ac:dyDescent="0.3">
      <c r="A512" s="782" t="s">
        <v>1147</v>
      </c>
      <c r="B512" s="783" t="s">
        <v>1147</v>
      </c>
      <c r="C512" s="783" t="s">
        <v>1147</v>
      </c>
      <c r="D512" s="784" t="s">
        <v>1147</v>
      </c>
      <c r="E512" s="784" t="s">
        <v>1147</v>
      </c>
      <c r="F512" s="784" t="s">
        <v>1147</v>
      </c>
    </row>
    <row r="513" spans="1:7" ht="28.2" customHeight="1" x14ac:dyDescent="0.3">
      <c r="A513" s="782" t="s">
        <v>1148</v>
      </c>
      <c r="B513" s="783" t="s">
        <v>1148</v>
      </c>
      <c r="C513" s="783" t="s">
        <v>1148</v>
      </c>
      <c r="D513" s="784" t="s">
        <v>1148</v>
      </c>
      <c r="E513" s="784" t="s">
        <v>1148</v>
      </c>
      <c r="F513" s="793" t="s">
        <v>1148</v>
      </c>
    </row>
    <row r="514" spans="1:7" ht="99" customHeight="1" x14ac:dyDescent="0.3">
      <c r="A514" s="782" t="s">
        <v>1149</v>
      </c>
      <c r="B514" s="783" t="s">
        <v>1149</v>
      </c>
      <c r="C514" s="783" t="s">
        <v>1149</v>
      </c>
      <c r="D514" s="784" t="s">
        <v>1149</v>
      </c>
      <c r="E514" s="793" t="s">
        <v>1149</v>
      </c>
      <c r="F514" s="784" t="s">
        <v>1149</v>
      </c>
    </row>
    <row r="515" spans="1:7" ht="40.950000000000003" customHeight="1" x14ac:dyDescent="0.3">
      <c r="A515" s="782" t="s">
        <v>1150</v>
      </c>
      <c r="B515" s="783" t="s">
        <v>1150</v>
      </c>
      <c r="C515" s="783" t="s">
        <v>1150</v>
      </c>
      <c r="D515" s="784" t="s">
        <v>1150</v>
      </c>
      <c r="E515" s="784" t="s">
        <v>1150</v>
      </c>
      <c r="F515" s="793" t="s">
        <v>1150</v>
      </c>
      <c r="G515" s="802"/>
    </row>
    <row r="516" spans="1:7" ht="28.8" x14ac:dyDescent="0.3">
      <c r="A516" s="782" t="s">
        <v>1151</v>
      </c>
      <c r="B516" s="783" t="s">
        <v>1151</v>
      </c>
      <c r="C516" s="783" t="s">
        <v>1152</v>
      </c>
      <c r="D516" s="784" t="s">
        <v>1152</v>
      </c>
      <c r="E516" s="798"/>
      <c r="F516" s="798"/>
    </row>
    <row r="517" spans="1:7" ht="43.2" x14ac:dyDescent="0.3">
      <c r="A517" s="782" t="s">
        <v>1153</v>
      </c>
      <c r="B517" s="783" t="s">
        <v>1153</v>
      </c>
      <c r="C517" s="783" t="s">
        <v>1153</v>
      </c>
      <c r="D517" s="784" t="s">
        <v>1153</v>
      </c>
      <c r="E517" s="798"/>
      <c r="F517" s="798"/>
    </row>
    <row r="518" spans="1:7" ht="28.8" x14ac:dyDescent="0.3">
      <c r="A518" s="782" t="s">
        <v>1154</v>
      </c>
      <c r="B518" s="783" t="s">
        <v>1154</v>
      </c>
      <c r="C518" s="783" t="s">
        <v>1154</v>
      </c>
      <c r="D518" s="784" t="s">
        <v>1154</v>
      </c>
      <c r="E518" s="798"/>
      <c r="F518" s="798"/>
    </row>
    <row r="519" spans="1:7" ht="49.95" customHeight="1" x14ac:dyDescent="0.3">
      <c r="A519" s="778" t="s">
        <v>277</v>
      </c>
      <c r="B519" s="778" t="s">
        <v>277</v>
      </c>
      <c r="C519" s="778" t="s">
        <v>277</v>
      </c>
      <c r="D519" s="805" t="s">
        <v>277</v>
      </c>
      <c r="E519" s="805" t="s">
        <v>277</v>
      </c>
      <c r="F519" s="805" t="s">
        <v>277</v>
      </c>
    </row>
    <row r="520" spans="1:7" ht="33" customHeight="1" x14ac:dyDescent="0.3">
      <c r="A520" s="779" t="s">
        <v>1155</v>
      </c>
      <c r="B520" s="779" t="s">
        <v>1155</v>
      </c>
      <c r="C520" s="779" t="s">
        <v>1155</v>
      </c>
      <c r="D520" s="655"/>
      <c r="E520" s="725"/>
      <c r="F520" s="725"/>
    </row>
    <row r="521" spans="1:7" x14ac:dyDescent="0.3">
      <c r="A521" s="782" t="s">
        <v>1156</v>
      </c>
      <c r="B521" s="783" t="s">
        <v>1156</v>
      </c>
      <c r="C521" s="783" t="s">
        <v>1156</v>
      </c>
      <c r="D521" s="655"/>
      <c r="E521" s="725"/>
      <c r="F521" s="725"/>
    </row>
    <row r="522" spans="1:7" ht="43.2" x14ac:dyDescent="0.3">
      <c r="A522" s="782" t="s">
        <v>1157</v>
      </c>
      <c r="B522" s="783" t="s">
        <v>1157</v>
      </c>
      <c r="C522" s="783" t="s">
        <v>1157</v>
      </c>
      <c r="D522" s="655"/>
      <c r="E522" s="725"/>
      <c r="F522" s="725"/>
    </row>
    <row r="523" spans="1:7" ht="28.8" x14ac:dyDescent="0.3">
      <c r="A523" s="782" t="s">
        <v>1158</v>
      </c>
      <c r="B523" s="783" t="s">
        <v>1158</v>
      </c>
      <c r="C523" s="783" t="s">
        <v>1159</v>
      </c>
      <c r="D523" s="655"/>
      <c r="E523" s="725"/>
      <c r="F523" s="725"/>
    </row>
    <row r="524" spans="1:7" ht="51.75" customHeight="1" x14ac:dyDescent="0.3">
      <c r="A524" s="779" t="s">
        <v>1160</v>
      </c>
      <c r="B524" s="797" t="s">
        <v>1161</v>
      </c>
      <c r="C524" s="779" t="s">
        <v>1161</v>
      </c>
      <c r="D524" s="818" t="s">
        <v>1698</v>
      </c>
      <c r="E524" s="811" t="s">
        <v>1698</v>
      </c>
      <c r="F524" s="798"/>
    </row>
    <row r="525" spans="1:7" ht="21.6" customHeight="1" x14ac:dyDescent="0.3">
      <c r="A525" s="782" t="s">
        <v>1162</v>
      </c>
      <c r="B525" s="783" t="s">
        <v>1162</v>
      </c>
      <c r="C525" s="783" t="s">
        <v>1162</v>
      </c>
      <c r="D525" s="806" t="s">
        <v>1162</v>
      </c>
      <c r="E525" s="806" t="s">
        <v>1162</v>
      </c>
      <c r="F525" s="798"/>
    </row>
    <row r="526" spans="1:7" ht="39.75" customHeight="1" x14ac:dyDescent="0.3">
      <c r="A526" s="782" t="s">
        <v>1163</v>
      </c>
      <c r="B526" s="783" t="s">
        <v>1163</v>
      </c>
      <c r="C526" s="783" t="s">
        <v>1163</v>
      </c>
      <c r="D526" s="655"/>
      <c r="E526" s="725"/>
      <c r="F526" s="725"/>
    </row>
    <row r="527" spans="1:7" ht="36.6" customHeight="1" x14ac:dyDescent="0.3">
      <c r="A527" s="782" t="s">
        <v>1164</v>
      </c>
      <c r="B527" s="783" t="s">
        <v>1164</v>
      </c>
      <c r="C527" s="783" t="s">
        <v>1164</v>
      </c>
      <c r="D527" s="663" t="s">
        <v>1699</v>
      </c>
      <c r="E527" s="731" t="s">
        <v>1699</v>
      </c>
      <c r="F527" s="798"/>
    </row>
    <row r="528" spans="1:7" ht="34.200000000000003" customHeight="1" x14ac:dyDescent="0.3">
      <c r="A528" s="782" t="s">
        <v>1165</v>
      </c>
      <c r="B528" s="783" t="s">
        <v>1165</v>
      </c>
      <c r="C528" s="783" t="s">
        <v>1165</v>
      </c>
      <c r="D528" s="793" t="s">
        <v>1165</v>
      </c>
      <c r="E528" s="784" t="s">
        <v>1165</v>
      </c>
      <c r="F528" s="798"/>
    </row>
    <row r="529" spans="1:6" ht="36.75" customHeight="1" x14ac:dyDescent="0.3">
      <c r="A529" s="782"/>
      <c r="B529" s="783"/>
      <c r="C529" s="783"/>
      <c r="D529" s="710" t="s">
        <v>1700</v>
      </c>
      <c r="E529" s="708" t="s">
        <v>1700</v>
      </c>
      <c r="F529" s="798"/>
    </row>
    <row r="530" spans="1:6" ht="48.75" customHeight="1" x14ac:dyDescent="0.3">
      <c r="A530" s="782"/>
      <c r="B530" s="783"/>
      <c r="C530" s="783"/>
      <c r="D530" s="710" t="s">
        <v>1701</v>
      </c>
      <c r="E530" s="708" t="s">
        <v>1701</v>
      </c>
      <c r="F530" s="798"/>
    </row>
    <row r="531" spans="1:6" ht="34.200000000000003" customHeight="1" x14ac:dyDescent="0.3">
      <c r="A531" s="779" t="s">
        <v>1166</v>
      </c>
      <c r="B531" s="779" t="s">
        <v>1166</v>
      </c>
      <c r="C531" s="779" t="s">
        <v>1166</v>
      </c>
      <c r="D531" s="811" t="s">
        <v>1166</v>
      </c>
      <c r="E531" s="811" t="s">
        <v>1166</v>
      </c>
      <c r="F531" s="811" t="s">
        <v>1166</v>
      </c>
    </row>
    <row r="532" spans="1:6" ht="28.8" x14ac:dyDescent="0.3">
      <c r="A532" s="782" t="s">
        <v>1167</v>
      </c>
      <c r="B532" s="783" t="s">
        <v>1167</v>
      </c>
      <c r="C532" s="783" t="s">
        <v>1167</v>
      </c>
      <c r="D532" s="784" t="s">
        <v>1167</v>
      </c>
      <c r="E532" s="784" t="s">
        <v>1167</v>
      </c>
      <c r="F532" s="784" t="s">
        <v>1167</v>
      </c>
    </row>
    <row r="533" spans="1:6" ht="28.8" x14ac:dyDescent="0.3">
      <c r="A533" s="782" t="s">
        <v>1168</v>
      </c>
      <c r="B533" s="783" t="s">
        <v>1168</v>
      </c>
      <c r="C533" s="783" t="s">
        <v>1168</v>
      </c>
      <c r="D533" s="784" t="s">
        <v>1168</v>
      </c>
      <c r="E533" s="784" t="s">
        <v>1168</v>
      </c>
      <c r="F533" s="784" t="s">
        <v>1168</v>
      </c>
    </row>
    <row r="534" spans="1:6" ht="40.200000000000003" customHeight="1" x14ac:dyDescent="0.3">
      <c r="A534" s="779" t="s">
        <v>1169</v>
      </c>
      <c r="B534" s="779" t="s">
        <v>1169</v>
      </c>
      <c r="C534" s="779" t="s">
        <v>1169</v>
      </c>
      <c r="D534" s="655"/>
      <c r="E534" s="725"/>
      <c r="F534" s="725"/>
    </row>
    <row r="535" spans="1:6" x14ac:dyDescent="0.3">
      <c r="A535" s="782" t="s">
        <v>1170</v>
      </c>
      <c r="B535" s="783" t="s">
        <v>1170</v>
      </c>
      <c r="C535" s="783" t="s">
        <v>1170</v>
      </c>
      <c r="D535" s="655"/>
      <c r="E535" s="725"/>
      <c r="F535" s="725"/>
    </row>
    <row r="536" spans="1:6" ht="28.8" x14ac:dyDescent="0.3">
      <c r="A536" s="782" t="s">
        <v>1171</v>
      </c>
      <c r="B536" s="783" t="s">
        <v>1171</v>
      </c>
      <c r="C536" s="783" t="s">
        <v>1171</v>
      </c>
      <c r="D536" s="655"/>
      <c r="E536" s="725"/>
      <c r="F536" s="725"/>
    </row>
    <row r="537" spans="1:6" ht="28.8" x14ac:dyDescent="0.3">
      <c r="A537" s="782" t="s">
        <v>1172</v>
      </c>
      <c r="B537" s="783" t="s">
        <v>1172</v>
      </c>
      <c r="C537" s="783" t="s">
        <v>1172</v>
      </c>
      <c r="D537" s="655"/>
      <c r="E537" s="725"/>
      <c r="F537" s="725"/>
    </row>
    <row r="538" spans="1:6" ht="28.8" x14ac:dyDescent="0.3">
      <c r="A538" s="782" t="s">
        <v>1173</v>
      </c>
      <c r="B538" s="783" t="s">
        <v>1173</v>
      </c>
      <c r="C538" s="783" t="s">
        <v>1173</v>
      </c>
      <c r="D538" s="655"/>
      <c r="E538" s="725"/>
      <c r="F538" s="725"/>
    </row>
    <row r="539" spans="1:6" ht="54.75" customHeight="1" x14ac:dyDescent="0.3">
      <c r="A539" s="779" t="s">
        <v>1174</v>
      </c>
      <c r="B539" s="779" t="s">
        <v>1174</v>
      </c>
      <c r="C539" s="780" t="s">
        <v>1174</v>
      </c>
      <c r="D539" s="657" t="s">
        <v>1702</v>
      </c>
      <c r="E539" s="729" t="s">
        <v>1702</v>
      </c>
      <c r="F539" s="729" t="s">
        <v>1702</v>
      </c>
    </row>
    <row r="540" spans="1:6" x14ac:dyDescent="0.3">
      <c r="A540" s="782" t="s">
        <v>1175</v>
      </c>
      <c r="B540" s="783" t="s">
        <v>1175</v>
      </c>
      <c r="C540" s="783" t="s">
        <v>1175</v>
      </c>
      <c r="D540" s="784" t="s">
        <v>1175</v>
      </c>
      <c r="E540" s="784" t="s">
        <v>1175</v>
      </c>
      <c r="F540" s="784" t="s">
        <v>1175</v>
      </c>
    </row>
    <row r="541" spans="1:6" ht="74.25" customHeight="1" x14ac:dyDescent="0.3">
      <c r="A541" s="782" t="s">
        <v>1176</v>
      </c>
      <c r="B541" s="783" t="s">
        <v>1176</v>
      </c>
      <c r="C541" s="783" t="s">
        <v>1176</v>
      </c>
      <c r="D541" s="793" t="s">
        <v>1176</v>
      </c>
      <c r="E541" s="784" t="s">
        <v>1176</v>
      </c>
      <c r="F541" s="784" t="s">
        <v>1176</v>
      </c>
    </row>
    <row r="542" spans="1:6" ht="28.8" x14ac:dyDescent="0.3">
      <c r="A542" s="782" t="s">
        <v>1177</v>
      </c>
      <c r="B542" s="783" t="s">
        <v>1177</v>
      </c>
      <c r="C542" s="783" t="s">
        <v>1177</v>
      </c>
      <c r="D542" s="653" t="s">
        <v>1703</v>
      </c>
      <c r="E542" s="654" t="s">
        <v>1703</v>
      </c>
      <c r="F542" s="654" t="s">
        <v>1703</v>
      </c>
    </row>
    <row r="543" spans="1:6" ht="60.75" customHeight="1" x14ac:dyDescent="0.3">
      <c r="A543" s="782" t="s">
        <v>1178</v>
      </c>
      <c r="B543" s="783" t="s">
        <v>1178</v>
      </c>
      <c r="C543" s="791" t="s">
        <v>1178</v>
      </c>
      <c r="D543" s="661"/>
      <c r="E543" s="730"/>
      <c r="F543" s="730"/>
    </row>
    <row r="544" spans="1:6" ht="36" customHeight="1" x14ac:dyDescent="0.3">
      <c r="A544" s="782" t="s">
        <v>1179</v>
      </c>
      <c r="B544" s="783" t="s">
        <v>1179</v>
      </c>
      <c r="C544" s="783" t="s">
        <v>1179</v>
      </c>
      <c r="D544" s="815" t="s">
        <v>1179</v>
      </c>
      <c r="E544" s="654" t="s">
        <v>1179</v>
      </c>
      <c r="F544" s="658" t="s">
        <v>1878</v>
      </c>
    </row>
    <row r="545" spans="1:7" ht="66.75" customHeight="1" x14ac:dyDescent="0.3">
      <c r="A545" s="779" t="s">
        <v>1180</v>
      </c>
      <c r="B545" s="779" t="s">
        <v>1180</v>
      </c>
      <c r="C545" s="779" t="s">
        <v>1180</v>
      </c>
      <c r="D545" s="657" t="s">
        <v>1704</v>
      </c>
      <c r="E545" s="729" t="s">
        <v>1704</v>
      </c>
      <c r="F545" s="729" t="s">
        <v>1704</v>
      </c>
    </row>
    <row r="546" spans="1:7" ht="33.6" customHeight="1" x14ac:dyDescent="0.3">
      <c r="A546" s="782" t="s">
        <v>1181</v>
      </c>
      <c r="B546" s="783" t="s">
        <v>1181</v>
      </c>
      <c r="C546" s="783" t="s">
        <v>1181</v>
      </c>
      <c r="D546" s="784" t="s">
        <v>1181</v>
      </c>
      <c r="E546" s="784" t="s">
        <v>1181</v>
      </c>
      <c r="F546" s="784" t="s">
        <v>1181</v>
      </c>
    </row>
    <row r="547" spans="1:7" ht="68.400000000000006" customHeight="1" x14ac:dyDescent="0.3">
      <c r="A547" s="782" t="s">
        <v>1182</v>
      </c>
      <c r="B547" s="783" t="s">
        <v>1182</v>
      </c>
      <c r="C547" s="783" t="s">
        <v>1182</v>
      </c>
      <c r="D547" s="784" t="s">
        <v>1182</v>
      </c>
      <c r="E547" s="784" t="s">
        <v>1182</v>
      </c>
      <c r="F547" s="788" t="s">
        <v>1879</v>
      </c>
    </row>
    <row r="548" spans="1:7" ht="43.2" x14ac:dyDescent="0.3">
      <c r="A548" s="782" t="s">
        <v>1183</v>
      </c>
      <c r="B548" s="783" t="s">
        <v>1183</v>
      </c>
      <c r="C548" s="783" t="s">
        <v>1183</v>
      </c>
      <c r="D548" s="658" t="s">
        <v>1705</v>
      </c>
      <c r="E548" s="654" t="s">
        <v>1705</v>
      </c>
      <c r="F548" s="654" t="s">
        <v>1705</v>
      </c>
    </row>
    <row r="549" spans="1:7" ht="28.8" x14ac:dyDescent="0.3">
      <c r="A549" s="782" t="s">
        <v>1184</v>
      </c>
      <c r="B549" s="783" t="s">
        <v>1184</v>
      </c>
      <c r="C549" s="783" t="s">
        <v>1184</v>
      </c>
      <c r="D549" s="658" t="s">
        <v>1706</v>
      </c>
      <c r="E549" s="654" t="s">
        <v>1706</v>
      </c>
      <c r="F549" s="654" t="s">
        <v>1706</v>
      </c>
    </row>
    <row r="550" spans="1:7" ht="63.75" customHeight="1" x14ac:dyDescent="0.3">
      <c r="A550" s="782"/>
      <c r="B550" s="783"/>
      <c r="C550" s="783"/>
      <c r="D550" s="709" t="s">
        <v>1707</v>
      </c>
      <c r="E550" s="654" t="s">
        <v>1707</v>
      </c>
      <c r="F550" s="658" t="s">
        <v>1880</v>
      </c>
    </row>
    <row r="551" spans="1:7" ht="42.6" customHeight="1" x14ac:dyDescent="0.3">
      <c r="A551" s="782"/>
      <c r="B551" s="783"/>
      <c r="C551" s="783"/>
      <c r="D551" s="709"/>
      <c r="E551" s="654"/>
      <c r="F551" s="709" t="s">
        <v>1881</v>
      </c>
    </row>
    <row r="552" spans="1:7" ht="22.95" customHeight="1" x14ac:dyDescent="0.3">
      <c r="A552" s="779" t="s">
        <v>1185</v>
      </c>
      <c r="B552" s="779" t="s">
        <v>1185</v>
      </c>
      <c r="C552" s="779" t="s">
        <v>1185</v>
      </c>
      <c r="D552" s="781" t="s">
        <v>1185</v>
      </c>
      <c r="E552" s="781" t="s">
        <v>1185</v>
      </c>
      <c r="F552" s="781" t="s">
        <v>1185</v>
      </c>
    </row>
    <row r="553" spans="1:7" x14ac:dyDescent="0.3">
      <c r="A553" s="782" t="s">
        <v>1186</v>
      </c>
      <c r="B553" s="783" t="s">
        <v>1186</v>
      </c>
      <c r="C553" s="783" t="s">
        <v>1186</v>
      </c>
      <c r="D553" s="784" t="s">
        <v>1186</v>
      </c>
      <c r="E553" s="784" t="s">
        <v>1186</v>
      </c>
      <c r="F553" s="784" t="s">
        <v>1186</v>
      </c>
    </row>
    <row r="554" spans="1:7" ht="40.950000000000003" customHeight="1" x14ac:dyDescent="0.3">
      <c r="A554" s="779" t="s">
        <v>1187</v>
      </c>
      <c r="B554" s="779" t="s">
        <v>1187</v>
      </c>
      <c r="C554" s="780" t="s">
        <v>1187</v>
      </c>
      <c r="D554" s="657" t="s">
        <v>1708</v>
      </c>
      <c r="E554" s="729" t="s">
        <v>1708</v>
      </c>
      <c r="F554" s="657" t="s">
        <v>1882</v>
      </c>
      <c r="G554" s="802"/>
    </row>
    <row r="555" spans="1:7" x14ac:dyDescent="0.3">
      <c r="A555" s="782" t="s">
        <v>1188</v>
      </c>
      <c r="B555" s="783" t="s">
        <v>1188</v>
      </c>
      <c r="C555" s="783" t="s">
        <v>1188</v>
      </c>
      <c r="D555" s="784" t="s">
        <v>1188</v>
      </c>
      <c r="E555" s="784" t="s">
        <v>1188</v>
      </c>
      <c r="F555" s="784" t="s">
        <v>1188</v>
      </c>
    </row>
    <row r="556" spans="1:7" ht="72" customHeight="1" x14ac:dyDescent="0.3">
      <c r="A556" s="782" t="s">
        <v>1189</v>
      </c>
      <c r="B556" s="783" t="s">
        <v>1189</v>
      </c>
      <c r="C556" s="791" t="s">
        <v>1189</v>
      </c>
      <c r="D556" s="653" t="s">
        <v>1709</v>
      </c>
      <c r="E556" s="784" t="s">
        <v>1709</v>
      </c>
      <c r="F556" s="788" t="s">
        <v>1883</v>
      </c>
    </row>
    <row r="557" spans="1:7" ht="55.2" customHeight="1" x14ac:dyDescent="0.3">
      <c r="A557" s="782" t="s">
        <v>1190</v>
      </c>
      <c r="B557" s="783" t="s">
        <v>1190</v>
      </c>
      <c r="C557" s="783" t="s">
        <v>1190</v>
      </c>
      <c r="D557" s="661"/>
      <c r="E557" s="730"/>
      <c r="F557" s="730"/>
    </row>
    <row r="558" spans="1:7" ht="55.2" customHeight="1" x14ac:dyDescent="0.3">
      <c r="A558" s="782"/>
      <c r="B558" s="783"/>
      <c r="C558" s="783"/>
      <c r="D558" s="783"/>
      <c r="E558" s="730"/>
      <c r="F558" s="709" t="s">
        <v>1884</v>
      </c>
      <c r="G558" s="802"/>
    </row>
    <row r="559" spans="1:7" ht="51.6" customHeight="1" x14ac:dyDescent="0.3">
      <c r="A559" s="779" t="s">
        <v>1191</v>
      </c>
      <c r="B559" s="779" t="s">
        <v>1191</v>
      </c>
      <c r="C559" s="779" t="s">
        <v>1191</v>
      </c>
      <c r="D559" s="657" t="s">
        <v>1710</v>
      </c>
      <c r="E559" s="729" t="s">
        <v>1710</v>
      </c>
      <c r="F559" s="819"/>
    </row>
    <row r="560" spans="1:7" ht="24.6" customHeight="1" x14ac:dyDescent="0.3">
      <c r="A560" s="782" t="s">
        <v>1192</v>
      </c>
      <c r="B560" s="783" t="s">
        <v>1192</v>
      </c>
      <c r="C560" s="783" t="s">
        <v>1192</v>
      </c>
      <c r="D560" s="784" t="s">
        <v>1192</v>
      </c>
      <c r="E560" s="784" t="s">
        <v>1192</v>
      </c>
      <c r="F560" s="798"/>
    </row>
    <row r="561" spans="1:6" ht="56.25" customHeight="1" x14ac:dyDescent="0.3">
      <c r="A561" s="782" t="s">
        <v>1193</v>
      </c>
      <c r="B561" s="783" t="s">
        <v>1193</v>
      </c>
      <c r="C561" s="783" t="s">
        <v>1193</v>
      </c>
      <c r="D561" s="806" t="s">
        <v>1193</v>
      </c>
      <c r="E561" s="806" t="s">
        <v>1193</v>
      </c>
      <c r="F561" s="798"/>
    </row>
    <row r="562" spans="1:6" ht="34.5" customHeight="1" x14ac:dyDescent="0.3">
      <c r="A562" s="782" t="s">
        <v>1194</v>
      </c>
      <c r="B562" s="783" t="s">
        <v>1194</v>
      </c>
      <c r="C562" s="783" t="s">
        <v>1195</v>
      </c>
      <c r="D562" s="661"/>
      <c r="E562" s="730"/>
      <c r="F562" s="730"/>
    </row>
    <row r="563" spans="1:6" ht="36.75" customHeight="1" x14ac:dyDescent="0.3">
      <c r="A563" s="782"/>
      <c r="B563" s="783"/>
      <c r="C563" s="820"/>
      <c r="D563" s="710" t="s">
        <v>1711</v>
      </c>
      <c r="E563" s="708" t="s">
        <v>1711</v>
      </c>
      <c r="F563" s="798"/>
    </row>
    <row r="564" spans="1:6" ht="33" customHeight="1" x14ac:dyDescent="0.3">
      <c r="A564" s="782"/>
      <c r="B564" s="783"/>
      <c r="C564" s="783"/>
      <c r="D564" s="710" t="s">
        <v>1712</v>
      </c>
      <c r="E564" s="708" t="s">
        <v>1712</v>
      </c>
      <c r="F564" s="650"/>
    </row>
    <row r="565" spans="1:6" ht="51" customHeight="1" x14ac:dyDescent="0.3">
      <c r="A565" s="779" t="s">
        <v>1196</v>
      </c>
      <c r="B565" s="779" t="s">
        <v>1196</v>
      </c>
      <c r="C565" s="779" t="s">
        <v>1196</v>
      </c>
      <c r="D565" s="811" t="s">
        <v>1196</v>
      </c>
      <c r="E565" s="811" t="s">
        <v>1196</v>
      </c>
      <c r="F565" s="811" t="s">
        <v>1196</v>
      </c>
    </row>
    <row r="566" spans="1:6" x14ac:dyDescent="0.3">
      <c r="A566" s="782" t="s">
        <v>1197</v>
      </c>
      <c r="B566" s="783" t="s">
        <v>1197</v>
      </c>
      <c r="C566" s="783" t="s">
        <v>1197</v>
      </c>
      <c r="D566" s="784" t="s">
        <v>1197</v>
      </c>
      <c r="E566" s="784" t="s">
        <v>1197</v>
      </c>
      <c r="F566" s="784" t="s">
        <v>1197</v>
      </c>
    </row>
    <row r="567" spans="1:6" ht="43.2" x14ac:dyDescent="0.3">
      <c r="A567" s="782" t="s">
        <v>1198</v>
      </c>
      <c r="B567" s="783" t="s">
        <v>1198</v>
      </c>
      <c r="C567" s="783" t="s">
        <v>1198</v>
      </c>
      <c r="D567" s="784" t="s">
        <v>1198</v>
      </c>
      <c r="E567" s="784" t="s">
        <v>1198</v>
      </c>
      <c r="F567" s="784" t="s">
        <v>1198</v>
      </c>
    </row>
    <row r="568" spans="1:6" ht="28.8" x14ac:dyDescent="0.3">
      <c r="A568" s="782" t="s">
        <v>1199</v>
      </c>
      <c r="B568" s="783" t="s">
        <v>1199</v>
      </c>
      <c r="C568" s="783" t="s">
        <v>1199</v>
      </c>
      <c r="D568" s="784" t="s">
        <v>1199</v>
      </c>
      <c r="E568" s="784" t="s">
        <v>1199</v>
      </c>
      <c r="F568" s="784" t="s">
        <v>1199</v>
      </c>
    </row>
    <row r="569" spans="1:6" ht="28.8" x14ac:dyDescent="0.3">
      <c r="A569" s="782" t="s">
        <v>1200</v>
      </c>
      <c r="B569" s="783" t="s">
        <v>1200</v>
      </c>
      <c r="C569" s="783" t="s">
        <v>1200</v>
      </c>
      <c r="D569" s="784" t="s">
        <v>1200</v>
      </c>
      <c r="E569" s="784" t="s">
        <v>1200</v>
      </c>
      <c r="F569" s="784" t="s">
        <v>1200</v>
      </c>
    </row>
    <row r="570" spans="1:6" ht="28.8" x14ac:dyDescent="0.3">
      <c r="A570" s="782" t="s">
        <v>1201</v>
      </c>
      <c r="B570" s="783" t="s">
        <v>1201</v>
      </c>
      <c r="C570" s="783" t="s">
        <v>1201</v>
      </c>
      <c r="D570" s="784" t="s">
        <v>1201</v>
      </c>
      <c r="E570" s="784" t="s">
        <v>1201</v>
      </c>
      <c r="F570" s="784" t="s">
        <v>1201</v>
      </c>
    </row>
    <row r="571" spans="1:6" ht="57.6" x14ac:dyDescent="0.3">
      <c r="A571" s="782" t="s">
        <v>1202</v>
      </c>
      <c r="B571" s="783" t="s">
        <v>1202</v>
      </c>
      <c r="C571" s="783" t="s">
        <v>1202</v>
      </c>
      <c r="D571" s="784" t="s">
        <v>1202</v>
      </c>
      <c r="E571" s="784" t="s">
        <v>1202</v>
      </c>
      <c r="F571" s="784" t="s">
        <v>1202</v>
      </c>
    </row>
    <row r="572" spans="1:6" ht="47.25" customHeight="1" x14ac:dyDescent="0.3">
      <c r="A572" s="782"/>
      <c r="B572" s="783"/>
      <c r="C572" s="783"/>
      <c r="D572" s="664" t="s">
        <v>1713</v>
      </c>
      <c r="E572" s="729" t="s">
        <v>1713</v>
      </c>
      <c r="F572" s="729" t="s">
        <v>1713</v>
      </c>
    </row>
    <row r="573" spans="1:6" ht="36" customHeight="1" x14ac:dyDescent="0.3">
      <c r="A573" s="782"/>
      <c r="B573" s="783"/>
      <c r="C573" s="783"/>
      <c r="D573" s="709" t="s">
        <v>1714</v>
      </c>
      <c r="E573" s="654" t="s">
        <v>1714</v>
      </c>
      <c r="F573" s="654" t="s">
        <v>1714</v>
      </c>
    </row>
    <row r="574" spans="1:6" ht="56.4" customHeight="1" x14ac:dyDescent="0.3">
      <c r="A574" s="782"/>
      <c r="B574" s="783"/>
      <c r="C574" s="783"/>
      <c r="D574" s="654" t="s">
        <v>1715</v>
      </c>
      <c r="E574" s="654" t="s">
        <v>1715</v>
      </c>
      <c r="F574" s="654" t="s">
        <v>1715</v>
      </c>
    </row>
    <row r="575" spans="1:6" ht="52.5" customHeight="1" x14ac:dyDescent="0.3">
      <c r="A575" s="782"/>
      <c r="B575" s="783"/>
      <c r="C575" s="783"/>
      <c r="D575" s="709" t="s">
        <v>1716</v>
      </c>
      <c r="E575" s="654" t="s">
        <v>1716</v>
      </c>
      <c r="F575" s="654" t="s">
        <v>1716</v>
      </c>
    </row>
    <row r="576" spans="1:6" ht="36" customHeight="1" x14ac:dyDescent="0.3">
      <c r="A576" s="782"/>
      <c r="B576" s="783"/>
      <c r="C576" s="783"/>
      <c r="D576" s="664" t="s">
        <v>1717</v>
      </c>
      <c r="E576" s="729" t="s">
        <v>1717</v>
      </c>
      <c r="F576" s="729" t="s">
        <v>1717</v>
      </c>
    </row>
    <row r="577" spans="1:6" ht="36" customHeight="1" x14ac:dyDescent="0.3">
      <c r="A577" s="782"/>
      <c r="B577" s="783"/>
      <c r="C577" s="783"/>
      <c r="D577" s="710" t="s">
        <v>1718</v>
      </c>
      <c r="E577" s="708" t="s">
        <v>1718</v>
      </c>
      <c r="F577" s="708" t="s">
        <v>1718</v>
      </c>
    </row>
    <row r="578" spans="1:6" ht="58.2" customHeight="1" x14ac:dyDescent="0.3">
      <c r="A578" s="782"/>
      <c r="B578" s="783"/>
      <c r="C578" s="783"/>
      <c r="D578" s="708" t="s">
        <v>1719</v>
      </c>
      <c r="E578" s="708" t="s">
        <v>1719</v>
      </c>
      <c r="F578" s="708" t="s">
        <v>1719</v>
      </c>
    </row>
    <row r="579" spans="1:6" ht="36" customHeight="1" x14ac:dyDescent="0.3">
      <c r="A579" s="782"/>
      <c r="B579" s="783"/>
      <c r="C579" s="783"/>
      <c r="D579" s="659" t="s">
        <v>1720</v>
      </c>
      <c r="E579" s="708" t="s">
        <v>1720</v>
      </c>
      <c r="F579" s="708" t="s">
        <v>1720</v>
      </c>
    </row>
    <row r="580" spans="1:6" ht="36" customHeight="1" x14ac:dyDescent="0.3">
      <c r="A580" s="782"/>
      <c r="B580" s="783"/>
      <c r="C580" s="783"/>
      <c r="D580" s="821"/>
      <c r="E580" s="822"/>
      <c r="F580" s="823" t="s">
        <v>1885</v>
      </c>
    </row>
    <row r="581" spans="1:6" ht="36" customHeight="1" x14ac:dyDescent="0.3">
      <c r="A581" s="782"/>
      <c r="B581" s="783"/>
      <c r="C581" s="783"/>
      <c r="D581" s="821"/>
      <c r="E581" s="822"/>
      <c r="F581" s="712" t="s">
        <v>1886</v>
      </c>
    </row>
    <row r="582" spans="1:6" ht="36" customHeight="1" x14ac:dyDescent="0.3">
      <c r="A582" s="782"/>
      <c r="B582" s="783"/>
      <c r="C582" s="783"/>
      <c r="D582" s="821"/>
      <c r="E582" s="822"/>
      <c r="F582" s="712" t="s">
        <v>1887</v>
      </c>
    </row>
    <row r="583" spans="1:6" ht="36" customHeight="1" x14ac:dyDescent="0.3">
      <c r="A583" s="782"/>
      <c r="B583" s="783"/>
      <c r="C583" s="783"/>
      <c r="D583" s="821"/>
      <c r="E583" s="822"/>
      <c r="F583" s="712" t="s">
        <v>1888</v>
      </c>
    </row>
    <row r="584" spans="1:6" ht="48" customHeight="1" x14ac:dyDescent="0.3">
      <c r="A584" s="782"/>
      <c r="B584" s="783"/>
      <c r="C584" s="783"/>
      <c r="D584" s="821"/>
      <c r="E584" s="822"/>
      <c r="F584" s="823" t="s">
        <v>1889</v>
      </c>
    </row>
    <row r="585" spans="1:6" ht="36" customHeight="1" x14ac:dyDescent="0.3">
      <c r="A585" s="782"/>
      <c r="B585" s="783"/>
      <c r="C585" s="783"/>
      <c r="D585" s="821"/>
      <c r="E585" s="822"/>
      <c r="F585" s="712" t="s">
        <v>1890</v>
      </c>
    </row>
    <row r="586" spans="1:6" ht="41.4" customHeight="1" x14ac:dyDescent="0.3">
      <c r="A586" s="782"/>
      <c r="B586" s="783"/>
      <c r="C586" s="783"/>
      <c r="D586" s="821"/>
      <c r="E586" s="822"/>
      <c r="F586" s="712" t="s">
        <v>1891</v>
      </c>
    </row>
    <row r="587" spans="1:6" ht="36" customHeight="1" x14ac:dyDescent="0.3">
      <c r="A587" s="782"/>
      <c r="B587" s="783"/>
      <c r="C587" s="783"/>
      <c r="D587" s="821"/>
      <c r="E587" s="822"/>
      <c r="F587" s="712" t="s">
        <v>1892</v>
      </c>
    </row>
    <row r="588" spans="1:6" ht="36" customHeight="1" x14ac:dyDescent="0.3">
      <c r="A588" s="782"/>
      <c r="B588" s="783"/>
      <c r="C588" s="783"/>
      <c r="D588" s="821"/>
      <c r="E588" s="822"/>
      <c r="F588" s="712" t="s">
        <v>1893</v>
      </c>
    </row>
    <row r="589" spans="1:6" ht="29.4" customHeight="1" x14ac:dyDescent="0.3">
      <c r="A589" s="778" t="s">
        <v>278</v>
      </c>
      <c r="B589" s="778" t="s">
        <v>278</v>
      </c>
      <c r="C589" s="778" t="s">
        <v>278</v>
      </c>
      <c r="D589" s="790" t="s">
        <v>278</v>
      </c>
      <c r="E589" s="790" t="s">
        <v>278</v>
      </c>
      <c r="F589" s="790" t="s">
        <v>278</v>
      </c>
    </row>
    <row r="590" spans="1:6" ht="39.6" customHeight="1" x14ac:dyDescent="0.3">
      <c r="A590" s="779" t="s">
        <v>1203</v>
      </c>
      <c r="B590" s="787" t="s">
        <v>1203</v>
      </c>
      <c r="C590" s="797" t="s">
        <v>1204</v>
      </c>
      <c r="D590" s="781" t="s">
        <v>1204</v>
      </c>
      <c r="E590" s="781" t="s">
        <v>1204</v>
      </c>
      <c r="F590" s="781" t="s">
        <v>1204</v>
      </c>
    </row>
    <row r="591" spans="1:6" x14ac:dyDescent="0.3">
      <c r="A591" s="782" t="s">
        <v>1205</v>
      </c>
      <c r="B591" s="783" t="s">
        <v>1205</v>
      </c>
      <c r="C591" s="788" t="s">
        <v>1206</v>
      </c>
      <c r="D591" s="784" t="s">
        <v>1206</v>
      </c>
      <c r="E591" s="784" t="s">
        <v>1206</v>
      </c>
      <c r="F591" s="784" t="s">
        <v>1206</v>
      </c>
    </row>
    <row r="592" spans="1:6" ht="36" customHeight="1" x14ac:dyDescent="0.3">
      <c r="A592" s="782"/>
      <c r="B592" s="789" t="s">
        <v>1207</v>
      </c>
      <c r="C592" s="783" t="s">
        <v>1207</v>
      </c>
      <c r="D592" s="784" t="s">
        <v>1207</v>
      </c>
      <c r="E592" s="784" t="s">
        <v>1207</v>
      </c>
      <c r="F592" s="784" t="s">
        <v>1207</v>
      </c>
    </row>
    <row r="593" spans="1:6" ht="35.4" customHeight="1" x14ac:dyDescent="0.3">
      <c r="A593" s="779" t="s">
        <v>1208</v>
      </c>
      <c r="B593" s="779" t="s">
        <v>1208</v>
      </c>
      <c r="C593" s="779" t="s">
        <v>1208</v>
      </c>
      <c r="D593" s="781" t="s">
        <v>1208</v>
      </c>
      <c r="E593" s="781" t="s">
        <v>1208</v>
      </c>
      <c r="F593" s="792" t="s">
        <v>1208</v>
      </c>
    </row>
    <row r="594" spans="1:6" x14ac:dyDescent="0.3">
      <c r="A594" s="782" t="s">
        <v>1209</v>
      </c>
      <c r="B594" s="783" t="s">
        <v>1209</v>
      </c>
      <c r="C594" s="783" t="s">
        <v>1209</v>
      </c>
      <c r="D594" s="784" t="s">
        <v>1209</v>
      </c>
      <c r="E594" s="784" t="s">
        <v>1209</v>
      </c>
      <c r="F594" s="784" t="s">
        <v>1209</v>
      </c>
    </row>
    <row r="595" spans="1:6" x14ac:dyDescent="0.3">
      <c r="A595" s="782" t="s">
        <v>1210</v>
      </c>
      <c r="B595" s="783" t="s">
        <v>1210</v>
      </c>
      <c r="C595" s="783" t="s">
        <v>1210</v>
      </c>
      <c r="D595" s="784" t="s">
        <v>1210</v>
      </c>
      <c r="E595" s="784" t="s">
        <v>1210</v>
      </c>
      <c r="F595" s="784" t="s">
        <v>1210</v>
      </c>
    </row>
    <row r="596" spans="1:6" ht="39" customHeight="1" x14ac:dyDescent="0.3">
      <c r="A596" s="782" t="s">
        <v>1211</v>
      </c>
      <c r="B596" s="783" t="s">
        <v>1211</v>
      </c>
      <c r="C596" s="783" t="s">
        <v>1211</v>
      </c>
      <c r="D596" s="784" t="s">
        <v>1211</v>
      </c>
      <c r="E596" s="784" t="s">
        <v>1211</v>
      </c>
      <c r="F596" s="793" t="s">
        <v>1211</v>
      </c>
    </row>
    <row r="597" spans="1:6" ht="33" customHeight="1" x14ac:dyDescent="0.3">
      <c r="A597" s="778" t="s">
        <v>279</v>
      </c>
      <c r="B597" s="778" t="s">
        <v>279</v>
      </c>
      <c r="C597" s="778" t="s">
        <v>279</v>
      </c>
      <c r="D597" s="778" t="s">
        <v>279</v>
      </c>
      <c r="E597" s="778" t="s">
        <v>279</v>
      </c>
      <c r="F597" s="778" t="s">
        <v>279</v>
      </c>
    </row>
    <row r="598" spans="1:6" ht="51.6" customHeight="1" x14ac:dyDescent="0.3">
      <c r="A598" s="779" t="s">
        <v>1212</v>
      </c>
      <c r="B598" s="779" t="s">
        <v>1212</v>
      </c>
      <c r="C598" s="779" t="s">
        <v>1212</v>
      </c>
      <c r="D598" s="792" t="s">
        <v>1212</v>
      </c>
      <c r="E598" s="792" t="s">
        <v>1212</v>
      </c>
      <c r="F598" s="781" t="s">
        <v>1212</v>
      </c>
    </row>
    <row r="599" spans="1:6" x14ac:dyDescent="0.3">
      <c r="A599" s="782" t="s">
        <v>1213</v>
      </c>
      <c r="B599" s="783" t="s">
        <v>1213</v>
      </c>
      <c r="C599" s="783" t="s">
        <v>1213</v>
      </c>
      <c r="D599" s="784" t="s">
        <v>1213</v>
      </c>
      <c r="E599" s="784" t="s">
        <v>1213</v>
      </c>
      <c r="F599" s="784" t="s">
        <v>1213</v>
      </c>
    </row>
    <row r="600" spans="1:6" ht="42" customHeight="1" x14ac:dyDescent="0.3">
      <c r="A600" s="782" t="s">
        <v>1214</v>
      </c>
      <c r="B600" s="783" t="s">
        <v>1214</v>
      </c>
      <c r="C600" s="783" t="s">
        <v>1214</v>
      </c>
      <c r="D600" s="793" t="s">
        <v>1214</v>
      </c>
      <c r="E600" s="793" t="s">
        <v>1214</v>
      </c>
      <c r="F600" s="784" t="s">
        <v>1214</v>
      </c>
    </row>
    <row r="601" spans="1:6" ht="43.2" x14ac:dyDescent="0.3">
      <c r="A601" s="782" t="s">
        <v>1215</v>
      </c>
      <c r="B601" s="783" t="s">
        <v>1215</v>
      </c>
      <c r="C601" s="783" t="s">
        <v>1215</v>
      </c>
      <c r="D601" s="784" t="s">
        <v>1215</v>
      </c>
      <c r="E601" s="784" t="s">
        <v>1215</v>
      </c>
      <c r="F601" s="784" t="s">
        <v>1215</v>
      </c>
    </row>
    <row r="602" spans="1:6" ht="28.8" x14ac:dyDescent="0.3">
      <c r="A602" s="782" t="s">
        <v>1216</v>
      </c>
      <c r="B602" s="783" t="s">
        <v>1216</v>
      </c>
      <c r="C602" s="783" t="s">
        <v>1216</v>
      </c>
      <c r="D602" s="784" t="s">
        <v>1216</v>
      </c>
      <c r="E602" s="784" t="s">
        <v>1216</v>
      </c>
      <c r="F602" s="784" t="s">
        <v>1216</v>
      </c>
    </row>
    <row r="603" spans="1:6" x14ac:dyDescent="0.3">
      <c r="A603" s="782" t="s">
        <v>1217</v>
      </c>
      <c r="B603" s="783" t="s">
        <v>1217</v>
      </c>
      <c r="C603" s="783" t="s">
        <v>1217</v>
      </c>
      <c r="D603" s="784" t="s">
        <v>1217</v>
      </c>
      <c r="E603" s="784" t="s">
        <v>1217</v>
      </c>
      <c r="F603" s="784" t="s">
        <v>1217</v>
      </c>
    </row>
    <row r="604" spans="1:6" ht="28.95" customHeight="1" x14ac:dyDescent="0.3">
      <c r="A604" s="779" t="s">
        <v>1218</v>
      </c>
      <c r="B604" s="779" t="s">
        <v>1218</v>
      </c>
      <c r="C604" s="779" t="s">
        <v>1218</v>
      </c>
      <c r="D604" s="781" t="s">
        <v>1218</v>
      </c>
      <c r="E604" s="781" t="s">
        <v>1218</v>
      </c>
      <c r="F604" s="781" t="s">
        <v>1218</v>
      </c>
    </row>
    <row r="605" spans="1:6" x14ac:dyDescent="0.3">
      <c r="A605" s="782" t="s">
        <v>1219</v>
      </c>
      <c r="B605" s="783" t="s">
        <v>1219</v>
      </c>
      <c r="C605" s="783" t="s">
        <v>1219</v>
      </c>
      <c r="D605" s="784" t="s">
        <v>1219</v>
      </c>
      <c r="E605" s="784" t="s">
        <v>1219</v>
      </c>
      <c r="F605" s="784" t="s">
        <v>1219</v>
      </c>
    </row>
    <row r="606" spans="1:6" ht="28.8" x14ac:dyDescent="0.3">
      <c r="A606" s="782" t="s">
        <v>1220</v>
      </c>
      <c r="B606" s="783" t="s">
        <v>1220</v>
      </c>
      <c r="C606" s="783" t="s">
        <v>1220</v>
      </c>
      <c r="D606" s="784" t="s">
        <v>1220</v>
      </c>
      <c r="E606" s="784" t="s">
        <v>1220</v>
      </c>
      <c r="F606" s="784" t="s">
        <v>1220</v>
      </c>
    </row>
    <row r="607" spans="1:6" ht="28.8" x14ac:dyDescent="0.3">
      <c r="A607" s="782" t="s">
        <v>1221</v>
      </c>
      <c r="B607" s="783" t="s">
        <v>1221</v>
      </c>
      <c r="C607" s="783" t="s">
        <v>1221</v>
      </c>
      <c r="D607" s="784" t="s">
        <v>1221</v>
      </c>
      <c r="E607" s="784" t="s">
        <v>1221</v>
      </c>
      <c r="F607" s="784" t="s">
        <v>1221</v>
      </c>
    </row>
    <row r="608" spans="1:6" ht="57.6" customHeight="1" x14ac:dyDescent="0.3">
      <c r="A608" s="779" t="s">
        <v>1222</v>
      </c>
      <c r="B608" s="779" t="s">
        <v>1222</v>
      </c>
      <c r="C608" s="780" t="s">
        <v>1222</v>
      </c>
      <c r="D608" s="792" t="s">
        <v>1222</v>
      </c>
      <c r="E608" s="781" t="s">
        <v>1222</v>
      </c>
      <c r="F608" s="781" t="s">
        <v>1222</v>
      </c>
    </row>
    <row r="609" spans="1:6" x14ac:dyDescent="0.3">
      <c r="A609" s="782" t="s">
        <v>1223</v>
      </c>
      <c r="B609" s="783" t="s">
        <v>1223</v>
      </c>
      <c r="C609" s="783" t="s">
        <v>1223</v>
      </c>
      <c r="D609" s="784" t="s">
        <v>1223</v>
      </c>
      <c r="E609" s="784" t="s">
        <v>1223</v>
      </c>
      <c r="F609" s="784" t="s">
        <v>1223</v>
      </c>
    </row>
    <row r="610" spans="1:6" ht="64.95" customHeight="1" x14ac:dyDescent="0.3">
      <c r="A610" s="782" t="s">
        <v>1224</v>
      </c>
      <c r="B610" s="783" t="s">
        <v>1224</v>
      </c>
      <c r="C610" s="791" t="s">
        <v>1224</v>
      </c>
      <c r="D610" s="791" t="s">
        <v>1224</v>
      </c>
      <c r="E610" s="784" t="s">
        <v>1224</v>
      </c>
      <c r="F610" s="784" t="s">
        <v>1224</v>
      </c>
    </row>
    <row r="611" spans="1:6" ht="28.8" x14ac:dyDescent="0.3">
      <c r="A611" s="782" t="s">
        <v>1225</v>
      </c>
      <c r="B611" s="783" t="s">
        <v>1225</v>
      </c>
      <c r="C611" s="783" t="s">
        <v>1225</v>
      </c>
      <c r="D611" s="784" t="s">
        <v>1225</v>
      </c>
      <c r="E611" s="784" t="s">
        <v>1225</v>
      </c>
      <c r="F611" s="784" t="s">
        <v>1225</v>
      </c>
    </row>
    <row r="612" spans="1:6" ht="49.2" customHeight="1" x14ac:dyDescent="0.3">
      <c r="A612" s="779" t="s">
        <v>1226</v>
      </c>
      <c r="B612" s="779" t="s">
        <v>1226</v>
      </c>
      <c r="C612" s="779" t="s">
        <v>1226</v>
      </c>
      <c r="D612" s="781" t="s">
        <v>1226</v>
      </c>
      <c r="E612" s="781" t="s">
        <v>1226</v>
      </c>
      <c r="F612" s="781" t="s">
        <v>1226</v>
      </c>
    </row>
    <row r="613" spans="1:6" x14ac:dyDescent="0.3">
      <c r="A613" s="782" t="s">
        <v>1227</v>
      </c>
      <c r="B613" s="783" t="s">
        <v>1227</v>
      </c>
      <c r="C613" s="783" t="s">
        <v>1227</v>
      </c>
      <c r="D613" s="784" t="s">
        <v>1227</v>
      </c>
      <c r="E613" s="784" t="s">
        <v>1227</v>
      </c>
      <c r="F613" s="784" t="s">
        <v>1227</v>
      </c>
    </row>
    <row r="614" spans="1:6" ht="43.2" x14ac:dyDescent="0.3">
      <c r="A614" s="782" t="s">
        <v>1228</v>
      </c>
      <c r="B614" s="783" t="s">
        <v>1228</v>
      </c>
      <c r="C614" s="783" t="s">
        <v>1228</v>
      </c>
      <c r="D614" s="784" t="s">
        <v>1228</v>
      </c>
      <c r="E614" s="784" t="s">
        <v>1228</v>
      </c>
      <c r="F614" s="784" t="s">
        <v>1228</v>
      </c>
    </row>
    <row r="615" spans="1:6" ht="36.6" customHeight="1" x14ac:dyDescent="0.3">
      <c r="A615" s="779" t="s">
        <v>1229</v>
      </c>
      <c r="B615" s="779" t="s">
        <v>1229</v>
      </c>
      <c r="C615" s="779" t="s">
        <v>1229</v>
      </c>
      <c r="D615" s="781" t="s">
        <v>1229</v>
      </c>
      <c r="E615" s="781" t="s">
        <v>1229</v>
      </c>
      <c r="F615" s="781" t="s">
        <v>1229</v>
      </c>
    </row>
    <row r="616" spans="1:6" ht="28.8" x14ac:dyDescent="0.3">
      <c r="A616" s="782" t="s">
        <v>1230</v>
      </c>
      <c r="B616" s="783" t="s">
        <v>1230</v>
      </c>
      <c r="C616" s="783" t="s">
        <v>1230</v>
      </c>
      <c r="D616" s="784" t="s">
        <v>1230</v>
      </c>
      <c r="E616" s="784" t="s">
        <v>1230</v>
      </c>
      <c r="F616" s="784" t="s">
        <v>1230</v>
      </c>
    </row>
    <row r="617" spans="1:6" ht="28.8" x14ac:dyDescent="0.3">
      <c r="A617" s="782" t="s">
        <v>1231</v>
      </c>
      <c r="B617" s="783" t="s">
        <v>1231</v>
      </c>
      <c r="C617" s="783" t="s">
        <v>1231</v>
      </c>
      <c r="D617" s="784" t="s">
        <v>1231</v>
      </c>
      <c r="E617" s="784" t="s">
        <v>1231</v>
      </c>
      <c r="F617" s="784" t="s">
        <v>1231</v>
      </c>
    </row>
    <row r="618" spans="1:6" ht="67.95" customHeight="1" x14ac:dyDescent="0.3">
      <c r="A618" s="779" t="s">
        <v>1232</v>
      </c>
      <c r="B618" s="779" t="s">
        <v>1232</v>
      </c>
      <c r="C618" s="779" t="s">
        <v>1232</v>
      </c>
      <c r="D618" s="781" t="s">
        <v>1232</v>
      </c>
      <c r="E618" s="781" t="s">
        <v>1232</v>
      </c>
      <c r="F618" s="781" t="s">
        <v>1232</v>
      </c>
    </row>
    <row r="619" spans="1:6" x14ac:dyDescent="0.3">
      <c r="A619" s="782" t="s">
        <v>1233</v>
      </c>
      <c r="B619" s="783" t="s">
        <v>1233</v>
      </c>
      <c r="C619" s="783" t="s">
        <v>1233</v>
      </c>
      <c r="D619" s="784" t="s">
        <v>1233</v>
      </c>
      <c r="E619" s="784" t="s">
        <v>1233</v>
      </c>
      <c r="F619" s="784" t="s">
        <v>1233</v>
      </c>
    </row>
    <row r="620" spans="1:6" ht="43.2" x14ac:dyDescent="0.3">
      <c r="A620" s="782" t="s">
        <v>1234</v>
      </c>
      <c r="B620" s="783" t="s">
        <v>1234</v>
      </c>
      <c r="C620" s="783" t="s">
        <v>1234</v>
      </c>
      <c r="D620" s="784" t="s">
        <v>1234</v>
      </c>
      <c r="E620" s="784" t="s">
        <v>1234</v>
      </c>
      <c r="F620" s="784" t="s">
        <v>1234</v>
      </c>
    </row>
    <row r="621" spans="1:6" ht="43.2" x14ac:dyDescent="0.3">
      <c r="A621" s="782" t="s">
        <v>1235</v>
      </c>
      <c r="B621" s="783" t="s">
        <v>1235</v>
      </c>
      <c r="C621" s="783" t="s">
        <v>1235</v>
      </c>
      <c r="D621" s="784" t="s">
        <v>1235</v>
      </c>
      <c r="E621" s="784" t="s">
        <v>1235</v>
      </c>
      <c r="F621" s="784" t="s">
        <v>1235</v>
      </c>
    </row>
    <row r="622" spans="1:6" ht="40.200000000000003" customHeight="1" x14ac:dyDescent="0.3">
      <c r="A622" s="779" t="s">
        <v>1236</v>
      </c>
      <c r="B622" s="779" t="s">
        <v>1236</v>
      </c>
      <c r="C622" s="779" t="s">
        <v>1236</v>
      </c>
      <c r="D622" s="781" t="s">
        <v>1236</v>
      </c>
      <c r="E622" s="792" t="s">
        <v>1236</v>
      </c>
      <c r="F622" s="781" t="s">
        <v>1236</v>
      </c>
    </row>
    <row r="623" spans="1:6" ht="33.6" customHeight="1" x14ac:dyDescent="0.3">
      <c r="A623" s="782" t="s">
        <v>1237</v>
      </c>
      <c r="B623" s="783" t="s">
        <v>1237</v>
      </c>
      <c r="C623" s="783" t="s">
        <v>1237</v>
      </c>
      <c r="D623" s="793" t="s">
        <v>1237</v>
      </c>
      <c r="E623" s="784" t="s">
        <v>1237</v>
      </c>
      <c r="F623" s="784" t="s">
        <v>1237</v>
      </c>
    </row>
    <row r="624" spans="1:6" ht="50.4" customHeight="1" x14ac:dyDescent="0.3">
      <c r="A624" s="782" t="s">
        <v>1238</v>
      </c>
      <c r="B624" s="783" t="s">
        <v>1238</v>
      </c>
      <c r="C624" s="783" t="s">
        <v>1238</v>
      </c>
      <c r="D624" s="784" t="s">
        <v>1238</v>
      </c>
      <c r="E624" s="793" t="s">
        <v>1238</v>
      </c>
      <c r="F624" s="784" t="s">
        <v>1238</v>
      </c>
    </row>
    <row r="625" spans="1:6" ht="68.25" customHeight="1" x14ac:dyDescent="0.3">
      <c r="A625" s="782" t="s">
        <v>1239</v>
      </c>
      <c r="B625" s="783" t="s">
        <v>1239</v>
      </c>
      <c r="C625" s="783" t="s">
        <v>1240</v>
      </c>
      <c r="D625" s="793" t="s">
        <v>1240</v>
      </c>
      <c r="E625" s="784" t="s">
        <v>1240</v>
      </c>
      <c r="F625" s="784" t="s">
        <v>1240</v>
      </c>
    </row>
    <row r="626" spans="1:6" ht="31.95" customHeight="1" x14ac:dyDescent="0.3">
      <c r="A626" s="779" t="s">
        <v>1241</v>
      </c>
      <c r="B626" s="779" t="s">
        <v>1241</v>
      </c>
      <c r="C626" s="779" t="s">
        <v>1241</v>
      </c>
      <c r="D626" s="781" t="s">
        <v>1241</v>
      </c>
      <c r="E626" s="792" t="s">
        <v>1241</v>
      </c>
      <c r="F626" s="781" t="s">
        <v>1241</v>
      </c>
    </row>
    <row r="627" spans="1:6" x14ac:dyDescent="0.3">
      <c r="A627" s="782" t="s">
        <v>1242</v>
      </c>
      <c r="B627" s="783" t="s">
        <v>1242</v>
      </c>
      <c r="C627" s="783" t="s">
        <v>1242</v>
      </c>
      <c r="D627" s="784" t="s">
        <v>1242</v>
      </c>
      <c r="E627" s="784" t="s">
        <v>1242</v>
      </c>
      <c r="F627" s="784" t="s">
        <v>1242</v>
      </c>
    </row>
    <row r="628" spans="1:6" ht="43.2" x14ac:dyDescent="0.3">
      <c r="A628" s="782" t="s">
        <v>1243</v>
      </c>
      <c r="B628" s="783" t="s">
        <v>1243</v>
      </c>
      <c r="C628" s="783" t="s">
        <v>1243</v>
      </c>
      <c r="D628" s="784" t="s">
        <v>1243</v>
      </c>
      <c r="E628" s="793" t="s">
        <v>1243</v>
      </c>
      <c r="F628" s="784" t="s">
        <v>1243</v>
      </c>
    </row>
    <row r="629" spans="1:6" ht="28.8" x14ac:dyDescent="0.3">
      <c r="A629" s="782" t="s">
        <v>1244</v>
      </c>
      <c r="B629" s="783" t="s">
        <v>1244</v>
      </c>
      <c r="C629" s="783" t="s">
        <v>1244</v>
      </c>
      <c r="D629" s="784" t="s">
        <v>1244</v>
      </c>
      <c r="E629" s="784" t="s">
        <v>1244</v>
      </c>
      <c r="F629" s="784" t="s">
        <v>1244</v>
      </c>
    </row>
    <row r="630" spans="1:6" ht="42.6" customHeight="1" x14ac:dyDescent="0.3">
      <c r="A630" s="779" t="s">
        <v>1245</v>
      </c>
      <c r="B630" s="779" t="s">
        <v>1245</v>
      </c>
      <c r="C630" s="779" t="s">
        <v>1245</v>
      </c>
      <c r="D630" s="781" t="s">
        <v>1245</v>
      </c>
      <c r="E630" s="781" t="s">
        <v>1245</v>
      </c>
      <c r="F630" s="781" t="s">
        <v>1245</v>
      </c>
    </row>
    <row r="631" spans="1:6" x14ac:dyDescent="0.3">
      <c r="A631" s="782" t="s">
        <v>1246</v>
      </c>
      <c r="B631" s="783" t="s">
        <v>1246</v>
      </c>
      <c r="C631" s="783" t="s">
        <v>1246</v>
      </c>
      <c r="D631" s="784" t="s">
        <v>1246</v>
      </c>
      <c r="E631" s="784" t="s">
        <v>1246</v>
      </c>
      <c r="F631" s="784" t="s">
        <v>1246</v>
      </c>
    </row>
    <row r="632" spans="1:6" ht="28.8" x14ac:dyDescent="0.3">
      <c r="A632" s="782" t="s">
        <v>1247</v>
      </c>
      <c r="B632" s="783" t="s">
        <v>1247</v>
      </c>
      <c r="C632" s="783" t="s">
        <v>1247</v>
      </c>
      <c r="D632" s="784" t="s">
        <v>1247</v>
      </c>
      <c r="E632" s="784" t="s">
        <v>1247</v>
      </c>
      <c r="F632" s="784" t="s">
        <v>1247</v>
      </c>
    </row>
    <row r="633" spans="1:6" ht="57.6" customHeight="1" x14ac:dyDescent="0.3">
      <c r="A633" s="779" t="s">
        <v>1248</v>
      </c>
      <c r="B633" s="779" t="s">
        <v>1248</v>
      </c>
      <c r="C633" s="779" t="s">
        <v>1248</v>
      </c>
      <c r="D633" s="781" t="s">
        <v>1248</v>
      </c>
      <c r="E633" s="781" t="s">
        <v>1248</v>
      </c>
      <c r="F633" s="781" t="s">
        <v>1248</v>
      </c>
    </row>
    <row r="634" spans="1:6" x14ac:dyDescent="0.3">
      <c r="A634" s="782" t="s">
        <v>1249</v>
      </c>
      <c r="B634" s="783" t="s">
        <v>1249</v>
      </c>
      <c r="C634" s="783" t="s">
        <v>1249</v>
      </c>
      <c r="D634" s="784" t="s">
        <v>1249</v>
      </c>
      <c r="E634" s="784" t="s">
        <v>1249</v>
      </c>
      <c r="F634" s="784" t="s">
        <v>1249</v>
      </c>
    </row>
    <row r="635" spans="1:6" ht="57.6" x14ac:dyDescent="0.3">
      <c r="A635" s="782" t="s">
        <v>1250</v>
      </c>
      <c r="B635" s="783" t="s">
        <v>1250</v>
      </c>
      <c r="C635" s="783" t="s">
        <v>1250</v>
      </c>
      <c r="D635" s="784" t="s">
        <v>1250</v>
      </c>
      <c r="E635" s="784" t="s">
        <v>1250</v>
      </c>
      <c r="F635" s="784" t="s">
        <v>1250</v>
      </c>
    </row>
    <row r="636" spans="1:6" ht="38.4" customHeight="1" x14ac:dyDescent="0.3">
      <c r="A636" s="779" t="s">
        <v>1251</v>
      </c>
      <c r="B636" s="779" t="s">
        <v>1251</v>
      </c>
      <c r="C636" s="779" t="s">
        <v>1251</v>
      </c>
      <c r="D636" s="781" t="s">
        <v>1251</v>
      </c>
      <c r="E636" s="781" t="s">
        <v>1251</v>
      </c>
      <c r="F636" s="781" t="s">
        <v>1251</v>
      </c>
    </row>
    <row r="637" spans="1:6" x14ac:dyDescent="0.3">
      <c r="A637" s="782" t="s">
        <v>1252</v>
      </c>
      <c r="B637" s="783" t="s">
        <v>1252</v>
      </c>
      <c r="C637" s="783" t="s">
        <v>1252</v>
      </c>
      <c r="D637" s="784" t="s">
        <v>1252</v>
      </c>
      <c r="E637" s="784" t="s">
        <v>1252</v>
      </c>
      <c r="F637" s="784" t="s">
        <v>1252</v>
      </c>
    </row>
    <row r="638" spans="1:6" ht="43.2" x14ac:dyDescent="0.3">
      <c r="A638" s="782" t="s">
        <v>1253</v>
      </c>
      <c r="B638" s="783" t="s">
        <v>1253</v>
      </c>
      <c r="C638" s="783" t="s">
        <v>1253</v>
      </c>
      <c r="D638" s="784" t="s">
        <v>1253</v>
      </c>
      <c r="E638" s="784" t="s">
        <v>1253</v>
      </c>
      <c r="F638" s="784" t="s">
        <v>1253</v>
      </c>
    </row>
    <row r="639" spans="1:6" ht="53.4" customHeight="1" x14ac:dyDescent="0.3">
      <c r="A639" s="779" t="s">
        <v>1254</v>
      </c>
      <c r="B639" s="779" t="s">
        <v>1254</v>
      </c>
      <c r="C639" s="779" t="s">
        <v>1254</v>
      </c>
      <c r="D639" s="792" t="s">
        <v>1254</v>
      </c>
      <c r="E639" s="781" t="s">
        <v>1254</v>
      </c>
      <c r="F639" s="781" t="s">
        <v>1254</v>
      </c>
    </row>
    <row r="640" spans="1:6" x14ac:dyDescent="0.3">
      <c r="A640" s="782" t="s">
        <v>1255</v>
      </c>
      <c r="B640" s="783" t="s">
        <v>1255</v>
      </c>
      <c r="C640" s="783" t="s">
        <v>1255</v>
      </c>
      <c r="D640" s="784" t="s">
        <v>1255</v>
      </c>
      <c r="E640" s="784" t="s">
        <v>1255</v>
      </c>
      <c r="F640" s="784" t="s">
        <v>1255</v>
      </c>
    </row>
    <row r="641" spans="1:6" ht="54.75" customHeight="1" x14ac:dyDescent="0.3">
      <c r="A641" s="782" t="s">
        <v>1256</v>
      </c>
      <c r="B641" s="783" t="s">
        <v>1256</v>
      </c>
      <c r="C641" s="783" t="s">
        <v>1256</v>
      </c>
      <c r="D641" s="793" t="s">
        <v>1256</v>
      </c>
      <c r="E641" s="784" t="s">
        <v>1256</v>
      </c>
      <c r="F641" s="784" t="s">
        <v>1256</v>
      </c>
    </row>
    <row r="642" spans="1:6" ht="46.95" customHeight="1" x14ac:dyDescent="0.3">
      <c r="A642" s="778" t="s">
        <v>281</v>
      </c>
      <c r="B642" s="778" t="s">
        <v>281</v>
      </c>
      <c r="C642" s="778" t="s">
        <v>281</v>
      </c>
      <c r="D642" s="778" t="s">
        <v>281</v>
      </c>
      <c r="E642" s="778" t="s">
        <v>281</v>
      </c>
      <c r="F642" s="778" t="s">
        <v>281</v>
      </c>
    </row>
    <row r="643" spans="1:6" ht="40.200000000000003" customHeight="1" x14ac:dyDescent="0.3">
      <c r="A643" s="779" t="s">
        <v>1257</v>
      </c>
      <c r="B643" s="779" t="s">
        <v>1257</v>
      </c>
      <c r="C643" s="779" t="s">
        <v>1257</v>
      </c>
      <c r="D643" s="792" t="s">
        <v>1257</v>
      </c>
      <c r="E643" s="781" t="s">
        <v>1257</v>
      </c>
      <c r="F643" s="781" t="s">
        <v>1257</v>
      </c>
    </row>
    <row r="644" spans="1:6" x14ac:dyDescent="0.3">
      <c r="A644" s="782" t="s">
        <v>1258</v>
      </c>
      <c r="B644" s="783" t="s">
        <v>1258</v>
      </c>
      <c r="C644" s="783" t="s">
        <v>1258</v>
      </c>
      <c r="D644" s="784" t="s">
        <v>1258</v>
      </c>
      <c r="E644" s="784" t="s">
        <v>1258</v>
      </c>
      <c r="F644" s="784" t="s">
        <v>1258</v>
      </c>
    </row>
    <row r="645" spans="1:6" ht="28.8" x14ac:dyDescent="0.3">
      <c r="A645" s="782" t="s">
        <v>1259</v>
      </c>
      <c r="B645" s="783" t="s">
        <v>1259</v>
      </c>
      <c r="C645" s="783" t="s">
        <v>1259</v>
      </c>
      <c r="D645" s="784" t="s">
        <v>1259</v>
      </c>
      <c r="E645" s="784" t="s">
        <v>1259</v>
      </c>
      <c r="F645" s="784" t="s">
        <v>1259</v>
      </c>
    </row>
    <row r="646" spans="1:6" ht="28.8" x14ac:dyDescent="0.3">
      <c r="A646" s="782" t="s">
        <v>1260</v>
      </c>
      <c r="B646" s="783" t="s">
        <v>1260</v>
      </c>
      <c r="C646" s="783" t="s">
        <v>1260</v>
      </c>
      <c r="D646" s="784" t="s">
        <v>1260</v>
      </c>
      <c r="E646" s="784" t="s">
        <v>1260</v>
      </c>
      <c r="F646" s="784" t="s">
        <v>1260</v>
      </c>
    </row>
    <row r="647" spans="1:6" ht="28.8" x14ac:dyDescent="0.3">
      <c r="A647" s="782" t="s">
        <v>1261</v>
      </c>
      <c r="B647" s="783" t="s">
        <v>1261</v>
      </c>
      <c r="C647" s="783" t="s">
        <v>1261</v>
      </c>
      <c r="D647" s="784" t="s">
        <v>1261</v>
      </c>
      <c r="E647" s="784" t="s">
        <v>1261</v>
      </c>
      <c r="F647" s="784" t="s">
        <v>1261</v>
      </c>
    </row>
    <row r="648" spans="1:6" x14ac:dyDescent="0.3">
      <c r="A648" s="782" t="s">
        <v>1262</v>
      </c>
      <c r="B648" s="783" t="s">
        <v>1262</v>
      </c>
      <c r="C648" s="783" t="s">
        <v>1262</v>
      </c>
      <c r="D648" s="784" t="s">
        <v>1262</v>
      </c>
      <c r="E648" s="784" t="s">
        <v>1262</v>
      </c>
      <c r="F648" s="784" t="s">
        <v>1262</v>
      </c>
    </row>
    <row r="649" spans="1:6" x14ac:dyDescent="0.3">
      <c r="A649" s="782" t="s">
        <v>1263</v>
      </c>
      <c r="B649" s="783" t="s">
        <v>1263</v>
      </c>
      <c r="C649" s="783" t="s">
        <v>1263</v>
      </c>
      <c r="D649" s="784" t="s">
        <v>1263</v>
      </c>
      <c r="E649" s="784" t="s">
        <v>1263</v>
      </c>
      <c r="F649" s="784" t="s">
        <v>1263</v>
      </c>
    </row>
    <row r="650" spans="1:6" x14ac:dyDescent="0.3">
      <c r="A650" s="782" t="s">
        <v>1264</v>
      </c>
      <c r="B650" s="783" t="s">
        <v>1264</v>
      </c>
      <c r="C650" s="783" t="s">
        <v>1264</v>
      </c>
      <c r="D650" s="793" t="s">
        <v>1264</v>
      </c>
      <c r="E650" s="784" t="s">
        <v>1264</v>
      </c>
      <c r="F650" s="784" t="s">
        <v>1264</v>
      </c>
    </row>
    <row r="651" spans="1:6" ht="36.6" customHeight="1" x14ac:dyDescent="0.3">
      <c r="A651" s="779" t="s">
        <v>1265</v>
      </c>
      <c r="B651" s="779" t="s">
        <v>1265</v>
      </c>
      <c r="C651" s="779" t="s">
        <v>1265</v>
      </c>
      <c r="D651" s="781" t="s">
        <v>1265</v>
      </c>
      <c r="E651" s="781" t="s">
        <v>1265</v>
      </c>
      <c r="F651" s="781" t="s">
        <v>1265</v>
      </c>
    </row>
    <row r="652" spans="1:6" x14ac:dyDescent="0.3">
      <c r="A652" s="782" t="s">
        <v>1266</v>
      </c>
      <c r="B652" s="783" t="s">
        <v>1266</v>
      </c>
      <c r="C652" s="783" t="s">
        <v>1266</v>
      </c>
      <c r="D652" s="784" t="s">
        <v>1266</v>
      </c>
      <c r="E652" s="784" t="s">
        <v>1266</v>
      </c>
      <c r="F652" s="784" t="s">
        <v>1266</v>
      </c>
    </row>
    <row r="653" spans="1:6" ht="43.2" x14ac:dyDescent="0.3">
      <c r="A653" s="782" t="s">
        <v>1267</v>
      </c>
      <c r="B653" s="783" t="s">
        <v>1267</v>
      </c>
      <c r="C653" s="783" t="s">
        <v>1267</v>
      </c>
      <c r="D653" s="784" t="s">
        <v>1267</v>
      </c>
      <c r="E653" s="784" t="s">
        <v>1267</v>
      </c>
      <c r="F653" s="784" t="s">
        <v>1267</v>
      </c>
    </row>
    <row r="654" spans="1:6" ht="25.95" customHeight="1" x14ac:dyDescent="0.3">
      <c r="A654" s="779" t="s">
        <v>1268</v>
      </c>
      <c r="B654" s="779" t="s">
        <v>1268</v>
      </c>
      <c r="C654" s="779" t="s">
        <v>1268</v>
      </c>
      <c r="D654" s="781" t="s">
        <v>1268</v>
      </c>
      <c r="E654" s="781" t="s">
        <v>1268</v>
      </c>
      <c r="F654" s="781" t="s">
        <v>1268</v>
      </c>
    </row>
    <row r="655" spans="1:6" x14ac:dyDescent="0.3">
      <c r="A655" s="782" t="s">
        <v>1269</v>
      </c>
      <c r="B655" s="783" t="s">
        <v>1269</v>
      </c>
      <c r="C655" s="783" t="s">
        <v>1269</v>
      </c>
      <c r="D655" s="784" t="s">
        <v>1269</v>
      </c>
      <c r="E655" s="784" t="s">
        <v>1269</v>
      </c>
      <c r="F655" s="784" t="s">
        <v>1269</v>
      </c>
    </row>
    <row r="656" spans="1:6" x14ac:dyDescent="0.3">
      <c r="A656" s="782" t="s">
        <v>1270</v>
      </c>
      <c r="B656" s="783" t="s">
        <v>1270</v>
      </c>
      <c r="C656" s="783" t="s">
        <v>1270</v>
      </c>
      <c r="D656" s="784" t="s">
        <v>1270</v>
      </c>
      <c r="E656" s="784" t="s">
        <v>1270</v>
      </c>
      <c r="F656" s="784" t="s">
        <v>1270</v>
      </c>
    </row>
    <row r="657" spans="1:6" ht="28.8" x14ac:dyDescent="0.3">
      <c r="A657" s="782" t="s">
        <v>1271</v>
      </c>
      <c r="B657" s="783" t="s">
        <v>1271</v>
      </c>
      <c r="C657" s="783" t="s">
        <v>1271</v>
      </c>
      <c r="D657" s="784" t="s">
        <v>1271</v>
      </c>
      <c r="E657" s="784" t="s">
        <v>1271</v>
      </c>
      <c r="F657" s="784" t="s">
        <v>1271</v>
      </c>
    </row>
    <row r="658" spans="1:6" ht="36" customHeight="1" x14ac:dyDescent="0.3">
      <c r="A658" s="779" t="s">
        <v>1272</v>
      </c>
      <c r="B658" s="779" t="s">
        <v>1272</v>
      </c>
      <c r="C658" s="779" t="s">
        <v>1272</v>
      </c>
      <c r="D658" s="792" t="s">
        <v>1272</v>
      </c>
      <c r="E658" s="781" t="s">
        <v>1272</v>
      </c>
      <c r="F658" s="781" t="s">
        <v>1272</v>
      </c>
    </row>
    <row r="659" spans="1:6" x14ac:dyDescent="0.3">
      <c r="A659" s="782" t="s">
        <v>1273</v>
      </c>
      <c r="B659" s="783" t="s">
        <v>1273</v>
      </c>
      <c r="C659" s="783" t="s">
        <v>1273</v>
      </c>
      <c r="D659" s="784" t="s">
        <v>1273</v>
      </c>
      <c r="E659" s="784" t="s">
        <v>1273</v>
      </c>
      <c r="F659" s="784" t="s">
        <v>1273</v>
      </c>
    </row>
    <row r="660" spans="1:6" ht="28.8" x14ac:dyDescent="0.3">
      <c r="A660" s="782" t="s">
        <v>1274</v>
      </c>
      <c r="B660" s="783" t="s">
        <v>1274</v>
      </c>
      <c r="C660" s="783" t="s">
        <v>1274</v>
      </c>
      <c r="D660" s="784" t="s">
        <v>1274</v>
      </c>
      <c r="E660" s="784" t="s">
        <v>1274</v>
      </c>
      <c r="F660" s="784" t="s">
        <v>1274</v>
      </c>
    </row>
    <row r="661" spans="1:6" ht="28.8" x14ac:dyDescent="0.3">
      <c r="A661" s="782" t="s">
        <v>1275</v>
      </c>
      <c r="B661" s="783" t="s">
        <v>1275</v>
      </c>
      <c r="C661" s="783" t="s">
        <v>1275</v>
      </c>
      <c r="D661" s="793" t="s">
        <v>1275</v>
      </c>
      <c r="E661" s="784" t="s">
        <v>1275</v>
      </c>
      <c r="F661" s="784" t="s">
        <v>1275</v>
      </c>
    </row>
    <row r="662" spans="1:6" ht="45.6" customHeight="1" x14ac:dyDescent="0.3">
      <c r="A662" s="782" t="s">
        <v>1276</v>
      </c>
      <c r="B662" s="783" t="s">
        <v>1276</v>
      </c>
      <c r="C662" s="783" t="s">
        <v>1276</v>
      </c>
      <c r="D662" s="793" t="s">
        <v>1276</v>
      </c>
      <c r="E662" s="784" t="s">
        <v>1276</v>
      </c>
      <c r="F662" s="784" t="s">
        <v>1276</v>
      </c>
    </row>
    <row r="663" spans="1:6" ht="54.6" customHeight="1" x14ac:dyDescent="0.3">
      <c r="A663" s="779" t="s">
        <v>1277</v>
      </c>
      <c r="B663" s="779" t="s">
        <v>1277</v>
      </c>
      <c r="C663" s="779" t="s">
        <v>1277</v>
      </c>
      <c r="D663" s="792" t="s">
        <v>1277</v>
      </c>
      <c r="E663" s="781" t="s">
        <v>1277</v>
      </c>
      <c r="F663" s="781" t="s">
        <v>1277</v>
      </c>
    </row>
    <row r="664" spans="1:6" x14ac:dyDescent="0.3">
      <c r="A664" s="782" t="s">
        <v>1278</v>
      </c>
      <c r="B664" s="783" t="s">
        <v>1278</v>
      </c>
      <c r="C664" s="783" t="s">
        <v>1278</v>
      </c>
      <c r="D664" s="784" t="s">
        <v>1278</v>
      </c>
      <c r="E664" s="784" t="s">
        <v>1278</v>
      </c>
      <c r="F664" s="784" t="s">
        <v>1278</v>
      </c>
    </row>
    <row r="665" spans="1:6" ht="28.8" x14ac:dyDescent="0.3">
      <c r="A665" s="782" t="s">
        <v>1279</v>
      </c>
      <c r="B665" s="783" t="s">
        <v>1279</v>
      </c>
      <c r="C665" s="783" t="s">
        <v>1279</v>
      </c>
      <c r="D665" s="784" t="s">
        <v>1279</v>
      </c>
      <c r="E665" s="784" t="s">
        <v>1279</v>
      </c>
      <c r="F665" s="784" t="s">
        <v>1279</v>
      </c>
    </row>
    <row r="666" spans="1:6" ht="34.950000000000003" customHeight="1" x14ac:dyDescent="0.3">
      <c r="A666" s="782" t="s">
        <v>1280</v>
      </c>
      <c r="B666" s="783" t="s">
        <v>1280</v>
      </c>
      <c r="C666" s="783" t="s">
        <v>1280</v>
      </c>
      <c r="D666" s="793" t="s">
        <v>1280</v>
      </c>
      <c r="E666" s="784" t="s">
        <v>1280</v>
      </c>
      <c r="F666" s="784" t="s">
        <v>1280</v>
      </c>
    </row>
    <row r="667" spans="1:6" ht="28.8" x14ac:dyDescent="0.3">
      <c r="A667" s="782" t="s">
        <v>1281</v>
      </c>
      <c r="B667" s="783" t="s">
        <v>1281</v>
      </c>
      <c r="C667" s="783" t="s">
        <v>1281</v>
      </c>
      <c r="D667" s="661"/>
      <c r="E667" s="730"/>
      <c r="F667" s="730"/>
    </row>
    <row r="668" spans="1:6" ht="43.2" x14ac:dyDescent="0.3">
      <c r="A668" s="782" t="s">
        <v>1282</v>
      </c>
      <c r="B668" s="783" t="s">
        <v>1282</v>
      </c>
      <c r="C668" s="783" t="s">
        <v>1282</v>
      </c>
      <c r="D668" s="784" t="s">
        <v>1282</v>
      </c>
      <c r="E668" s="784" t="s">
        <v>1282</v>
      </c>
      <c r="F668" s="784" t="s">
        <v>1282</v>
      </c>
    </row>
    <row r="669" spans="1:6" ht="40.950000000000003" customHeight="1" x14ac:dyDescent="0.3">
      <c r="A669" s="779" t="s">
        <v>1283</v>
      </c>
      <c r="B669" s="779" t="s">
        <v>1283</v>
      </c>
      <c r="C669" s="779" t="s">
        <v>1283</v>
      </c>
      <c r="D669" s="781" t="s">
        <v>1283</v>
      </c>
      <c r="E669" s="781" t="s">
        <v>1283</v>
      </c>
      <c r="F669" s="781" t="s">
        <v>1283</v>
      </c>
    </row>
    <row r="670" spans="1:6" x14ac:dyDescent="0.3">
      <c r="A670" s="782" t="s">
        <v>1284</v>
      </c>
      <c r="B670" s="783" t="s">
        <v>1284</v>
      </c>
      <c r="C670" s="783" t="s">
        <v>1284</v>
      </c>
      <c r="D670" s="784" t="s">
        <v>1284</v>
      </c>
      <c r="E670" s="784" t="s">
        <v>1284</v>
      </c>
      <c r="F670" s="784" t="s">
        <v>1284</v>
      </c>
    </row>
    <row r="671" spans="1:6" ht="28.8" x14ac:dyDescent="0.3">
      <c r="A671" s="782" t="s">
        <v>1285</v>
      </c>
      <c r="B671" s="783" t="s">
        <v>1285</v>
      </c>
      <c r="C671" s="783" t="s">
        <v>1286</v>
      </c>
      <c r="D671" s="806" t="s">
        <v>1286</v>
      </c>
      <c r="E671" s="806" t="s">
        <v>1286</v>
      </c>
      <c r="F671" s="806" t="s">
        <v>1286</v>
      </c>
    </row>
    <row r="672" spans="1:6" ht="30" customHeight="1" x14ac:dyDescent="0.3">
      <c r="A672" s="782" t="s">
        <v>1287</v>
      </c>
      <c r="B672" s="783" t="s">
        <v>1287</v>
      </c>
      <c r="C672" s="783" t="s">
        <v>1287</v>
      </c>
      <c r="D672" s="665" t="s">
        <v>1721</v>
      </c>
      <c r="E672" s="708" t="s">
        <v>1721</v>
      </c>
      <c r="F672" s="708" t="s">
        <v>1721</v>
      </c>
    </row>
    <row r="673" spans="1:6" ht="28.8" x14ac:dyDescent="0.3">
      <c r="A673" s="782" t="s">
        <v>1288</v>
      </c>
      <c r="B673" s="783" t="s">
        <v>1288</v>
      </c>
      <c r="C673" s="783" t="s">
        <v>1288</v>
      </c>
      <c r="D673" s="804" t="s">
        <v>1288</v>
      </c>
      <c r="E673" s="804" t="s">
        <v>1288</v>
      </c>
      <c r="F673" s="804" t="s">
        <v>1288</v>
      </c>
    </row>
    <row r="674" spans="1:6" ht="28.8" x14ac:dyDescent="0.3">
      <c r="A674" s="782" t="s">
        <v>1289</v>
      </c>
      <c r="B674" s="783" t="s">
        <v>1289</v>
      </c>
      <c r="C674" s="783" t="s">
        <v>1289</v>
      </c>
      <c r="D674" s="784" t="s">
        <v>1289</v>
      </c>
      <c r="E674" s="784" t="s">
        <v>1289</v>
      </c>
      <c r="F674" s="784" t="s">
        <v>1289</v>
      </c>
    </row>
    <row r="675" spans="1:6" ht="52.95" customHeight="1" x14ac:dyDescent="0.3">
      <c r="A675" s="779" t="s">
        <v>1290</v>
      </c>
      <c r="B675" s="779" t="s">
        <v>1290</v>
      </c>
      <c r="C675" s="780" t="s">
        <v>1290</v>
      </c>
      <c r="D675" s="781" t="s">
        <v>1290</v>
      </c>
      <c r="E675" s="781" t="s">
        <v>1290</v>
      </c>
      <c r="F675" s="792" t="s">
        <v>1290</v>
      </c>
    </row>
    <row r="676" spans="1:6" ht="28.95" customHeight="1" x14ac:dyDescent="0.3">
      <c r="A676" s="782" t="s">
        <v>1291</v>
      </c>
      <c r="B676" s="783" t="s">
        <v>1291</v>
      </c>
      <c r="C676" s="783" t="s">
        <v>1291</v>
      </c>
      <c r="D676" s="784" t="s">
        <v>1291</v>
      </c>
      <c r="E676" s="784" t="s">
        <v>1291</v>
      </c>
      <c r="F676" s="784" t="s">
        <v>1291</v>
      </c>
    </row>
    <row r="677" spans="1:6" ht="42" customHeight="1" x14ac:dyDescent="0.3">
      <c r="A677" s="782" t="s">
        <v>1292</v>
      </c>
      <c r="B677" s="783" t="s">
        <v>1293</v>
      </c>
      <c r="C677" s="783" t="s">
        <v>1293</v>
      </c>
      <c r="D677" s="784" t="s">
        <v>1293</v>
      </c>
      <c r="E677" s="784" t="s">
        <v>1293</v>
      </c>
      <c r="F677" s="793" t="s">
        <v>1293</v>
      </c>
    </row>
    <row r="678" spans="1:6" ht="28.8" x14ac:dyDescent="0.3">
      <c r="A678" s="782" t="s">
        <v>1294</v>
      </c>
      <c r="B678" s="783" t="s">
        <v>1294</v>
      </c>
      <c r="C678" s="785"/>
      <c r="D678" s="786"/>
      <c r="E678" s="786"/>
      <c r="F678" s="786"/>
    </row>
    <row r="679" spans="1:6" ht="43.2" customHeight="1" x14ac:dyDescent="0.3">
      <c r="A679" s="782" t="s">
        <v>1295</v>
      </c>
      <c r="B679" s="783" t="s">
        <v>1295</v>
      </c>
      <c r="C679" s="791" t="s">
        <v>1295</v>
      </c>
      <c r="D679" s="784" t="s">
        <v>1295</v>
      </c>
      <c r="E679" s="784" t="s">
        <v>1295</v>
      </c>
      <c r="F679" s="784" t="s">
        <v>1295</v>
      </c>
    </row>
    <row r="680" spans="1:6" ht="45" customHeight="1" x14ac:dyDescent="0.3">
      <c r="A680" s="779" t="s">
        <v>1296</v>
      </c>
      <c r="B680" s="779" t="s">
        <v>1296</v>
      </c>
      <c r="C680" s="779" t="s">
        <v>1296</v>
      </c>
      <c r="D680" s="792" t="s">
        <v>1296</v>
      </c>
      <c r="E680" s="792" t="s">
        <v>1296</v>
      </c>
      <c r="F680" s="792" t="s">
        <v>1296</v>
      </c>
    </row>
    <row r="681" spans="1:6" x14ac:dyDescent="0.3">
      <c r="A681" s="782" t="s">
        <v>1297</v>
      </c>
      <c r="B681" s="783" t="s">
        <v>1297</v>
      </c>
      <c r="C681" s="783" t="s">
        <v>1297</v>
      </c>
      <c r="D681" s="784" t="s">
        <v>1297</v>
      </c>
      <c r="E681" s="784" t="s">
        <v>1297</v>
      </c>
      <c r="F681" s="784" t="s">
        <v>1297</v>
      </c>
    </row>
    <row r="682" spans="1:6" ht="46.2" customHeight="1" x14ac:dyDescent="0.3">
      <c r="A682" s="782" t="s">
        <v>1298</v>
      </c>
      <c r="B682" s="783" t="s">
        <v>1298</v>
      </c>
      <c r="C682" s="783" t="s">
        <v>1298</v>
      </c>
      <c r="D682" s="784" t="s">
        <v>1298</v>
      </c>
      <c r="E682" s="793" t="s">
        <v>1298</v>
      </c>
      <c r="F682" s="784" t="s">
        <v>1298</v>
      </c>
    </row>
    <row r="683" spans="1:6" ht="54.6" customHeight="1" x14ac:dyDescent="0.3">
      <c r="A683" s="782" t="s">
        <v>1299</v>
      </c>
      <c r="B683" s="783" t="s">
        <v>1299</v>
      </c>
      <c r="C683" s="783" t="s">
        <v>1299</v>
      </c>
      <c r="D683" s="784" t="s">
        <v>1299</v>
      </c>
      <c r="E683" s="793" t="s">
        <v>1299</v>
      </c>
      <c r="F683" s="793" t="s">
        <v>1299</v>
      </c>
    </row>
    <row r="684" spans="1:6" ht="69" customHeight="1" x14ac:dyDescent="0.3">
      <c r="A684" s="782"/>
      <c r="B684" s="789" t="s">
        <v>1300</v>
      </c>
      <c r="C684" s="783" t="s">
        <v>1300</v>
      </c>
      <c r="D684" s="785"/>
      <c r="E684" s="824"/>
      <c r="F684" s="824"/>
    </row>
    <row r="685" spans="1:6" ht="69" customHeight="1" x14ac:dyDescent="0.3">
      <c r="A685" s="782"/>
      <c r="B685" s="789"/>
      <c r="C685" s="783"/>
      <c r="D685" s="824"/>
      <c r="E685" s="807" t="s">
        <v>1770</v>
      </c>
      <c r="F685" s="786" t="s">
        <v>1770</v>
      </c>
    </row>
    <row r="686" spans="1:6" ht="49.95" customHeight="1" x14ac:dyDescent="0.3">
      <c r="A686" s="782"/>
      <c r="B686" s="789"/>
      <c r="C686" s="783"/>
      <c r="D686" s="824"/>
      <c r="E686" s="807" t="s">
        <v>1771</v>
      </c>
      <c r="F686" s="786" t="s">
        <v>1771</v>
      </c>
    </row>
    <row r="687" spans="1:6" ht="27.6" customHeight="1" x14ac:dyDescent="0.3">
      <c r="A687" s="779" t="s">
        <v>1301</v>
      </c>
      <c r="B687" s="779" t="s">
        <v>1301</v>
      </c>
      <c r="C687" s="780" t="s">
        <v>1301</v>
      </c>
      <c r="D687" s="792" t="s">
        <v>1301</v>
      </c>
      <c r="E687" s="781" t="s">
        <v>1301</v>
      </c>
      <c r="F687" s="792" t="s">
        <v>1301</v>
      </c>
    </row>
    <row r="688" spans="1:6" x14ac:dyDescent="0.3">
      <c r="A688" s="782" t="s">
        <v>1302</v>
      </c>
      <c r="B688" s="783" t="s">
        <v>1302</v>
      </c>
      <c r="C688" s="783" t="s">
        <v>1302</v>
      </c>
      <c r="D688" s="784" t="s">
        <v>1302</v>
      </c>
      <c r="E688" s="784" t="s">
        <v>1302</v>
      </c>
      <c r="F688" s="784" t="s">
        <v>1302</v>
      </c>
    </row>
    <row r="689" spans="1:6" ht="51.6" customHeight="1" x14ac:dyDescent="0.3">
      <c r="A689" s="782" t="s">
        <v>1303</v>
      </c>
      <c r="B689" s="783" t="s">
        <v>1304</v>
      </c>
      <c r="C689" s="791" t="s">
        <v>1304</v>
      </c>
      <c r="D689" s="793" t="s">
        <v>1304</v>
      </c>
      <c r="E689" s="784" t="s">
        <v>1304</v>
      </c>
      <c r="F689" s="784" t="s">
        <v>1304</v>
      </c>
    </row>
    <row r="690" spans="1:6" ht="28.8" x14ac:dyDescent="0.3">
      <c r="A690" s="782" t="s">
        <v>1305</v>
      </c>
      <c r="B690" s="783" t="s">
        <v>1305</v>
      </c>
      <c r="C690" s="783" t="s">
        <v>1305</v>
      </c>
      <c r="D690" s="784" t="s">
        <v>1305</v>
      </c>
      <c r="E690" s="784" t="s">
        <v>1305</v>
      </c>
      <c r="F690" s="784" t="s">
        <v>1305</v>
      </c>
    </row>
    <row r="691" spans="1:6" ht="28.8" x14ac:dyDescent="0.3">
      <c r="A691" s="782" t="s">
        <v>1306</v>
      </c>
      <c r="B691" s="783" t="s">
        <v>1306</v>
      </c>
      <c r="C691" s="783" t="s">
        <v>1306</v>
      </c>
      <c r="D691" s="784" t="s">
        <v>1306</v>
      </c>
      <c r="E691" s="784" t="s">
        <v>1306</v>
      </c>
      <c r="F691" s="784" t="s">
        <v>1306</v>
      </c>
    </row>
    <row r="692" spans="1:6" ht="28.8" x14ac:dyDescent="0.3">
      <c r="A692" s="782" t="s">
        <v>1307</v>
      </c>
      <c r="B692" s="783" t="s">
        <v>1307</v>
      </c>
      <c r="C692" s="783" t="s">
        <v>1307</v>
      </c>
      <c r="D692" s="806" t="s">
        <v>1307</v>
      </c>
      <c r="E692" s="784" t="s">
        <v>1307</v>
      </c>
      <c r="F692" s="784" t="s">
        <v>1307</v>
      </c>
    </row>
    <row r="693" spans="1:6" ht="36" customHeight="1" x14ac:dyDescent="0.3">
      <c r="A693" s="782" t="s">
        <v>1308</v>
      </c>
      <c r="B693" s="783" t="s">
        <v>1308</v>
      </c>
      <c r="C693" s="783" t="s">
        <v>1308</v>
      </c>
      <c r="D693" s="659" t="s">
        <v>1722</v>
      </c>
      <c r="E693" s="793" t="s">
        <v>1722</v>
      </c>
      <c r="F693" s="784" t="s">
        <v>1722</v>
      </c>
    </row>
    <row r="694" spans="1:6" ht="39" customHeight="1" x14ac:dyDescent="0.3">
      <c r="A694" s="782" t="s">
        <v>1309</v>
      </c>
      <c r="B694" s="783" t="s">
        <v>1309</v>
      </c>
      <c r="C694" s="783" t="s">
        <v>1309</v>
      </c>
      <c r="D694" s="804" t="s">
        <v>1309</v>
      </c>
      <c r="E694" s="804" t="s">
        <v>1309</v>
      </c>
      <c r="F694" s="815" t="s">
        <v>1309</v>
      </c>
    </row>
    <row r="695" spans="1:6" ht="28.8" x14ac:dyDescent="0.3">
      <c r="A695" s="782" t="s">
        <v>1310</v>
      </c>
      <c r="B695" s="783" t="s">
        <v>1310</v>
      </c>
      <c r="C695" s="783" t="s">
        <v>1310</v>
      </c>
      <c r="D695" s="784" t="s">
        <v>1310</v>
      </c>
      <c r="E695" s="784" t="s">
        <v>1310</v>
      </c>
      <c r="F695" s="784" t="s">
        <v>1310</v>
      </c>
    </row>
    <row r="696" spans="1:6" ht="28.8" x14ac:dyDescent="0.3">
      <c r="A696" s="782" t="s">
        <v>1311</v>
      </c>
      <c r="B696" s="783" t="s">
        <v>1311</v>
      </c>
      <c r="C696" s="783" t="s">
        <v>1311</v>
      </c>
      <c r="D696" s="784" t="s">
        <v>1311</v>
      </c>
      <c r="E696" s="784" t="s">
        <v>1311</v>
      </c>
      <c r="F696" s="784" t="s">
        <v>1311</v>
      </c>
    </row>
    <row r="697" spans="1:6" ht="28.8" x14ac:dyDescent="0.3">
      <c r="A697" s="782" t="s">
        <v>1312</v>
      </c>
      <c r="B697" s="783" t="s">
        <v>1312</v>
      </c>
      <c r="C697" s="783" t="s">
        <v>1312</v>
      </c>
      <c r="D697" s="784" t="s">
        <v>1312</v>
      </c>
      <c r="E697" s="784" t="s">
        <v>1312</v>
      </c>
      <c r="F697" s="784" t="s">
        <v>1312</v>
      </c>
    </row>
    <row r="698" spans="1:6" ht="52.2" customHeight="1" x14ac:dyDescent="0.3">
      <c r="A698" s="779" t="s">
        <v>1313</v>
      </c>
      <c r="B698" s="779" t="s">
        <v>1313</v>
      </c>
      <c r="C698" s="779" t="s">
        <v>1313</v>
      </c>
      <c r="D698" s="781" t="s">
        <v>1313</v>
      </c>
      <c r="E698" s="792" t="s">
        <v>1313</v>
      </c>
      <c r="F698" s="781" t="s">
        <v>1313</v>
      </c>
    </row>
    <row r="699" spans="1:6" x14ac:dyDescent="0.3">
      <c r="A699" s="782" t="s">
        <v>1314</v>
      </c>
      <c r="B699" s="783" t="s">
        <v>1314</v>
      </c>
      <c r="C699" s="783" t="s">
        <v>1314</v>
      </c>
      <c r="D699" s="806" t="s">
        <v>1314</v>
      </c>
      <c r="E699" s="806" t="s">
        <v>1314</v>
      </c>
      <c r="F699" s="806" t="s">
        <v>1314</v>
      </c>
    </row>
    <row r="700" spans="1:6" ht="28.8" x14ac:dyDescent="0.3">
      <c r="A700" s="782" t="s">
        <v>1315</v>
      </c>
      <c r="B700" s="783" t="s">
        <v>1315</v>
      </c>
      <c r="C700" s="783" t="s">
        <v>1315</v>
      </c>
      <c r="D700" s="665" t="s">
        <v>1723</v>
      </c>
      <c r="E700" s="814" t="s">
        <v>1723</v>
      </c>
      <c r="F700" s="806" t="s">
        <v>1723</v>
      </c>
    </row>
    <row r="701" spans="1:6" x14ac:dyDescent="0.3">
      <c r="A701" s="782" t="s">
        <v>1316</v>
      </c>
      <c r="B701" s="783" t="s">
        <v>1316</v>
      </c>
      <c r="C701" s="783" t="s">
        <v>1316</v>
      </c>
      <c r="D701" s="788" t="s">
        <v>1772</v>
      </c>
      <c r="E701" s="806" t="s">
        <v>1772</v>
      </c>
      <c r="F701" s="806" t="s">
        <v>1772</v>
      </c>
    </row>
    <row r="702" spans="1:6" ht="38.4" customHeight="1" x14ac:dyDescent="0.3">
      <c r="A702" s="779" t="s">
        <v>1317</v>
      </c>
      <c r="B702" s="779" t="s">
        <v>1317</v>
      </c>
      <c r="C702" s="780" t="s">
        <v>1317</v>
      </c>
      <c r="D702" s="792" t="s">
        <v>1317</v>
      </c>
      <c r="E702" s="781" t="s">
        <v>1317</v>
      </c>
      <c r="F702" s="781" t="s">
        <v>1317</v>
      </c>
    </row>
    <row r="703" spans="1:6" x14ac:dyDescent="0.3">
      <c r="A703" s="782" t="s">
        <v>1318</v>
      </c>
      <c r="B703" s="783" t="s">
        <v>1318</v>
      </c>
      <c r="C703" s="783" t="s">
        <v>1318</v>
      </c>
      <c r="D703" s="784" t="s">
        <v>1318</v>
      </c>
      <c r="E703" s="784" t="s">
        <v>1318</v>
      </c>
      <c r="F703" s="784" t="s">
        <v>1318</v>
      </c>
    </row>
    <row r="704" spans="1:6" ht="24.6" customHeight="1" x14ac:dyDescent="0.3">
      <c r="A704" s="782" t="s">
        <v>1319</v>
      </c>
      <c r="B704" s="783" t="s">
        <v>1319</v>
      </c>
      <c r="C704" s="783" t="s">
        <v>1320</v>
      </c>
      <c r="D704" s="793" t="s">
        <v>1320</v>
      </c>
      <c r="E704" s="784" t="s">
        <v>1320</v>
      </c>
      <c r="F704" s="784" t="s">
        <v>1320</v>
      </c>
    </row>
    <row r="705" spans="1:6" ht="34.200000000000003" customHeight="1" x14ac:dyDescent="0.3">
      <c r="A705" s="782" t="s">
        <v>1321</v>
      </c>
      <c r="B705" s="783" t="s">
        <v>1321</v>
      </c>
      <c r="C705" s="791" t="s">
        <v>1321</v>
      </c>
      <c r="D705" s="784" t="s">
        <v>1321</v>
      </c>
      <c r="E705" s="784" t="s">
        <v>1321</v>
      </c>
      <c r="F705" s="784" t="s">
        <v>1321</v>
      </c>
    </row>
    <row r="706" spans="1:6" ht="34.200000000000003" customHeight="1" x14ac:dyDescent="0.3">
      <c r="A706" s="782"/>
      <c r="B706" s="783"/>
      <c r="C706" s="791"/>
      <c r="D706" s="664" t="s">
        <v>1724</v>
      </c>
      <c r="E706" s="781" t="s">
        <v>1724</v>
      </c>
      <c r="F706" s="781" t="s">
        <v>1724</v>
      </c>
    </row>
    <row r="707" spans="1:6" ht="34.200000000000003" customHeight="1" x14ac:dyDescent="0.3">
      <c r="A707" s="782"/>
      <c r="B707" s="783"/>
      <c r="C707" s="791"/>
      <c r="D707" s="711" t="s">
        <v>1725</v>
      </c>
      <c r="E707" s="784" t="s">
        <v>1725</v>
      </c>
      <c r="F707" s="784" t="s">
        <v>1725</v>
      </c>
    </row>
    <row r="708" spans="1:6" ht="48" customHeight="1" x14ac:dyDescent="0.3">
      <c r="A708" s="782"/>
      <c r="B708" s="783"/>
      <c r="C708" s="791"/>
      <c r="D708" s="710" t="s">
        <v>1726</v>
      </c>
      <c r="E708" s="784" t="s">
        <v>1726</v>
      </c>
      <c r="F708" s="784" t="s">
        <v>1726</v>
      </c>
    </row>
    <row r="709" spans="1:6" ht="48" customHeight="1" x14ac:dyDescent="0.3">
      <c r="A709" s="782"/>
      <c r="B709" s="783"/>
      <c r="C709" s="791"/>
      <c r="D709" s="664" t="s">
        <v>1727</v>
      </c>
      <c r="E709" s="781" t="s">
        <v>1727</v>
      </c>
      <c r="F709" s="792" t="s">
        <v>1727</v>
      </c>
    </row>
    <row r="710" spans="1:6" ht="48" customHeight="1" x14ac:dyDescent="0.3">
      <c r="A710" s="782"/>
      <c r="B710" s="783"/>
      <c r="C710" s="791"/>
      <c r="D710" s="710" t="s">
        <v>1728</v>
      </c>
      <c r="E710" s="784" t="s">
        <v>1728</v>
      </c>
      <c r="F710" s="784" t="s">
        <v>1728</v>
      </c>
    </row>
    <row r="711" spans="1:6" ht="48" customHeight="1" x14ac:dyDescent="0.3">
      <c r="A711" s="782"/>
      <c r="B711" s="783"/>
      <c r="C711" s="791"/>
      <c r="D711" s="712" t="s">
        <v>1729</v>
      </c>
      <c r="E711" s="784" t="s">
        <v>1729</v>
      </c>
      <c r="F711" s="793" t="s">
        <v>1729</v>
      </c>
    </row>
    <row r="712" spans="1:6" ht="31.95" customHeight="1" x14ac:dyDescent="0.3">
      <c r="A712" s="778" t="s">
        <v>282</v>
      </c>
      <c r="B712" s="778" t="s">
        <v>282</v>
      </c>
      <c r="C712" s="778" t="s">
        <v>282</v>
      </c>
      <c r="D712" s="790" t="s">
        <v>282</v>
      </c>
      <c r="E712" s="790" t="s">
        <v>282</v>
      </c>
      <c r="F712" s="790" t="s">
        <v>282</v>
      </c>
    </row>
    <row r="713" spans="1:6" ht="37.950000000000003" customHeight="1" x14ac:dyDescent="0.3">
      <c r="A713" s="779" t="s">
        <v>1322</v>
      </c>
      <c r="B713" s="779" t="s">
        <v>1322</v>
      </c>
      <c r="C713" s="779" t="s">
        <v>1322</v>
      </c>
      <c r="D713" s="657" t="s">
        <v>1730</v>
      </c>
      <c r="E713" s="781" t="s">
        <v>1730</v>
      </c>
      <c r="F713" s="781" t="s">
        <v>1730</v>
      </c>
    </row>
    <row r="714" spans="1:6" x14ac:dyDescent="0.3">
      <c r="A714" s="782" t="s">
        <v>1323</v>
      </c>
      <c r="B714" s="783" t="s">
        <v>1323</v>
      </c>
      <c r="C714" s="783" t="s">
        <v>1323</v>
      </c>
      <c r="D714" s="784" t="s">
        <v>1323</v>
      </c>
      <c r="E714" s="784" t="s">
        <v>1323</v>
      </c>
      <c r="F714" s="784" t="s">
        <v>1323</v>
      </c>
    </row>
    <row r="715" spans="1:6" ht="28.8" x14ac:dyDescent="0.3">
      <c r="A715" s="782" t="s">
        <v>1324</v>
      </c>
      <c r="B715" s="783" t="s">
        <v>1324</v>
      </c>
      <c r="C715" s="783" t="s">
        <v>1324</v>
      </c>
      <c r="D715" s="785"/>
      <c r="E715" s="824"/>
      <c r="F715" s="824"/>
    </row>
    <row r="716" spans="1:6" ht="28.8" x14ac:dyDescent="0.3">
      <c r="A716" s="782" t="s">
        <v>1325</v>
      </c>
      <c r="B716" s="783" t="s">
        <v>1325</v>
      </c>
      <c r="C716" s="783" t="s">
        <v>1325</v>
      </c>
      <c r="D716" s="784" t="s">
        <v>1325</v>
      </c>
      <c r="E716" s="784" t="s">
        <v>1325</v>
      </c>
      <c r="F716" s="784" t="s">
        <v>1325</v>
      </c>
    </row>
    <row r="717" spans="1:6" ht="28.8" x14ac:dyDescent="0.3">
      <c r="A717" s="782" t="s">
        <v>1326</v>
      </c>
      <c r="B717" s="783" t="s">
        <v>1326</v>
      </c>
      <c r="C717" s="783" t="s">
        <v>1327</v>
      </c>
      <c r="D717" s="785"/>
      <c r="E717" s="824"/>
      <c r="F717" s="824"/>
    </row>
    <row r="718" spans="1:6" ht="28.8" x14ac:dyDescent="0.3">
      <c r="A718" s="779" t="s">
        <v>1328</v>
      </c>
      <c r="B718" s="779" t="s">
        <v>1328</v>
      </c>
      <c r="C718" s="780" t="s">
        <v>1328</v>
      </c>
      <c r="D718" s="657" t="s">
        <v>1731</v>
      </c>
      <c r="E718" s="781" t="s">
        <v>1731</v>
      </c>
      <c r="F718" s="781" t="s">
        <v>1731</v>
      </c>
    </row>
    <row r="719" spans="1:6" x14ac:dyDescent="0.3">
      <c r="A719" s="782" t="s">
        <v>1329</v>
      </c>
      <c r="B719" s="783" t="s">
        <v>1329</v>
      </c>
      <c r="C719" s="783" t="s">
        <v>1329</v>
      </c>
      <c r="D719" s="784" t="s">
        <v>1329</v>
      </c>
      <c r="E719" s="784" t="s">
        <v>1329</v>
      </c>
      <c r="F719" s="784" t="s">
        <v>1329</v>
      </c>
    </row>
    <row r="720" spans="1:6" ht="50.4" customHeight="1" x14ac:dyDescent="0.3">
      <c r="A720" s="782" t="s">
        <v>1330</v>
      </c>
      <c r="B720" s="783" t="s">
        <v>1330</v>
      </c>
      <c r="C720" s="791" t="s">
        <v>1330</v>
      </c>
      <c r="D720" s="784" t="s">
        <v>1330</v>
      </c>
      <c r="E720" s="784" t="s">
        <v>1330</v>
      </c>
      <c r="F720" s="784" t="s">
        <v>1330</v>
      </c>
    </row>
    <row r="721" spans="1:6" ht="43.2" x14ac:dyDescent="0.3">
      <c r="A721" s="782" t="s">
        <v>1331</v>
      </c>
      <c r="B721" s="783" t="s">
        <v>1331</v>
      </c>
      <c r="C721" s="801" t="s">
        <v>1332</v>
      </c>
      <c r="D721" s="784" t="s">
        <v>1332</v>
      </c>
      <c r="E721" s="784" t="s">
        <v>1332</v>
      </c>
      <c r="F721" s="784" t="s">
        <v>1332</v>
      </c>
    </row>
    <row r="722" spans="1:6" x14ac:dyDescent="0.3">
      <c r="A722" s="782" t="s">
        <v>1333</v>
      </c>
      <c r="B722" s="783" t="s">
        <v>1333</v>
      </c>
      <c r="C722" s="783" t="s">
        <v>1333</v>
      </c>
      <c r="D722" s="784" t="s">
        <v>1333</v>
      </c>
      <c r="E722" s="784" t="s">
        <v>1333</v>
      </c>
      <c r="F722" s="784" t="s">
        <v>1333</v>
      </c>
    </row>
    <row r="723" spans="1:6" x14ac:dyDescent="0.3">
      <c r="A723" s="782" t="s">
        <v>1334</v>
      </c>
      <c r="B723" s="783" t="s">
        <v>1334</v>
      </c>
      <c r="C723" s="783" t="s">
        <v>1334</v>
      </c>
      <c r="D723" s="784" t="s">
        <v>1334</v>
      </c>
      <c r="E723" s="784" t="s">
        <v>1334</v>
      </c>
      <c r="F723" s="784" t="s">
        <v>1334</v>
      </c>
    </row>
    <row r="724" spans="1:6" x14ac:dyDescent="0.3">
      <c r="A724" s="782" t="s">
        <v>1335</v>
      </c>
      <c r="B724" s="783" t="s">
        <v>1335</v>
      </c>
      <c r="C724" s="783" t="s">
        <v>1335</v>
      </c>
      <c r="D724" s="784" t="s">
        <v>1335</v>
      </c>
      <c r="E724" s="784" t="s">
        <v>1335</v>
      </c>
      <c r="F724" s="784" t="s">
        <v>1335</v>
      </c>
    </row>
    <row r="725" spans="1:6" ht="44.4" customHeight="1" x14ac:dyDescent="0.3">
      <c r="A725" s="782"/>
      <c r="B725" s="783"/>
      <c r="C725" s="783"/>
      <c r="D725" s="784" t="s">
        <v>1732</v>
      </c>
      <c r="E725" s="784" t="s">
        <v>1732</v>
      </c>
      <c r="F725" s="784" t="s">
        <v>1732</v>
      </c>
    </row>
    <row r="726" spans="1:6" ht="61.2" customHeight="1" x14ac:dyDescent="0.3">
      <c r="A726" s="782"/>
      <c r="B726" s="783"/>
      <c r="C726" s="783"/>
      <c r="D726" s="791" t="s">
        <v>1733</v>
      </c>
      <c r="E726" s="788" t="s">
        <v>1773</v>
      </c>
      <c r="F726" s="784" t="s">
        <v>1773</v>
      </c>
    </row>
    <row r="727" spans="1:6" ht="28.2" customHeight="1" x14ac:dyDescent="0.3">
      <c r="A727" s="779" t="s">
        <v>1336</v>
      </c>
      <c r="B727" s="779" t="s">
        <v>1336</v>
      </c>
      <c r="C727" s="779" t="s">
        <v>1336</v>
      </c>
      <c r="D727" s="781" t="s">
        <v>1336</v>
      </c>
      <c r="E727" s="781" t="s">
        <v>1336</v>
      </c>
      <c r="F727" s="781" t="s">
        <v>1336</v>
      </c>
    </row>
    <row r="728" spans="1:6" ht="28.8" x14ac:dyDescent="0.3">
      <c r="A728" s="782" t="s">
        <v>1337</v>
      </c>
      <c r="B728" s="783" t="s">
        <v>1337</v>
      </c>
      <c r="C728" s="783" t="s">
        <v>1337</v>
      </c>
      <c r="D728" s="784" t="s">
        <v>1337</v>
      </c>
      <c r="E728" s="784" t="s">
        <v>1337</v>
      </c>
      <c r="F728" s="784" t="s">
        <v>1337</v>
      </c>
    </row>
    <row r="729" spans="1:6" ht="51.6" customHeight="1" x14ac:dyDescent="0.3">
      <c r="A729" s="779" t="s">
        <v>1338</v>
      </c>
      <c r="B729" s="779" t="s">
        <v>1338</v>
      </c>
      <c r="C729" s="779" t="s">
        <v>1338</v>
      </c>
      <c r="D729" s="660" t="s">
        <v>1734</v>
      </c>
      <c r="E729" s="729" t="s">
        <v>1734</v>
      </c>
      <c r="F729" s="729" t="s">
        <v>1734</v>
      </c>
    </row>
    <row r="730" spans="1:6" x14ac:dyDescent="0.3">
      <c r="A730" s="782" t="s">
        <v>1339</v>
      </c>
      <c r="B730" s="783" t="s">
        <v>1339</v>
      </c>
      <c r="C730" s="783" t="s">
        <v>1339</v>
      </c>
      <c r="D730" s="784" t="s">
        <v>1339</v>
      </c>
      <c r="E730" s="784" t="s">
        <v>1339</v>
      </c>
      <c r="F730" s="784" t="s">
        <v>1339</v>
      </c>
    </row>
    <row r="731" spans="1:6" ht="28.8" x14ac:dyDescent="0.3">
      <c r="A731" s="782" t="s">
        <v>1340</v>
      </c>
      <c r="B731" s="783" t="s">
        <v>1340</v>
      </c>
      <c r="C731" s="783" t="s">
        <v>1340</v>
      </c>
      <c r="D731" s="784" t="s">
        <v>1340</v>
      </c>
      <c r="E731" s="784" t="s">
        <v>1340</v>
      </c>
      <c r="F731" s="784" t="s">
        <v>1340</v>
      </c>
    </row>
    <row r="732" spans="1:6" ht="55.2" customHeight="1" x14ac:dyDescent="0.3">
      <c r="A732" s="779" t="s">
        <v>1341</v>
      </c>
      <c r="B732" s="779" t="s">
        <v>1341</v>
      </c>
      <c r="C732" s="779" t="s">
        <v>1341</v>
      </c>
      <c r="D732" s="781" t="s">
        <v>1341</v>
      </c>
      <c r="E732" s="781" t="s">
        <v>1341</v>
      </c>
      <c r="F732" s="781" t="s">
        <v>1341</v>
      </c>
    </row>
    <row r="733" spans="1:6" x14ac:dyDescent="0.3">
      <c r="A733" s="782" t="s">
        <v>1342</v>
      </c>
      <c r="B733" s="783" t="s">
        <v>1342</v>
      </c>
      <c r="C733" s="783" t="s">
        <v>1342</v>
      </c>
      <c r="D733" s="784" t="s">
        <v>1342</v>
      </c>
      <c r="E733" s="784" t="s">
        <v>1342</v>
      </c>
      <c r="F733" s="784" t="s">
        <v>1342</v>
      </c>
    </row>
    <row r="734" spans="1:6" ht="43.2" x14ac:dyDescent="0.3">
      <c r="A734" s="782" t="s">
        <v>1343</v>
      </c>
      <c r="B734" s="783" t="s">
        <v>1343</v>
      </c>
      <c r="C734" s="783" t="s">
        <v>1343</v>
      </c>
      <c r="D734" s="784" t="s">
        <v>1343</v>
      </c>
      <c r="E734" s="784" t="s">
        <v>1343</v>
      </c>
      <c r="F734" s="784" t="s">
        <v>1343</v>
      </c>
    </row>
    <row r="735" spans="1:6" ht="26.4" customHeight="1" x14ac:dyDescent="0.3">
      <c r="A735" s="779" t="s">
        <v>1344</v>
      </c>
      <c r="B735" s="779" t="s">
        <v>1344</v>
      </c>
      <c r="C735" s="779" t="s">
        <v>1344</v>
      </c>
      <c r="D735" s="781" t="s">
        <v>1344</v>
      </c>
      <c r="E735" s="781" t="s">
        <v>1344</v>
      </c>
      <c r="F735" s="781" t="s">
        <v>1344</v>
      </c>
    </row>
    <row r="736" spans="1:6" ht="28.8" x14ac:dyDescent="0.3">
      <c r="A736" s="782" t="s">
        <v>1345</v>
      </c>
      <c r="B736" s="783" t="s">
        <v>1345</v>
      </c>
      <c r="C736" s="783" t="s">
        <v>1345</v>
      </c>
      <c r="D736" s="784" t="s">
        <v>1345</v>
      </c>
      <c r="E736" s="784" t="s">
        <v>1345</v>
      </c>
      <c r="F736" s="784" t="s">
        <v>1345</v>
      </c>
    </row>
    <row r="737" spans="1:6" ht="28.8" x14ac:dyDescent="0.3">
      <c r="A737" s="782" t="s">
        <v>1346</v>
      </c>
      <c r="B737" s="783" t="s">
        <v>1346</v>
      </c>
      <c r="C737" s="783" t="s">
        <v>1346</v>
      </c>
      <c r="D737" s="784" t="s">
        <v>1346</v>
      </c>
      <c r="E737" s="784" t="s">
        <v>1346</v>
      </c>
      <c r="F737" s="784" t="s">
        <v>1346</v>
      </c>
    </row>
    <row r="738" spans="1:6" ht="43.2" x14ac:dyDescent="0.3">
      <c r="A738" s="782" t="s">
        <v>1347</v>
      </c>
      <c r="B738" s="783" t="s">
        <v>1347</v>
      </c>
      <c r="C738" s="783" t="s">
        <v>1347</v>
      </c>
      <c r="D738" s="784" t="s">
        <v>1347</v>
      </c>
      <c r="E738" s="784" t="s">
        <v>1347</v>
      </c>
      <c r="F738" s="784" t="s">
        <v>1347</v>
      </c>
    </row>
    <row r="739" spans="1:6" ht="28.8" x14ac:dyDescent="0.3">
      <c r="A739" s="782" t="s">
        <v>1348</v>
      </c>
      <c r="B739" s="783" t="s">
        <v>1348</v>
      </c>
      <c r="C739" s="783" t="s">
        <v>1348</v>
      </c>
      <c r="D739" s="784" t="s">
        <v>1348</v>
      </c>
      <c r="E739" s="784" t="s">
        <v>1348</v>
      </c>
      <c r="F739" s="784" t="s">
        <v>1348</v>
      </c>
    </row>
    <row r="740" spans="1:6" x14ac:dyDescent="0.3">
      <c r="A740" s="782" t="s">
        <v>1349</v>
      </c>
      <c r="B740" s="783" t="s">
        <v>1349</v>
      </c>
      <c r="C740" s="783" t="s">
        <v>1349</v>
      </c>
      <c r="D740" s="784" t="s">
        <v>1349</v>
      </c>
      <c r="E740" s="784" t="s">
        <v>1349</v>
      </c>
      <c r="F740" s="784" t="s">
        <v>1349</v>
      </c>
    </row>
    <row r="741" spans="1:6" x14ac:dyDescent="0.3">
      <c r="A741" s="782" t="s">
        <v>1350</v>
      </c>
      <c r="B741" s="783" t="s">
        <v>1350</v>
      </c>
      <c r="C741" s="783" t="s">
        <v>1350</v>
      </c>
      <c r="D741" s="784" t="s">
        <v>1350</v>
      </c>
      <c r="E741" s="784" t="s">
        <v>1350</v>
      </c>
      <c r="F741" s="784" t="s">
        <v>1350</v>
      </c>
    </row>
    <row r="742" spans="1:6" ht="34.200000000000003" customHeight="1" x14ac:dyDescent="0.3">
      <c r="A742" s="779" t="s">
        <v>1351</v>
      </c>
      <c r="B742" s="779" t="s">
        <v>1351</v>
      </c>
      <c r="C742" s="780" t="s">
        <v>1351</v>
      </c>
      <c r="D742" s="781" t="s">
        <v>1351</v>
      </c>
      <c r="E742" s="781" t="s">
        <v>1351</v>
      </c>
      <c r="F742" s="781" t="s">
        <v>1351</v>
      </c>
    </row>
    <row r="743" spans="1:6" ht="28.8" x14ac:dyDescent="0.3">
      <c r="A743" s="782" t="s">
        <v>1352</v>
      </c>
      <c r="B743" s="783" t="s">
        <v>1352</v>
      </c>
      <c r="C743" s="783" t="s">
        <v>1352</v>
      </c>
      <c r="D743" s="784" t="s">
        <v>1352</v>
      </c>
      <c r="E743" s="784" t="s">
        <v>1352</v>
      </c>
      <c r="F743" s="784" t="s">
        <v>1352</v>
      </c>
    </row>
    <row r="744" spans="1:6" ht="28.8" x14ac:dyDescent="0.3">
      <c r="A744" s="782" t="s">
        <v>1353</v>
      </c>
      <c r="B744" s="783" t="s">
        <v>1353</v>
      </c>
      <c r="C744" s="783" t="s">
        <v>1353</v>
      </c>
      <c r="D744" s="784" t="s">
        <v>1353</v>
      </c>
      <c r="E744" s="784" t="s">
        <v>1353</v>
      </c>
      <c r="F744" s="784" t="s">
        <v>1353</v>
      </c>
    </row>
    <row r="745" spans="1:6" ht="43.2" x14ac:dyDescent="0.3">
      <c r="A745" s="782" t="s">
        <v>1354</v>
      </c>
      <c r="B745" s="783" t="s">
        <v>1354</v>
      </c>
      <c r="C745" s="783" t="s">
        <v>1354</v>
      </c>
      <c r="D745" s="784" t="s">
        <v>1354</v>
      </c>
      <c r="E745" s="784" t="s">
        <v>1354</v>
      </c>
      <c r="F745" s="784" t="s">
        <v>1354</v>
      </c>
    </row>
    <row r="746" spans="1:6" ht="36.6" customHeight="1" x14ac:dyDescent="0.3">
      <c r="A746" s="782" t="s">
        <v>1355</v>
      </c>
      <c r="B746" s="783" t="s">
        <v>1355</v>
      </c>
      <c r="C746" s="791" t="s">
        <v>1355</v>
      </c>
      <c r="D746" s="784" t="s">
        <v>1355</v>
      </c>
      <c r="E746" s="784" t="s">
        <v>1355</v>
      </c>
      <c r="F746" s="784" t="s">
        <v>1355</v>
      </c>
    </row>
    <row r="747" spans="1:6" x14ac:dyDescent="0.3">
      <c r="A747" s="782" t="s">
        <v>1356</v>
      </c>
      <c r="B747" s="783" t="s">
        <v>1356</v>
      </c>
      <c r="C747" s="783" t="s">
        <v>1356</v>
      </c>
      <c r="D747" s="784" t="s">
        <v>1356</v>
      </c>
      <c r="E747" s="784" t="s">
        <v>1356</v>
      </c>
      <c r="F747" s="784" t="s">
        <v>1356</v>
      </c>
    </row>
    <row r="748" spans="1:6" x14ac:dyDescent="0.3">
      <c r="A748" s="782" t="s">
        <v>1357</v>
      </c>
      <c r="B748" s="783" t="s">
        <v>1357</v>
      </c>
      <c r="C748" s="783" t="s">
        <v>1357</v>
      </c>
      <c r="D748" s="784" t="s">
        <v>1357</v>
      </c>
      <c r="E748" s="784" t="s">
        <v>1357</v>
      </c>
      <c r="F748" s="784" t="s">
        <v>1357</v>
      </c>
    </row>
    <row r="749" spans="1:6" ht="51.6" customHeight="1" x14ac:dyDescent="0.3">
      <c r="A749" s="779" t="s">
        <v>1358</v>
      </c>
      <c r="B749" s="779" t="s">
        <v>1358</v>
      </c>
      <c r="C749" s="779" t="s">
        <v>1358</v>
      </c>
      <c r="D749" s="781" t="s">
        <v>1358</v>
      </c>
      <c r="E749" s="781" t="s">
        <v>1358</v>
      </c>
      <c r="F749" s="781" t="s">
        <v>1358</v>
      </c>
    </row>
    <row r="750" spans="1:6" ht="43.2" x14ac:dyDescent="0.3">
      <c r="A750" s="782" t="s">
        <v>1359</v>
      </c>
      <c r="B750" s="783" t="s">
        <v>1359</v>
      </c>
      <c r="C750" s="783" t="s">
        <v>1359</v>
      </c>
      <c r="D750" s="784" t="s">
        <v>1359</v>
      </c>
      <c r="E750" s="784" t="s">
        <v>1359</v>
      </c>
      <c r="F750" s="784" t="s">
        <v>1359</v>
      </c>
    </row>
    <row r="751" spans="1:6" ht="43.2" x14ac:dyDescent="0.3">
      <c r="A751" s="782" t="s">
        <v>1360</v>
      </c>
      <c r="B751" s="783" t="s">
        <v>1360</v>
      </c>
      <c r="C751" s="783" t="s">
        <v>1360</v>
      </c>
      <c r="D751" s="784" t="s">
        <v>1360</v>
      </c>
      <c r="E751" s="784" t="s">
        <v>1360</v>
      </c>
      <c r="F751" s="784" t="s">
        <v>1360</v>
      </c>
    </row>
    <row r="752" spans="1:6" x14ac:dyDescent="0.3">
      <c r="A752" s="782"/>
      <c r="B752" s="789" t="s">
        <v>1361</v>
      </c>
      <c r="C752" s="783" t="s">
        <v>1361</v>
      </c>
      <c r="D752" s="784" t="s">
        <v>1361</v>
      </c>
      <c r="E752" s="784" t="s">
        <v>1361</v>
      </c>
      <c r="F752" s="784" t="s">
        <v>1361</v>
      </c>
    </row>
    <row r="753" spans="1:6" ht="42" customHeight="1" x14ac:dyDescent="0.3">
      <c r="A753" s="782"/>
      <c r="B753" s="789"/>
      <c r="C753" s="789" t="s">
        <v>1362</v>
      </c>
      <c r="D753" s="784" t="s">
        <v>1362</v>
      </c>
      <c r="E753" s="784" t="s">
        <v>1362</v>
      </c>
      <c r="F753" s="784" t="s">
        <v>1362</v>
      </c>
    </row>
    <row r="754" spans="1:6" ht="45" customHeight="1" x14ac:dyDescent="0.3">
      <c r="A754" s="778" t="s">
        <v>535</v>
      </c>
      <c r="B754" s="778" t="s">
        <v>535</v>
      </c>
      <c r="C754" s="778" t="s">
        <v>535</v>
      </c>
      <c r="D754" s="778" t="s">
        <v>535</v>
      </c>
      <c r="E754" s="778" t="s">
        <v>535</v>
      </c>
      <c r="F754" s="778" t="s">
        <v>535</v>
      </c>
    </row>
    <row r="755" spans="1:6" ht="36.6" customHeight="1" x14ac:dyDescent="0.3">
      <c r="A755" s="779" t="s">
        <v>1363</v>
      </c>
      <c r="B755" s="779" t="s">
        <v>1363</v>
      </c>
      <c r="C755" s="797" t="s">
        <v>1364</v>
      </c>
      <c r="D755" s="792" t="s">
        <v>1364</v>
      </c>
      <c r="E755" s="792" t="s">
        <v>1364</v>
      </c>
      <c r="F755" s="792" t="s">
        <v>1364</v>
      </c>
    </row>
    <row r="756" spans="1:6" ht="24.6" customHeight="1" x14ac:dyDescent="0.3">
      <c r="A756" s="782" t="s">
        <v>1365</v>
      </c>
      <c r="B756" s="783" t="s">
        <v>1365</v>
      </c>
      <c r="C756" s="783" t="s">
        <v>1365</v>
      </c>
      <c r="D756" s="784" t="s">
        <v>1365</v>
      </c>
      <c r="E756" s="784" t="s">
        <v>1365</v>
      </c>
      <c r="F756" s="784" t="s">
        <v>1365</v>
      </c>
    </row>
    <row r="757" spans="1:6" ht="34.200000000000003" customHeight="1" x14ac:dyDescent="0.3">
      <c r="A757" s="782" t="s">
        <v>1366</v>
      </c>
      <c r="B757" s="783" t="s">
        <v>1366</v>
      </c>
      <c r="C757" s="783" t="s">
        <v>1366</v>
      </c>
      <c r="D757" s="784" t="s">
        <v>1366</v>
      </c>
      <c r="E757" s="793" t="s">
        <v>1366</v>
      </c>
      <c r="F757" s="793" t="s">
        <v>1366</v>
      </c>
    </row>
    <row r="758" spans="1:6" ht="34.200000000000003" customHeight="1" x14ac:dyDescent="0.3">
      <c r="A758" s="782" t="s">
        <v>1367</v>
      </c>
      <c r="B758" s="783" t="s">
        <v>1367</v>
      </c>
      <c r="C758" s="783" t="s">
        <v>1367</v>
      </c>
      <c r="D758" s="784" t="s">
        <v>1367</v>
      </c>
      <c r="E758" s="784" t="s">
        <v>1367</v>
      </c>
      <c r="F758" s="784" t="s">
        <v>1367</v>
      </c>
    </row>
    <row r="759" spans="1:6" ht="34.200000000000003" customHeight="1" x14ac:dyDescent="0.3">
      <c r="A759" s="782" t="s">
        <v>1368</v>
      </c>
      <c r="B759" s="783" t="s">
        <v>1368</v>
      </c>
      <c r="C759" s="783" t="s">
        <v>1368</v>
      </c>
      <c r="D759" s="784" t="s">
        <v>1368</v>
      </c>
      <c r="E759" s="784" t="s">
        <v>1368</v>
      </c>
      <c r="F759" s="784" t="s">
        <v>1368</v>
      </c>
    </row>
    <row r="760" spans="1:6" ht="43.2" x14ac:dyDescent="0.3">
      <c r="A760" s="782" t="s">
        <v>1369</v>
      </c>
      <c r="B760" s="783" t="s">
        <v>1369</v>
      </c>
      <c r="C760" s="783" t="s">
        <v>1369</v>
      </c>
      <c r="D760" s="806" t="s">
        <v>1369</v>
      </c>
      <c r="E760" s="825"/>
      <c r="F760" s="825"/>
    </row>
    <row r="761" spans="1:6" ht="28.8" x14ac:dyDescent="0.3">
      <c r="A761" s="782" t="s">
        <v>1370</v>
      </c>
      <c r="B761" s="783" t="s">
        <v>1370</v>
      </c>
      <c r="C761" s="783" t="s">
        <v>1371</v>
      </c>
      <c r="D761" s="661"/>
      <c r="E761" s="730"/>
      <c r="F761" s="730"/>
    </row>
    <row r="762" spans="1:6" ht="37.950000000000003" customHeight="1" x14ac:dyDescent="0.3">
      <c r="A762" s="779" t="s">
        <v>1372</v>
      </c>
      <c r="B762" s="779" t="s">
        <v>1372</v>
      </c>
      <c r="C762" s="779" t="s">
        <v>1372</v>
      </c>
      <c r="D762" s="811" t="s">
        <v>1372</v>
      </c>
      <c r="E762" s="826" t="s">
        <v>1372</v>
      </c>
      <c r="F762" s="811" t="s">
        <v>1372</v>
      </c>
    </row>
    <row r="763" spans="1:6" x14ac:dyDescent="0.3">
      <c r="A763" s="782" t="s">
        <v>1373</v>
      </c>
      <c r="B763" s="783" t="s">
        <v>1373</v>
      </c>
      <c r="C763" s="783" t="s">
        <v>1373</v>
      </c>
      <c r="D763" s="784" t="s">
        <v>1373</v>
      </c>
      <c r="E763" s="784" t="s">
        <v>1373</v>
      </c>
      <c r="F763" s="784" t="s">
        <v>1373</v>
      </c>
    </row>
    <row r="764" spans="1:6" ht="28.8" x14ac:dyDescent="0.3">
      <c r="A764" s="782" t="s">
        <v>1374</v>
      </c>
      <c r="B764" s="783" t="s">
        <v>1374</v>
      </c>
      <c r="C764" s="783" t="s">
        <v>1374</v>
      </c>
      <c r="D764" s="784" t="s">
        <v>1374</v>
      </c>
      <c r="E764" s="784" t="s">
        <v>1374</v>
      </c>
      <c r="F764" s="784" t="s">
        <v>1374</v>
      </c>
    </row>
    <row r="765" spans="1:6" ht="28.8" x14ac:dyDescent="0.3">
      <c r="A765" s="782" t="s">
        <v>1375</v>
      </c>
      <c r="B765" s="783" t="s">
        <v>1375</v>
      </c>
      <c r="C765" s="783" t="s">
        <v>1375</v>
      </c>
      <c r="D765" s="784" t="s">
        <v>1375</v>
      </c>
      <c r="E765" s="784" t="s">
        <v>1375</v>
      </c>
      <c r="F765" s="784" t="s">
        <v>1375</v>
      </c>
    </row>
    <row r="766" spans="1:6" ht="47.4" customHeight="1" x14ac:dyDescent="0.3">
      <c r="A766" s="782" t="s">
        <v>1376</v>
      </c>
      <c r="B766" s="783" t="s">
        <v>1376</v>
      </c>
      <c r="C766" s="783" t="s">
        <v>1376</v>
      </c>
      <c r="D766" s="784" t="s">
        <v>1376</v>
      </c>
      <c r="E766" s="793" t="s">
        <v>1376</v>
      </c>
      <c r="F766" s="784" t="s">
        <v>1376</v>
      </c>
    </row>
    <row r="767" spans="1:6" ht="28.8" x14ac:dyDescent="0.3">
      <c r="A767" s="782" t="s">
        <v>1377</v>
      </c>
      <c r="B767" s="783" t="s">
        <v>1377</v>
      </c>
      <c r="C767" s="783" t="s">
        <v>1377</v>
      </c>
      <c r="D767" s="784" t="s">
        <v>1377</v>
      </c>
      <c r="E767" s="784" t="s">
        <v>1377</v>
      </c>
      <c r="F767" s="784" t="s">
        <v>1377</v>
      </c>
    </row>
    <row r="768" spans="1:6" ht="28.8" x14ac:dyDescent="0.3">
      <c r="A768" s="782" t="s">
        <v>1378</v>
      </c>
      <c r="B768" s="783" t="s">
        <v>1378</v>
      </c>
      <c r="C768" s="783" t="s">
        <v>1378</v>
      </c>
      <c r="D768" s="784" t="s">
        <v>1378</v>
      </c>
      <c r="E768" s="784" t="s">
        <v>1378</v>
      </c>
      <c r="F768" s="784" t="s">
        <v>1378</v>
      </c>
    </row>
    <row r="769" spans="1:6" ht="28.8" x14ac:dyDescent="0.3">
      <c r="A769" s="782" t="s">
        <v>1379</v>
      </c>
      <c r="B769" s="783" t="s">
        <v>1379</v>
      </c>
      <c r="C769" s="783" t="s">
        <v>1379</v>
      </c>
      <c r="D769" s="784" t="s">
        <v>1379</v>
      </c>
      <c r="E769" s="784" t="s">
        <v>1379</v>
      </c>
      <c r="F769" s="784" t="s">
        <v>1379</v>
      </c>
    </row>
    <row r="770" spans="1:6" ht="49.2" customHeight="1" x14ac:dyDescent="0.3">
      <c r="A770" s="779" t="s">
        <v>1380</v>
      </c>
      <c r="B770" s="779" t="s">
        <v>1380</v>
      </c>
      <c r="C770" s="779" t="s">
        <v>1380</v>
      </c>
      <c r="D770" s="781" t="s">
        <v>1380</v>
      </c>
      <c r="E770" s="781" t="s">
        <v>1380</v>
      </c>
      <c r="F770" s="781" t="s">
        <v>1380</v>
      </c>
    </row>
    <row r="771" spans="1:6" x14ac:dyDescent="0.3">
      <c r="A771" s="782" t="s">
        <v>1381</v>
      </c>
      <c r="B771" s="783" t="s">
        <v>1381</v>
      </c>
      <c r="C771" s="783" t="s">
        <v>1381</v>
      </c>
      <c r="D771" s="784" t="s">
        <v>1381</v>
      </c>
      <c r="E771" s="784" t="s">
        <v>1381</v>
      </c>
      <c r="F771" s="784" t="s">
        <v>1381</v>
      </c>
    </row>
    <row r="772" spans="1:6" x14ac:dyDescent="0.3">
      <c r="A772" s="782" t="s">
        <v>1382</v>
      </c>
      <c r="B772" s="783" t="s">
        <v>1382</v>
      </c>
      <c r="C772" s="783" t="s">
        <v>1382</v>
      </c>
      <c r="D772" s="784" t="s">
        <v>1382</v>
      </c>
      <c r="E772" s="784" t="s">
        <v>1382</v>
      </c>
      <c r="F772" s="784" t="s">
        <v>1382</v>
      </c>
    </row>
    <row r="773" spans="1:6" ht="28.8" x14ac:dyDescent="0.3">
      <c r="A773" s="782" t="s">
        <v>1383</v>
      </c>
      <c r="B773" s="783" t="s">
        <v>1383</v>
      </c>
      <c r="C773" s="783" t="s">
        <v>1383</v>
      </c>
      <c r="D773" s="784" t="s">
        <v>1383</v>
      </c>
      <c r="E773" s="784" t="s">
        <v>1383</v>
      </c>
      <c r="F773" s="784" t="s">
        <v>1383</v>
      </c>
    </row>
    <row r="774" spans="1:6" x14ac:dyDescent="0.3">
      <c r="A774" s="782" t="s">
        <v>1384</v>
      </c>
      <c r="B774" s="783" t="s">
        <v>1384</v>
      </c>
      <c r="C774" s="783" t="s">
        <v>1384</v>
      </c>
      <c r="D774" s="784" t="s">
        <v>1384</v>
      </c>
      <c r="E774" s="784" t="s">
        <v>1384</v>
      </c>
      <c r="F774" s="784" t="s">
        <v>1384</v>
      </c>
    </row>
    <row r="775" spans="1:6" ht="28.8" x14ac:dyDescent="0.3">
      <c r="A775" s="782" t="s">
        <v>1385</v>
      </c>
      <c r="B775" s="783" t="s">
        <v>1385</v>
      </c>
      <c r="C775" s="783" t="s">
        <v>1385</v>
      </c>
      <c r="D775" s="784" t="s">
        <v>1385</v>
      </c>
      <c r="E775" s="784" t="s">
        <v>1385</v>
      </c>
      <c r="F775" s="784" t="s">
        <v>1385</v>
      </c>
    </row>
    <row r="776" spans="1:6" ht="28.8" x14ac:dyDescent="0.3">
      <c r="A776" s="782" t="s">
        <v>1386</v>
      </c>
      <c r="B776" s="783" t="s">
        <v>1386</v>
      </c>
      <c r="C776" s="783" t="s">
        <v>1387</v>
      </c>
      <c r="D776" s="784" t="s">
        <v>1387</v>
      </c>
      <c r="E776" s="784" t="s">
        <v>1387</v>
      </c>
      <c r="F776" s="784" t="s">
        <v>1387</v>
      </c>
    </row>
    <row r="777" spans="1:6" ht="45.6" customHeight="1" x14ac:dyDescent="0.3">
      <c r="A777" s="782"/>
      <c r="B777" s="783"/>
      <c r="C777" s="783"/>
      <c r="D777" s="784"/>
      <c r="E777" s="827" t="s">
        <v>1774</v>
      </c>
      <c r="F777" s="828" t="s">
        <v>1774</v>
      </c>
    </row>
    <row r="778" spans="1:6" ht="40.200000000000003" customHeight="1" x14ac:dyDescent="0.3">
      <c r="A778" s="782"/>
      <c r="B778" s="783"/>
      <c r="C778" s="783"/>
      <c r="D778" s="784"/>
      <c r="E778" s="789" t="s">
        <v>1775</v>
      </c>
      <c r="F778" s="784" t="s">
        <v>1775</v>
      </c>
    </row>
    <row r="779" spans="1:6" ht="75.599999999999994" customHeight="1" x14ac:dyDescent="0.3">
      <c r="A779" s="782"/>
      <c r="B779" s="783"/>
      <c r="C779" s="783"/>
      <c r="D779" s="784"/>
      <c r="E779" s="789" t="s">
        <v>1776</v>
      </c>
      <c r="F779" s="784" t="s">
        <v>1776</v>
      </c>
    </row>
    <row r="780" spans="1:6" ht="33.6" customHeight="1" x14ac:dyDescent="0.3">
      <c r="A780" s="782"/>
      <c r="B780" s="783"/>
      <c r="C780" s="783"/>
      <c r="D780" s="784"/>
      <c r="E780" s="827" t="s">
        <v>1777</v>
      </c>
      <c r="F780" s="829" t="s">
        <v>1777</v>
      </c>
    </row>
    <row r="781" spans="1:6" ht="36" customHeight="1" x14ac:dyDescent="0.3">
      <c r="A781" s="782"/>
      <c r="B781" s="783"/>
      <c r="C781" s="783"/>
      <c r="D781" s="784"/>
      <c r="E781" s="789" t="s">
        <v>1778</v>
      </c>
      <c r="F781" s="784" t="s">
        <v>1778</v>
      </c>
    </row>
    <row r="782" spans="1:6" ht="42" customHeight="1" x14ac:dyDescent="0.3">
      <c r="A782" s="782"/>
      <c r="B782" s="783"/>
      <c r="C782" s="783"/>
      <c r="D782" s="784"/>
      <c r="E782" s="784" t="s">
        <v>1779</v>
      </c>
      <c r="F782" s="793" t="s">
        <v>1779</v>
      </c>
    </row>
    <row r="783" spans="1:6" ht="51.6" customHeight="1" x14ac:dyDescent="0.3">
      <c r="A783" s="782"/>
      <c r="B783" s="783"/>
      <c r="C783" s="783"/>
      <c r="D783" s="784"/>
      <c r="E783" s="784" t="s">
        <v>1780</v>
      </c>
      <c r="F783" s="784" t="s">
        <v>1780</v>
      </c>
    </row>
    <row r="784" spans="1:6" ht="48.6" customHeight="1" x14ac:dyDescent="0.3">
      <c r="A784" s="782"/>
      <c r="B784" s="783"/>
      <c r="C784" s="783"/>
      <c r="D784" s="784"/>
      <c r="E784" s="830" t="s">
        <v>1781</v>
      </c>
      <c r="F784" s="830" t="s">
        <v>1781</v>
      </c>
    </row>
    <row r="785" spans="1:6" ht="45" customHeight="1" x14ac:dyDescent="0.3">
      <c r="A785" s="778" t="s">
        <v>1388</v>
      </c>
      <c r="B785" s="778" t="s">
        <v>1388</v>
      </c>
      <c r="C785" s="778" t="s">
        <v>1388</v>
      </c>
      <c r="D785" s="778" t="s">
        <v>1388</v>
      </c>
      <c r="E785" s="778" t="s">
        <v>1388</v>
      </c>
      <c r="F785" s="778" t="s">
        <v>1388</v>
      </c>
    </row>
    <row r="786" spans="1:6" ht="65.400000000000006" customHeight="1" x14ac:dyDescent="0.3">
      <c r="A786" s="779" t="s">
        <v>1389</v>
      </c>
      <c r="B786" s="779" t="s">
        <v>1389</v>
      </c>
      <c r="C786" s="780" t="s">
        <v>1389</v>
      </c>
      <c r="D786" s="781" t="s">
        <v>1389</v>
      </c>
      <c r="E786" s="781" t="s">
        <v>1389</v>
      </c>
      <c r="F786" s="781" t="s">
        <v>1389</v>
      </c>
    </row>
    <row r="787" spans="1:6" x14ac:dyDescent="0.3">
      <c r="A787" s="782" t="s">
        <v>1390</v>
      </c>
      <c r="B787" s="783" t="s">
        <v>1390</v>
      </c>
      <c r="C787" s="783" t="s">
        <v>1390</v>
      </c>
      <c r="D787" s="784" t="s">
        <v>1390</v>
      </c>
      <c r="E787" s="784" t="s">
        <v>1390</v>
      </c>
      <c r="F787" s="784" t="s">
        <v>1390</v>
      </c>
    </row>
    <row r="788" spans="1:6" ht="46.95" customHeight="1" x14ac:dyDescent="0.3">
      <c r="A788" s="782" t="s">
        <v>1391</v>
      </c>
      <c r="B788" s="783" t="s">
        <v>1391</v>
      </c>
      <c r="C788" s="791" t="s">
        <v>1391</v>
      </c>
      <c r="D788" s="784" t="s">
        <v>1391</v>
      </c>
      <c r="E788" s="784" t="s">
        <v>1391</v>
      </c>
      <c r="F788" s="784" t="s">
        <v>1391</v>
      </c>
    </row>
    <row r="789" spans="1:6" ht="42.6" customHeight="1" x14ac:dyDescent="0.3">
      <c r="A789" s="779" t="s">
        <v>1392</v>
      </c>
      <c r="B789" s="779" t="s">
        <v>1392</v>
      </c>
      <c r="C789" s="794" t="s">
        <v>1393</v>
      </c>
      <c r="D789" s="781" t="s">
        <v>1393</v>
      </c>
      <c r="E789" s="781" t="s">
        <v>1393</v>
      </c>
      <c r="F789" s="781" t="s">
        <v>1393</v>
      </c>
    </row>
    <row r="790" spans="1:6" ht="28.8" x14ac:dyDescent="0.3">
      <c r="A790" s="782" t="s">
        <v>1394</v>
      </c>
      <c r="B790" s="783" t="s">
        <v>1394</v>
      </c>
      <c r="C790" s="785"/>
      <c r="D790" s="786"/>
      <c r="E790" s="786"/>
      <c r="F790" s="786"/>
    </row>
    <row r="791" spans="1:6" x14ac:dyDescent="0.3">
      <c r="A791" s="782" t="s">
        <v>1395</v>
      </c>
      <c r="B791" s="783" t="s">
        <v>1395</v>
      </c>
      <c r="C791" s="788" t="s">
        <v>1396</v>
      </c>
      <c r="D791" s="784" t="s">
        <v>1396</v>
      </c>
      <c r="E791" s="784" t="s">
        <v>1396</v>
      </c>
      <c r="F791" s="784" t="s">
        <v>1396</v>
      </c>
    </row>
    <row r="792" spans="1:6" x14ac:dyDescent="0.3">
      <c r="A792" s="782" t="s">
        <v>1397</v>
      </c>
      <c r="B792" s="783" t="s">
        <v>1397</v>
      </c>
      <c r="C792" s="783" t="s">
        <v>1397</v>
      </c>
      <c r="D792" s="784" t="s">
        <v>1397</v>
      </c>
      <c r="E792" s="784" t="s">
        <v>1397</v>
      </c>
      <c r="F792" s="784" t="s">
        <v>1397</v>
      </c>
    </row>
    <row r="793" spans="1:6" x14ac:dyDescent="0.3">
      <c r="A793" s="782" t="s">
        <v>1398</v>
      </c>
      <c r="B793" s="783" t="s">
        <v>1398</v>
      </c>
      <c r="C793" s="785"/>
      <c r="D793" s="786"/>
      <c r="E793" s="786"/>
      <c r="F793" s="786"/>
    </row>
    <row r="794" spans="1:6" ht="19.2" customHeight="1" x14ac:dyDescent="0.3">
      <c r="A794" s="782" t="s">
        <v>1399</v>
      </c>
      <c r="B794" s="783" t="s">
        <v>1399</v>
      </c>
      <c r="C794" s="785"/>
      <c r="D794" s="786"/>
      <c r="E794" s="786"/>
      <c r="F794" s="786"/>
    </row>
    <row r="795" spans="1:6" x14ac:dyDescent="0.3">
      <c r="A795" s="782" t="s">
        <v>1400</v>
      </c>
      <c r="B795" s="783" t="s">
        <v>1400</v>
      </c>
      <c r="C795" s="783" t="s">
        <v>1400</v>
      </c>
      <c r="D795" s="784" t="s">
        <v>1400</v>
      </c>
      <c r="E795" s="784" t="s">
        <v>1400</v>
      </c>
      <c r="F795" s="784" t="s">
        <v>1400</v>
      </c>
    </row>
    <row r="796" spans="1:6" x14ac:dyDescent="0.3">
      <c r="A796" s="782" t="s">
        <v>1401</v>
      </c>
      <c r="B796" s="783" t="s">
        <v>1401</v>
      </c>
      <c r="C796" s="783" t="s">
        <v>1401</v>
      </c>
      <c r="D796" s="784" t="s">
        <v>1401</v>
      </c>
      <c r="E796" s="784" t="s">
        <v>1401</v>
      </c>
      <c r="F796" s="784" t="s">
        <v>1401</v>
      </c>
    </row>
    <row r="797" spans="1:6" ht="39" customHeight="1" x14ac:dyDescent="0.3">
      <c r="A797" s="782"/>
      <c r="B797" s="789" t="s">
        <v>1402</v>
      </c>
      <c r="C797" s="783" t="s">
        <v>1402</v>
      </c>
      <c r="D797" s="784" t="s">
        <v>1402</v>
      </c>
      <c r="E797" s="784" t="s">
        <v>1402</v>
      </c>
      <c r="F797" s="798"/>
    </row>
    <row r="798" spans="1:6" ht="31.95" customHeight="1" x14ac:dyDescent="0.3">
      <c r="A798" s="779" t="s">
        <v>1403</v>
      </c>
      <c r="B798" s="787" t="s">
        <v>1403</v>
      </c>
      <c r="C798" s="779" t="s">
        <v>1403</v>
      </c>
      <c r="D798" s="781" t="s">
        <v>1403</v>
      </c>
      <c r="E798" s="781" t="s">
        <v>1403</v>
      </c>
      <c r="F798" s="781" t="s">
        <v>1403</v>
      </c>
    </row>
    <row r="799" spans="1:6" ht="37.950000000000003" customHeight="1" x14ac:dyDescent="0.3">
      <c r="A799" s="782" t="s">
        <v>1404</v>
      </c>
      <c r="B799" s="791" t="s">
        <v>1404</v>
      </c>
      <c r="C799" s="783" t="s">
        <v>1404</v>
      </c>
      <c r="D799" s="784" t="s">
        <v>1404</v>
      </c>
      <c r="E799" s="784" t="s">
        <v>1404</v>
      </c>
      <c r="F799" s="784" t="s">
        <v>1404</v>
      </c>
    </row>
    <row r="800" spans="1:6" ht="43.2" x14ac:dyDescent="0.3">
      <c r="A800" s="782" t="s">
        <v>1405</v>
      </c>
      <c r="B800" s="783" t="s">
        <v>1405</v>
      </c>
      <c r="C800" s="783" t="s">
        <v>1405</v>
      </c>
      <c r="D800" s="784" t="s">
        <v>1405</v>
      </c>
      <c r="E800" s="784" t="s">
        <v>1405</v>
      </c>
      <c r="F800" s="784" t="s">
        <v>1405</v>
      </c>
    </row>
    <row r="801" spans="1:6" ht="57.6" customHeight="1" x14ac:dyDescent="0.3">
      <c r="A801" s="782" t="s">
        <v>1406</v>
      </c>
      <c r="B801" s="791" t="s">
        <v>1406</v>
      </c>
      <c r="C801" s="783" t="s">
        <v>1406</v>
      </c>
      <c r="D801" s="784" t="s">
        <v>1406</v>
      </c>
      <c r="E801" s="784" t="s">
        <v>1406</v>
      </c>
      <c r="F801" s="784" t="s">
        <v>1406</v>
      </c>
    </row>
    <row r="802" spans="1:6" ht="54.6" customHeight="1" x14ac:dyDescent="0.3">
      <c r="A802" s="779" t="s">
        <v>1407</v>
      </c>
      <c r="B802" s="787" t="s">
        <v>1407</v>
      </c>
      <c r="C802" s="779" t="s">
        <v>1407</v>
      </c>
      <c r="D802" s="781" t="s">
        <v>1407</v>
      </c>
      <c r="E802" s="781" t="s">
        <v>1407</v>
      </c>
      <c r="F802" s="781" t="s">
        <v>1407</v>
      </c>
    </row>
    <row r="803" spans="1:6" ht="35.4" customHeight="1" x14ac:dyDescent="0.3">
      <c r="A803" s="782" t="s">
        <v>1408</v>
      </c>
      <c r="B803" s="791" t="s">
        <v>1408</v>
      </c>
      <c r="C803" s="783" t="s">
        <v>1408</v>
      </c>
      <c r="D803" s="784" t="s">
        <v>1408</v>
      </c>
      <c r="E803" s="784" t="s">
        <v>1408</v>
      </c>
      <c r="F803" s="784" t="s">
        <v>1408</v>
      </c>
    </row>
    <row r="804" spans="1:6" ht="33" customHeight="1" x14ac:dyDescent="0.3">
      <c r="A804" s="782" t="s">
        <v>1409</v>
      </c>
      <c r="B804" s="783" t="s">
        <v>1409</v>
      </c>
      <c r="C804" s="783" t="s">
        <v>1409</v>
      </c>
      <c r="D804" s="784" t="s">
        <v>1409</v>
      </c>
      <c r="E804" s="784" t="s">
        <v>1409</v>
      </c>
      <c r="F804" s="784" t="s">
        <v>1409</v>
      </c>
    </row>
    <row r="805" spans="1:6" ht="28.8" x14ac:dyDescent="0.3">
      <c r="A805" s="782" t="s">
        <v>1410</v>
      </c>
      <c r="B805" s="785"/>
      <c r="C805" s="783"/>
      <c r="D805" s="784"/>
      <c r="E805" s="784"/>
      <c r="F805" s="784"/>
    </row>
    <row r="806" spans="1:6" ht="84" customHeight="1" x14ac:dyDescent="0.3">
      <c r="A806" s="779" t="s">
        <v>1411</v>
      </c>
      <c r="B806" s="779" t="s">
        <v>1411</v>
      </c>
      <c r="C806" s="780" t="s">
        <v>1411</v>
      </c>
      <c r="D806" s="792" t="s">
        <v>1411</v>
      </c>
      <c r="E806" s="781" t="s">
        <v>1411</v>
      </c>
      <c r="F806" s="792" t="s">
        <v>1411</v>
      </c>
    </row>
    <row r="807" spans="1:6" x14ac:dyDescent="0.3">
      <c r="A807" s="782" t="s">
        <v>1412</v>
      </c>
      <c r="B807" s="783" t="s">
        <v>1412</v>
      </c>
      <c r="C807" s="783" t="s">
        <v>1412</v>
      </c>
      <c r="D807" s="784" t="s">
        <v>1412</v>
      </c>
      <c r="E807" s="784" t="s">
        <v>1412</v>
      </c>
      <c r="F807" s="784" t="s">
        <v>1412</v>
      </c>
    </row>
    <row r="808" spans="1:6" ht="28.8" x14ac:dyDescent="0.3">
      <c r="A808" s="782" t="s">
        <v>1413</v>
      </c>
      <c r="B808" s="783" t="s">
        <v>1413</v>
      </c>
      <c r="C808" s="783" t="s">
        <v>1413</v>
      </c>
      <c r="D808" s="784" t="s">
        <v>1413</v>
      </c>
      <c r="E808" s="784" t="s">
        <v>1413</v>
      </c>
      <c r="F808" s="784" t="s">
        <v>1413</v>
      </c>
    </row>
    <row r="809" spans="1:6" ht="37.5" customHeight="1" x14ac:dyDescent="0.3">
      <c r="A809" s="782" t="s">
        <v>1414</v>
      </c>
      <c r="B809" s="783" t="s">
        <v>1414</v>
      </c>
      <c r="C809" s="783" t="s">
        <v>1414</v>
      </c>
      <c r="D809" s="793" t="s">
        <v>1414</v>
      </c>
      <c r="E809" s="784" t="s">
        <v>1414</v>
      </c>
      <c r="F809" s="793" t="s">
        <v>1414</v>
      </c>
    </row>
    <row r="810" spans="1:6" ht="36" customHeight="1" x14ac:dyDescent="0.3">
      <c r="A810" s="782" t="s">
        <v>1415</v>
      </c>
      <c r="B810" s="783" t="s">
        <v>1415</v>
      </c>
      <c r="C810" s="791" t="s">
        <v>1415</v>
      </c>
      <c r="D810" s="784" t="s">
        <v>1415</v>
      </c>
      <c r="E810" s="784" t="s">
        <v>1415</v>
      </c>
      <c r="F810" s="784" t="s">
        <v>1415</v>
      </c>
    </row>
    <row r="811" spans="1:6" ht="24" customHeight="1" x14ac:dyDescent="0.3">
      <c r="A811" s="782" t="s">
        <v>1416</v>
      </c>
      <c r="B811" s="783" t="s">
        <v>1416</v>
      </c>
      <c r="C811" s="783" t="s">
        <v>1416</v>
      </c>
      <c r="D811" s="793" t="s">
        <v>1416</v>
      </c>
      <c r="E811" s="784" t="s">
        <v>1416</v>
      </c>
      <c r="F811" s="784" t="s">
        <v>1416</v>
      </c>
    </row>
    <row r="812" spans="1:6" ht="39.75" customHeight="1" x14ac:dyDescent="0.3">
      <c r="A812" s="782" t="s">
        <v>1417</v>
      </c>
      <c r="B812" s="783" t="s">
        <v>1417</v>
      </c>
      <c r="C812" s="783" t="s">
        <v>1417</v>
      </c>
      <c r="D812" s="785"/>
      <c r="E812" s="824"/>
      <c r="F812" s="824"/>
    </row>
    <row r="813" spans="1:6" x14ac:dyDescent="0.3">
      <c r="A813" s="782" t="s">
        <v>1418</v>
      </c>
      <c r="B813" s="783" t="s">
        <v>1418</v>
      </c>
      <c r="C813" s="783" t="s">
        <v>1418</v>
      </c>
      <c r="D813" s="784" t="s">
        <v>1418</v>
      </c>
      <c r="E813" s="784" t="s">
        <v>1418</v>
      </c>
      <c r="F813" s="784" t="s">
        <v>1418</v>
      </c>
    </row>
    <row r="814" spans="1:6" ht="28.8" x14ac:dyDescent="0.3">
      <c r="A814" s="782" t="s">
        <v>1419</v>
      </c>
      <c r="B814" s="783" t="s">
        <v>1419</v>
      </c>
      <c r="C814" s="783" t="s">
        <v>1419</v>
      </c>
      <c r="D814" s="784" t="s">
        <v>1419</v>
      </c>
      <c r="E814" s="784" t="s">
        <v>1419</v>
      </c>
      <c r="F814" s="784" t="s">
        <v>1419</v>
      </c>
    </row>
    <row r="815" spans="1:6" ht="32.4" customHeight="1" x14ac:dyDescent="0.3">
      <c r="A815" s="782"/>
      <c r="B815" s="783"/>
      <c r="C815" s="789" t="s">
        <v>1420</v>
      </c>
      <c r="D815" s="784" t="s">
        <v>1420</v>
      </c>
      <c r="E815" s="784" t="s">
        <v>1420</v>
      </c>
      <c r="F815" s="784" t="s">
        <v>1420</v>
      </c>
    </row>
    <row r="816" spans="1:6" ht="53.4" customHeight="1" x14ac:dyDescent="0.3">
      <c r="A816" s="779"/>
      <c r="B816" s="783"/>
      <c r="C816" s="831" t="s">
        <v>1421</v>
      </c>
      <c r="D816" s="781" t="s">
        <v>1421</v>
      </c>
      <c r="E816" s="781" t="s">
        <v>1421</v>
      </c>
      <c r="F816" s="781" t="s">
        <v>1421</v>
      </c>
    </row>
    <row r="817" spans="1:6" ht="39.6" customHeight="1" x14ac:dyDescent="0.3">
      <c r="A817" s="782"/>
      <c r="B817" s="783"/>
      <c r="C817" s="789" t="s">
        <v>1422</v>
      </c>
      <c r="D817" s="784" t="s">
        <v>1422</v>
      </c>
      <c r="E817" s="784" t="s">
        <v>1422</v>
      </c>
      <c r="F817" s="784" t="s">
        <v>1422</v>
      </c>
    </row>
    <row r="818" spans="1:6" ht="48.6" customHeight="1" x14ac:dyDescent="0.3">
      <c r="A818" s="779"/>
      <c r="B818" s="783"/>
      <c r="C818" s="831" t="s">
        <v>1423</v>
      </c>
      <c r="D818" s="781" t="s">
        <v>1423</v>
      </c>
      <c r="E818" s="781" t="s">
        <v>1423</v>
      </c>
      <c r="F818" s="781" t="s">
        <v>1423</v>
      </c>
    </row>
    <row r="819" spans="1:6" ht="25.2" customHeight="1" x14ac:dyDescent="0.3">
      <c r="A819" s="782"/>
      <c r="B819" s="783"/>
      <c r="C819" s="789" t="s">
        <v>1424</v>
      </c>
      <c r="D819" s="784" t="s">
        <v>1424</v>
      </c>
      <c r="E819" s="784" t="s">
        <v>1424</v>
      </c>
      <c r="F819" s="784" t="s">
        <v>1424</v>
      </c>
    </row>
    <row r="820" spans="1:6" ht="43.2" customHeight="1" x14ac:dyDescent="0.3">
      <c r="A820" s="778" t="s">
        <v>284</v>
      </c>
      <c r="B820" s="778" t="s">
        <v>284</v>
      </c>
      <c r="C820" s="778" t="s">
        <v>284</v>
      </c>
      <c r="D820" s="778" t="s">
        <v>284</v>
      </c>
      <c r="E820" s="778" t="s">
        <v>284</v>
      </c>
      <c r="F820" s="778" t="s">
        <v>284</v>
      </c>
    </row>
    <row r="821" spans="1:6" ht="43.2" x14ac:dyDescent="0.3">
      <c r="A821" s="779" t="s">
        <v>1425</v>
      </c>
      <c r="B821" s="779" t="s">
        <v>1425</v>
      </c>
      <c r="C821" s="779" t="s">
        <v>1425</v>
      </c>
      <c r="D821" s="781" t="s">
        <v>1425</v>
      </c>
      <c r="E821" s="781" t="s">
        <v>1425</v>
      </c>
      <c r="F821" s="781" t="s">
        <v>1425</v>
      </c>
    </row>
    <row r="822" spans="1:6" ht="28.8" x14ac:dyDescent="0.3">
      <c r="A822" s="782" t="s">
        <v>1426</v>
      </c>
      <c r="B822" s="783" t="s">
        <v>1426</v>
      </c>
      <c r="C822" s="783" t="s">
        <v>1426</v>
      </c>
      <c r="D822" s="784" t="s">
        <v>1426</v>
      </c>
      <c r="E822" s="784" t="s">
        <v>1426</v>
      </c>
      <c r="F822" s="784" t="s">
        <v>1426</v>
      </c>
    </row>
    <row r="823" spans="1:6" ht="28.8" x14ac:dyDescent="0.3">
      <c r="A823" s="782" t="s">
        <v>1427</v>
      </c>
      <c r="B823" s="783" t="s">
        <v>1427</v>
      </c>
      <c r="C823" s="783" t="s">
        <v>1427</v>
      </c>
      <c r="D823" s="784" t="s">
        <v>1427</v>
      </c>
      <c r="E823" s="784" t="s">
        <v>1427</v>
      </c>
      <c r="F823" s="784" t="s">
        <v>1427</v>
      </c>
    </row>
    <row r="824" spans="1:6" ht="28.8" x14ac:dyDescent="0.3">
      <c r="A824" s="782" t="s">
        <v>1428</v>
      </c>
      <c r="B824" s="783" t="s">
        <v>1428</v>
      </c>
      <c r="C824" s="783" t="s">
        <v>1428</v>
      </c>
      <c r="D824" s="784" t="s">
        <v>1428</v>
      </c>
      <c r="E824" s="784" t="s">
        <v>1428</v>
      </c>
      <c r="F824" s="784" t="s">
        <v>1428</v>
      </c>
    </row>
    <row r="825" spans="1:6" ht="43.2" customHeight="1" x14ac:dyDescent="0.3">
      <c r="A825" s="779" t="s">
        <v>1429</v>
      </c>
      <c r="B825" s="779" t="s">
        <v>1429</v>
      </c>
      <c r="C825" s="779" t="s">
        <v>1429</v>
      </c>
      <c r="D825" s="781" t="s">
        <v>1429</v>
      </c>
      <c r="E825" s="781" t="s">
        <v>1429</v>
      </c>
      <c r="F825" s="792" t="s">
        <v>1429</v>
      </c>
    </row>
    <row r="826" spans="1:6" x14ac:dyDescent="0.3">
      <c r="A826" s="782" t="s">
        <v>1430</v>
      </c>
      <c r="B826" s="783" t="s">
        <v>1430</v>
      </c>
      <c r="C826" s="783" t="s">
        <v>1430</v>
      </c>
      <c r="D826" s="784" t="s">
        <v>1430</v>
      </c>
      <c r="E826" s="784" t="s">
        <v>1430</v>
      </c>
      <c r="F826" s="784" t="s">
        <v>1430</v>
      </c>
    </row>
    <row r="827" spans="1:6" ht="31.95" customHeight="1" x14ac:dyDescent="0.3">
      <c r="A827" s="782" t="s">
        <v>1431</v>
      </c>
      <c r="B827" s="783" t="s">
        <v>1431</v>
      </c>
      <c r="C827" s="785"/>
      <c r="D827" s="786"/>
      <c r="E827" s="786"/>
      <c r="F827" s="786"/>
    </row>
    <row r="828" spans="1:6" ht="31.95" customHeight="1" x14ac:dyDescent="0.3">
      <c r="A828" s="782" t="s">
        <v>1432</v>
      </c>
      <c r="B828" s="783" t="s">
        <v>1432</v>
      </c>
      <c r="C828" s="785"/>
      <c r="D828" s="786"/>
      <c r="E828" s="786"/>
      <c r="F828" s="786"/>
    </row>
    <row r="829" spans="1:6" ht="18.600000000000001" customHeight="1" x14ac:dyDescent="0.3">
      <c r="A829" s="782" t="s">
        <v>1433</v>
      </c>
      <c r="B829" s="783" t="s">
        <v>1433</v>
      </c>
      <c r="C829" s="783" t="s">
        <v>1433</v>
      </c>
      <c r="D829" s="784" t="s">
        <v>1433</v>
      </c>
      <c r="E829" s="784" t="s">
        <v>1433</v>
      </c>
      <c r="F829" s="784" t="s">
        <v>1433</v>
      </c>
    </row>
    <row r="830" spans="1:6" ht="28.8" x14ac:dyDescent="0.3">
      <c r="A830" s="782" t="s">
        <v>1434</v>
      </c>
      <c r="B830" s="783" t="s">
        <v>1434</v>
      </c>
      <c r="C830" s="783" t="s">
        <v>1434</v>
      </c>
      <c r="D830" s="784" t="s">
        <v>1434</v>
      </c>
      <c r="E830" s="784" t="s">
        <v>1434</v>
      </c>
      <c r="F830" s="784" t="s">
        <v>1434</v>
      </c>
    </row>
    <row r="831" spans="1:6" ht="28.8" x14ac:dyDescent="0.3">
      <c r="A831" s="782" t="s">
        <v>1435</v>
      </c>
      <c r="B831" s="783" t="s">
        <v>1435</v>
      </c>
      <c r="C831" s="783" t="s">
        <v>1435</v>
      </c>
      <c r="D831" s="784" t="s">
        <v>1435</v>
      </c>
      <c r="E831" s="784" t="s">
        <v>1435</v>
      </c>
      <c r="F831" s="784" t="s">
        <v>1435</v>
      </c>
    </row>
    <row r="832" spans="1:6" ht="28.8" x14ac:dyDescent="0.3">
      <c r="A832" s="782" t="s">
        <v>1436</v>
      </c>
      <c r="B832" s="783" t="s">
        <v>1436</v>
      </c>
      <c r="C832" s="783" t="s">
        <v>1437</v>
      </c>
      <c r="D832" s="784" t="s">
        <v>1437</v>
      </c>
      <c r="E832" s="784" t="s">
        <v>1437</v>
      </c>
      <c r="F832" s="784" t="s">
        <v>1437</v>
      </c>
    </row>
    <row r="833" spans="1:6" ht="43.2" x14ac:dyDescent="0.3">
      <c r="A833" s="782" t="s">
        <v>1438</v>
      </c>
      <c r="B833" s="783" t="s">
        <v>1438</v>
      </c>
      <c r="C833" s="783" t="s">
        <v>1438</v>
      </c>
      <c r="D833" s="784" t="s">
        <v>1438</v>
      </c>
      <c r="E833" s="784" t="s">
        <v>1438</v>
      </c>
      <c r="F833" s="784" t="s">
        <v>1438</v>
      </c>
    </row>
    <row r="834" spans="1:6" ht="28.8" x14ac:dyDescent="0.3">
      <c r="A834" s="782" t="s">
        <v>1439</v>
      </c>
      <c r="B834" s="783" t="s">
        <v>1439</v>
      </c>
      <c r="C834" s="783" t="s">
        <v>1439</v>
      </c>
      <c r="D834" s="784" t="s">
        <v>1439</v>
      </c>
      <c r="E834" s="784" t="s">
        <v>1439</v>
      </c>
      <c r="F834" s="784" t="s">
        <v>1439</v>
      </c>
    </row>
    <row r="835" spans="1:6" ht="28.8" x14ac:dyDescent="0.3">
      <c r="A835" s="782" t="s">
        <v>1440</v>
      </c>
      <c r="B835" s="783" t="s">
        <v>1440</v>
      </c>
      <c r="C835" s="783" t="s">
        <v>1440</v>
      </c>
      <c r="D835" s="784" t="s">
        <v>1440</v>
      </c>
      <c r="E835" s="784" t="s">
        <v>1440</v>
      </c>
      <c r="F835" s="784" t="s">
        <v>1440</v>
      </c>
    </row>
    <row r="836" spans="1:6" ht="28.8" x14ac:dyDescent="0.3">
      <c r="A836" s="782" t="s">
        <v>1441</v>
      </c>
      <c r="B836" s="783" t="s">
        <v>1441</v>
      </c>
      <c r="C836" s="783" t="s">
        <v>1441</v>
      </c>
      <c r="D836" s="784" t="s">
        <v>1441</v>
      </c>
      <c r="E836" s="784" t="s">
        <v>1441</v>
      </c>
      <c r="F836" s="798"/>
    </row>
    <row r="837" spans="1:6" ht="28.8" x14ac:dyDescent="0.3">
      <c r="A837" s="782" t="s">
        <v>1442</v>
      </c>
      <c r="B837" s="783" t="s">
        <v>1442</v>
      </c>
      <c r="C837" s="783" t="s">
        <v>1442</v>
      </c>
      <c r="D837" s="784" t="s">
        <v>1442</v>
      </c>
      <c r="E837" s="784" t="s">
        <v>1442</v>
      </c>
      <c r="F837" s="784" t="s">
        <v>1442</v>
      </c>
    </row>
    <row r="838" spans="1:6" ht="28.8" x14ac:dyDescent="0.3">
      <c r="A838" s="782" t="s">
        <v>1443</v>
      </c>
      <c r="B838" s="783" t="s">
        <v>1443</v>
      </c>
      <c r="C838" s="783" t="s">
        <v>1443</v>
      </c>
      <c r="D838" s="784" t="s">
        <v>1443</v>
      </c>
      <c r="E838" s="784" t="s">
        <v>1443</v>
      </c>
      <c r="F838" s="784" t="s">
        <v>1443</v>
      </c>
    </row>
    <row r="839" spans="1:6" ht="37.950000000000003" customHeight="1" x14ac:dyDescent="0.3">
      <c r="A839" s="782"/>
      <c r="B839" s="783"/>
      <c r="C839" s="789" t="s">
        <v>1444</v>
      </c>
      <c r="D839" s="784" t="s">
        <v>1444</v>
      </c>
      <c r="E839" s="784" t="s">
        <v>1444</v>
      </c>
      <c r="F839" s="784" t="s">
        <v>1444</v>
      </c>
    </row>
    <row r="840" spans="1:6" ht="31.2" customHeight="1" x14ac:dyDescent="0.3">
      <c r="A840" s="778" t="s">
        <v>285</v>
      </c>
      <c r="B840" s="778" t="s">
        <v>285</v>
      </c>
      <c r="C840" s="778" t="s">
        <v>285</v>
      </c>
      <c r="D840" s="778" t="s">
        <v>285</v>
      </c>
      <c r="E840" s="778" t="s">
        <v>285</v>
      </c>
      <c r="F840" s="778" t="s">
        <v>285</v>
      </c>
    </row>
    <row r="841" spans="1:6" ht="47.4" customHeight="1" x14ac:dyDescent="0.3">
      <c r="A841" s="779" t="s">
        <v>1445</v>
      </c>
      <c r="B841" s="779" t="s">
        <v>1445</v>
      </c>
      <c r="C841" s="779" t="s">
        <v>1445</v>
      </c>
      <c r="D841" s="781" t="s">
        <v>1445</v>
      </c>
      <c r="E841" s="781" t="s">
        <v>1445</v>
      </c>
      <c r="F841" s="781" t="s">
        <v>1445</v>
      </c>
    </row>
    <row r="842" spans="1:6" x14ac:dyDescent="0.3">
      <c r="A842" s="782" t="s">
        <v>1446</v>
      </c>
      <c r="B842" s="783" t="s">
        <v>1446</v>
      </c>
      <c r="C842" s="783" t="s">
        <v>1446</v>
      </c>
      <c r="D842" s="784" t="s">
        <v>1446</v>
      </c>
      <c r="E842" s="784" t="s">
        <v>1446</v>
      </c>
      <c r="F842" s="784" t="s">
        <v>1446</v>
      </c>
    </row>
    <row r="843" spans="1:6" ht="43.2" x14ac:dyDescent="0.3">
      <c r="A843" s="782" t="s">
        <v>1447</v>
      </c>
      <c r="B843" s="783" t="s">
        <v>1447</v>
      </c>
      <c r="C843" s="783" t="s">
        <v>1447</v>
      </c>
      <c r="D843" s="784" t="s">
        <v>1447</v>
      </c>
      <c r="E843" s="784" t="s">
        <v>1447</v>
      </c>
      <c r="F843" s="784" t="s">
        <v>1447</v>
      </c>
    </row>
    <row r="844" spans="1:6" ht="28.8" x14ac:dyDescent="0.3">
      <c r="A844" s="782" t="s">
        <v>1448</v>
      </c>
      <c r="B844" s="783" t="s">
        <v>1448</v>
      </c>
      <c r="C844" s="783" t="s">
        <v>1448</v>
      </c>
      <c r="D844" s="784" t="s">
        <v>1448</v>
      </c>
      <c r="E844" s="784" t="s">
        <v>1448</v>
      </c>
      <c r="F844" s="784" t="s">
        <v>1448</v>
      </c>
    </row>
    <row r="845" spans="1:6" ht="43.2" x14ac:dyDescent="0.3">
      <c r="A845" s="779" t="s">
        <v>1449</v>
      </c>
      <c r="B845" s="779" t="s">
        <v>1449</v>
      </c>
      <c r="C845" s="779" t="s">
        <v>1449</v>
      </c>
      <c r="D845" s="781" t="s">
        <v>1449</v>
      </c>
      <c r="E845" s="781" t="s">
        <v>1449</v>
      </c>
      <c r="F845" s="781" t="s">
        <v>1449</v>
      </c>
    </row>
    <row r="846" spans="1:6" x14ac:dyDescent="0.3">
      <c r="A846" s="782" t="s">
        <v>1450</v>
      </c>
      <c r="B846" s="783" t="s">
        <v>1450</v>
      </c>
      <c r="C846" s="783" t="s">
        <v>1450</v>
      </c>
      <c r="D846" s="784" t="s">
        <v>1450</v>
      </c>
      <c r="E846" s="784" t="s">
        <v>1450</v>
      </c>
      <c r="F846" s="784" t="s">
        <v>1450</v>
      </c>
    </row>
    <row r="847" spans="1:6" ht="43.2" x14ac:dyDescent="0.3">
      <c r="A847" s="782" t="s">
        <v>1451</v>
      </c>
      <c r="B847" s="783" t="s">
        <v>1451</v>
      </c>
      <c r="C847" s="783" t="s">
        <v>1451</v>
      </c>
      <c r="D847" s="784" t="s">
        <v>1451</v>
      </c>
      <c r="E847" s="784" t="s">
        <v>1451</v>
      </c>
      <c r="F847" s="784" t="s">
        <v>1451</v>
      </c>
    </row>
    <row r="848" spans="1:6" ht="28.8" x14ac:dyDescent="0.3">
      <c r="A848" s="782" t="s">
        <v>1452</v>
      </c>
      <c r="B848" s="783" t="s">
        <v>1452</v>
      </c>
      <c r="C848" s="783" t="s">
        <v>1452</v>
      </c>
      <c r="D848" s="784" t="s">
        <v>1452</v>
      </c>
      <c r="E848" s="784" t="s">
        <v>1452</v>
      </c>
      <c r="F848" s="784" t="s">
        <v>1452</v>
      </c>
    </row>
    <row r="849" spans="1:7" ht="46.95" customHeight="1" x14ac:dyDescent="0.3">
      <c r="A849" s="779" t="s">
        <v>1453</v>
      </c>
      <c r="B849" s="779" t="s">
        <v>1453</v>
      </c>
      <c r="C849" s="779" t="s">
        <v>1453</v>
      </c>
      <c r="D849" s="781" t="s">
        <v>1453</v>
      </c>
      <c r="E849" s="781" t="s">
        <v>1453</v>
      </c>
      <c r="F849" s="792" t="s">
        <v>1453</v>
      </c>
    </row>
    <row r="850" spans="1:7" x14ac:dyDescent="0.3">
      <c r="A850" s="782" t="s">
        <v>1454</v>
      </c>
      <c r="B850" s="783" t="s">
        <v>1454</v>
      </c>
      <c r="C850" s="783" t="s">
        <v>1454</v>
      </c>
      <c r="D850" s="784" t="s">
        <v>1454</v>
      </c>
      <c r="E850" s="784" t="s">
        <v>1454</v>
      </c>
      <c r="F850" s="784" t="s">
        <v>1454</v>
      </c>
    </row>
    <row r="851" spans="1:7" ht="28.8" x14ac:dyDescent="0.3">
      <c r="A851" s="782" t="s">
        <v>1455</v>
      </c>
      <c r="B851" s="783" t="s">
        <v>1455</v>
      </c>
      <c r="C851" s="783" t="s">
        <v>1455</v>
      </c>
      <c r="D851" s="784" t="s">
        <v>1455</v>
      </c>
      <c r="E851" s="784" t="s">
        <v>1455</v>
      </c>
      <c r="F851" s="784" t="s">
        <v>1455</v>
      </c>
    </row>
    <row r="852" spans="1:7" ht="43.2" x14ac:dyDescent="0.3">
      <c r="A852" s="782" t="s">
        <v>1456</v>
      </c>
      <c r="B852" s="783" t="s">
        <v>1456</v>
      </c>
      <c r="C852" s="783" t="s">
        <v>1456</v>
      </c>
      <c r="D852" s="784" t="s">
        <v>1456</v>
      </c>
      <c r="E852" s="784" t="s">
        <v>1456</v>
      </c>
      <c r="F852" s="798"/>
    </row>
    <row r="853" spans="1:7" ht="40.200000000000003" customHeight="1" x14ac:dyDescent="0.3">
      <c r="A853" s="782"/>
      <c r="B853" s="789" t="s">
        <v>1457</v>
      </c>
      <c r="C853" s="783" t="s">
        <v>1457</v>
      </c>
      <c r="D853" s="784" t="s">
        <v>1457</v>
      </c>
      <c r="E853" s="784" t="s">
        <v>1457</v>
      </c>
      <c r="F853" s="784" t="s">
        <v>1457</v>
      </c>
    </row>
    <row r="854" spans="1:7" ht="43.2" x14ac:dyDescent="0.3">
      <c r="A854" s="779" t="s">
        <v>1458</v>
      </c>
      <c r="B854" s="779" t="s">
        <v>1458</v>
      </c>
      <c r="C854" s="779" t="s">
        <v>1458</v>
      </c>
      <c r="D854" s="781" t="s">
        <v>1458</v>
      </c>
      <c r="E854" s="781" t="s">
        <v>1458</v>
      </c>
      <c r="F854" s="781" t="s">
        <v>1458</v>
      </c>
    </row>
    <row r="855" spans="1:7" ht="57.6" x14ac:dyDescent="0.3">
      <c r="A855" s="782" t="s">
        <v>1459</v>
      </c>
      <c r="B855" s="783" t="s">
        <v>1459</v>
      </c>
      <c r="C855" s="783" t="s">
        <v>1459</v>
      </c>
      <c r="D855" s="784" t="s">
        <v>1459</v>
      </c>
      <c r="E855" s="784" t="s">
        <v>1459</v>
      </c>
      <c r="F855" s="784" t="s">
        <v>1459</v>
      </c>
    </row>
    <row r="856" spans="1:7" ht="42.6" customHeight="1" x14ac:dyDescent="0.3">
      <c r="A856" s="779" t="s">
        <v>1460</v>
      </c>
      <c r="B856" s="779" t="s">
        <v>1460</v>
      </c>
      <c r="C856" s="779" t="s">
        <v>1460</v>
      </c>
      <c r="D856" s="781" t="s">
        <v>1460</v>
      </c>
      <c r="E856" s="781" t="s">
        <v>1460</v>
      </c>
      <c r="F856" s="792" t="s">
        <v>1460</v>
      </c>
    </row>
    <row r="857" spans="1:7" ht="22.2" customHeight="1" x14ac:dyDescent="0.3">
      <c r="A857" s="782"/>
      <c r="B857" s="783"/>
      <c r="C857" s="783"/>
      <c r="D857" s="784"/>
      <c r="E857" s="784"/>
      <c r="F857" s="789" t="s">
        <v>1894</v>
      </c>
    </row>
    <row r="858" spans="1:7" ht="75.599999999999994" customHeight="1" x14ac:dyDescent="0.3">
      <c r="A858" s="782" t="s">
        <v>1461</v>
      </c>
      <c r="B858" s="783" t="s">
        <v>1461</v>
      </c>
      <c r="C858" s="783" t="s">
        <v>1461</v>
      </c>
      <c r="D858" s="784" t="s">
        <v>1461</v>
      </c>
      <c r="E858" s="784" t="s">
        <v>1461</v>
      </c>
      <c r="F858" s="788" t="s">
        <v>1895</v>
      </c>
    </row>
    <row r="859" spans="1:7" ht="51" customHeight="1" x14ac:dyDescent="0.3">
      <c r="A859" s="782"/>
      <c r="B859" s="783"/>
      <c r="C859" s="783"/>
      <c r="D859" s="784"/>
      <c r="E859" s="784"/>
      <c r="F859" s="812" t="s">
        <v>1896</v>
      </c>
    </row>
    <row r="860" spans="1:7" ht="31.95" customHeight="1" x14ac:dyDescent="0.3">
      <c r="A860" s="782"/>
      <c r="B860" s="783"/>
      <c r="C860" s="783"/>
      <c r="D860" s="784"/>
      <c r="E860" s="784"/>
      <c r="F860" s="789" t="s">
        <v>1897</v>
      </c>
    </row>
    <row r="861" spans="1:7" ht="61.2" customHeight="1" x14ac:dyDescent="0.3">
      <c r="A861" s="782"/>
      <c r="B861" s="783"/>
      <c r="C861" s="783"/>
      <c r="D861" s="784"/>
      <c r="E861" s="784"/>
      <c r="F861" s="789" t="s">
        <v>1898</v>
      </c>
    </row>
    <row r="862" spans="1:7" ht="43.2" customHeight="1" x14ac:dyDescent="0.3">
      <c r="A862" s="782"/>
      <c r="B862" s="783"/>
      <c r="C862" s="783"/>
      <c r="D862" s="784"/>
      <c r="E862" s="784"/>
      <c r="F862" s="789" t="s">
        <v>1899</v>
      </c>
    </row>
    <row r="863" spans="1:7" ht="66" customHeight="1" x14ac:dyDescent="0.3">
      <c r="A863" s="779" t="s">
        <v>1462</v>
      </c>
      <c r="B863" s="779" t="s">
        <v>1462</v>
      </c>
      <c r="C863" s="779" t="s">
        <v>1462</v>
      </c>
      <c r="D863" s="781" t="s">
        <v>1462</v>
      </c>
      <c r="E863" s="781" t="s">
        <v>1462</v>
      </c>
      <c r="F863" s="794" t="s">
        <v>1900</v>
      </c>
      <c r="G863" s="802"/>
    </row>
    <row r="864" spans="1:7" x14ac:dyDescent="0.3">
      <c r="A864" s="782" t="s">
        <v>1463</v>
      </c>
      <c r="B864" s="783" t="s">
        <v>1463</v>
      </c>
      <c r="C864" s="783" t="s">
        <v>1463</v>
      </c>
      <c r="D864" s="784" t="s">
        <v>1463</v>
      </c>
      <c r="E864" s="784" t="s">
        <v>1463</v>
      </c>
      <c r="F864" s="784" t="s">
        <v>1463</v>
      </c>
    </row>
    <row r="865" spans="1:6" ht="54.6" customHeight="1" x14ac:dyDescent="0.3">
      <c r="A865" s="782" t="s">
        <v>1464</v>
      </c>
      <c r="B865" s="783" t="s">
        <v>1464</v>
      </c>
      <c r="C865" s="783" t="s">
        <v>1464</v>
      </c>
      <c r="D865" s="784" t="s">
        <v>1464</v>
      </c>
      <c r="E865" s="784" t="s">
        <v>1464</v>
      </c>
      <c r="F865" s="793" t="s">
        <v>1464</v>
      </c>
    </row>
    <row r="866" spans="1:6" ht="44.4" customHeight="1" x14ac:dyDescent="0.3">
      <c r="A866" s="778" t="s">
        <v>286</v>
      </c>
      <c r="B866" s="778" t="s">
        <v>286</v>
      </c>
      <c r="C866" s="778" t="s">
        <v>286</v>
      </c>
      <c r="D866" s="778" t="s">
        <v>286</v>
      </c>
      <c r="E866" s="778" t="s">
        <v>286</v>
      </c>
      <c r="F866" s="778" t="s">
        <v>286</v>
      </c>
    </row>
    <row r="867" spans="1:6" ht="58.95" customHeight="1" x14ac:dyDescent="0.3">
      <c r="A867" s="779" t="s">
        <v>1465</v>
      </c>
      <c r="B867" s="779" t="s">
        <v>1465</v>
      </c>
      <c r="C867" s="779" t="s">
        <v>1465</v>
      </c>
      <c r="D867" s="792" t="s">
        <v>1465</v>
      </c>
      <c r="E867" s="781" t="s">
        <v>1465</v>
      </c>
      <c r="F867" s="781" t="s">
        <v>1465</v>
      </c>
    </row>
    <row r="868" spans="1:6" x14ac:dyDescent="0.3">
      <c r="A868" s="782" t="s">
        <v>1466</v>
      </c>
      <c r="B868" s="783" t="s">
        <v>1466</v>
      </c>
      <c r="C868" s="783" t="s">
        <v>1466</v>
      </c>
      <c r="D868" s="784" t="s">
        <v>1466</v>
      </c>
      <c r="E868" s="784" t="s">
        <v>1466</v>
      </c>
      <c r="F868" s="784" t="s">
        <v>1466</v>
      </c>
    </row>
    <row r="869" spans="1:6" ht="28.8" x14ac:dyDescent="0.3">
      <c r="A869" s="782" t="s">
        <v>1467</v>
      </c>
      <c r="B869" s="783" t="s">
        <v>1467</v>
      </c>
      <c r="C869" s="783" t="s">
        <v>1467</v>
      </c>
      <c r="D869" s="784" t="s">
        <v>1467</v>
      </c>
      <c r="E869" s="784" t="s">
        <v>1467</v>
      </c>
      <c r="F869" s="784" t="s">
        <v>1467</v>
      </c>
    </row>
    <row r="870" spans="1:6" x14ac:dyDescent="0.3">
      <c r="A870" s="782" t="s">
        <v>1468</v>
      </c>
      <c r="B870" s="783" t="s">
        <v>1468</v>
      </c>
      <c r="C870" s="783" t="s">
        <v>1468</v>
      </c>
      <c r="D870" s="784" t="s">
        <v>1468</v>
      </c>
      <c r="E870" s="784" t="s">
        <v>1468</v>
      </c>
      <c r="F870" s="784" t="s">
        <v>1468</v>
      </c>
    </row>
    <row r="871" spans="1:6" ht="28.8" x14ac:dyDescent="0.3">
      <c r="A871" s="782" t="s">
        <v>1469</v>
      </c>
      <c r="B871" s="783" t="s">
        <v>1469</v>
      </c>
      <c r="C871" s="783" t="s">
        <v>1469</v>
      </c>
      <c r="D871" s="806" t="s">
        <v>1469</v>
      </c>
      <c r="E871" s="806" t="s">
        <v>1469</v>
      </c>
      <c r="F871" s="806" t="s">
        <v>1469</v>
      </c>
    </row>
    <row r="872" spans="1:6" ht="28.8" x14ac:dyDescent="0.3">
      <c r="A872" s="782" t="s">
        <v>1470</v>
      </c>
      <c r="B872" s="783" t="s">
        <v>1470</v>
      </c>
      <c r="C872" s="783" t="s">
        <v>1470</v>
      </c>
      <c r="D872" s="785"/>
      <c r="E872" s="824"/>
      <c r="F872" s="824"/>
    </row>
    <row r="873" spans="1:6" ht="43.2" x14ac:dyDescent="0.3">
      <c r="A873" s="782" t="s">
        <v>1471</v>
      </c>
      <c r="B873" s="783" t="s">
        <v>1471</v>
      </c>
      <c r="C873" s="783" t="s">
        <v>1471</v>
      </c>
      <c r="D873" s="804" t="s">
        <v>1471</v>
      </c>
      <c r="E873" s="804" t="s">
        <v>1471</v>
      </c>
      <c r="F873" s="804" t="s">
        <v>1471</v>
      </c>
    </row>
    <row r="874" spans="1:6" ht="52.2" customHeight="1" x14ac:dyDescent="0.3">
      <c r="A874" s="779" t="s">
        <v>1472</v>
      </c>
      <c r="B874" s="779" t="s">
        <v>1472</v>
      </c>
      <c r="C874" s="779" t="s">
        <v>1472</v>
      </c>
      <c r="D874" s="781" t="s">
        <v>1472</v>
      </c>
      <c r="E874" s="781" t="s">
        <v>1472</v>
      </c>
      <c r="F874" s="781" t="s">
        <v>1472</v>
      </c>
    </row>
    <row r="875" spans="1:6" x14ac:dyDescent="0.3">
      <c r="A875" s="782" t="s">
        <v>1473</v>
      </c>
      <c r="B875" s="783" t="s">
        <v>1473</v>
      </c>
      <c r="C875" s="783" t="s">
        <v>1473</v>
      </c>
      <c r="D875" s="784" t="s">
        <v>1473</v>
      </c>
      <c r="E875" s="784" t="s">
        <v>1473</v>
      </c>
      <c r="F875" s="784" t="s">
        <v>1473</v>
      </c>
    </row>
    <row r="876" spans="1:6" ht="28.8" x14ac:dyDescent="0.3">
      <c r="A876" s="782" t="s">
        <v>1474</v>
      </c>
      <c r="B876" s="783" t="s">
        <v>1474</v>
      </c>
      <c r="C876" s="783" t="s">
        <v>1474</v>
      </c>
      <c r="D876" s="784" t="s">
        <v>1474</v>
      </c>
      <c r="E876" s="784" t="s">
        <v>1474</v>
      </c>
      <c r="F876" s="784" t="s">
        <v>1474</v>
      </c>
    </row>
    <row r="877" spans="1:6" ht="31.2" customHeight="1" x14ac:dyDescent="0.3">
      <c r="A877" s="779" t="s">
        <v>1475</v>
      </c>
      <c r="B877" s="779" t="s">
        <v>1475</v>
      </c>
      <c r="C877" s="779" t="s">
        <v>1475</v>
      </c>
      <c r="D877" s="781" t="s">
        <v>1475</v>
      </c>
      <c r="E877" s="781" t="s">
        <v>1475</v>
      </c>
      <c r="F877" s="781" t="s">
        <v>1475</v>
      </c>
    </row>
    <row r="878" spans="1:6" x14ac:dyDescent="0.3">
      <c r="A878" s="782" t="s">
        <v>1476</v>
      </c>
      <c r="B878" s="783" t="s">
        <v>1476</v>
      </c>
      <c r="C878" s="783" t="s">
        <v>1476</v>
      </c>
      <c r="D878" s="784" t="s">
        <v>1476</v>
      </c>
      <c r="E878" s="784" t="s">
        <v>1476</v>
      </c>
      <c r="F878" s="784" t="s">
        <v>1476</v>
      </c>
    </row>
    <row r="879" spans="1:6" ht="40.950000000000003" customHeight="1" x14ac:dyDescent="0.3">
      <c r="A879" s="778" t="s">
        <v>287</v>
      </c>
      <c r="B879" s="778" t="s">
        <v>287</v>
      </c>
      <c r="C879" s="778" t="s">
        <v>287</v>
      </c>
      <c r="D879" s="778" t="s">
        <v>287</v>
      </c>
      <c r="E879" s="778" t="s">
        <v>287</v>
      </c>
      <c r="F879" s="778" t="s">
        <v>287</v>
      </c>
    </row>
    <row r="880" spans="1:6" ht="64.2" customHeight="1" x14ac:dyDescent="0.3">
      <c r="A880" s="779" t="s">
        <v>1477</v>
      </c>
      <c r="B880" s="779" t="s">
        <v>1477</v>
      </c>
      <c r="C880" s="779" t="s">
        <v>1477</v>
      </c>
      <c r="D880" s="781" t="s">
        <v>1477</v>
      </c>
      <c r="E880" s="781" t="s">
        <v>1477</v>
      </c>
      <c r="F880" s="781" t="s">
        <v>1477</v>
      </c>
    </row>
    <row r="881" spans="1:6" ht="25.95" customHeight="1" x14ac:dyDescent="0.3">
      <c r="A881" s="782" t="s">
        <v>1478</v>
      </c>
      <c r="B881" s="783" t="s">
        <v>1478</v>
      </c>
      <c r="C881" s="783" t="s">
        <v>1478</v>
      </c>
      <c r="D881" s="784" t="s">
        <v>1478</v>
      </c>
      <c r="E881" s="784" t="s">
        <v>1478</v>
      </c>
      <c r="F881" s="784" t="s">
        <v>1478</v>
      </c>
    </row>
    <row r="882" spans="1:6" ht="46.95" customHeight="1" x14ac:dyDescent="0.3">
      <c r="A882" s="778" t="s">
        <v>593</v>
      </c>
      <c r="B882" s="778" t="s">
        <v>593</v>
      </c>
      <c r="C882" s="778" t="s">
        <v>593</v>
      </c>
      <c r="D882" s="778" t="s">
        <v>593</v>
      </c>
      <c r="E882" s="778" t="s">
        <v>593</v>
      </c>
      <c r="F882" s="778" t="s">
        <v>593</v>
      </c>
    </row>
    <row r="883" spans="1:6" ht="40.950000000000003" customHeight="1" x14ac:dyDescent="0.3">
      <c r="A883" s="779" t="s">
        <v>1479</v>
      </c>
      <c r="B883" s="787" t="s">
        <v>1479</v>
      </c>
      <c r="C883" s="780" t="s">
        <v>1479</v>
      </c>
      <c r="D883" s="781" t="s">
        <v>1479</v>
      </c>
      <c r="E883" s="781" t="s">
        <v>1479</v>
      </c>
      <c r="F883" s="781" t="s">
        <v>1479</v>
      </c>
    </row>
    <row r="884" spans="1:6" ht="34.950000000000003" customHeight="1" x14ac:dyDescent="0.3">
      <c r="A884" s="782" t="s">
        <v>1480</v>
      </c>
      <c r="B884" s="791" t="s">
        <v>1480</v>
      </c>
      <c r="C884" s="783" t="s">
        <v>1480</v>
      </c>
      <c r="D884" s="784" t="s">
        <v>1480</v>
      </c>
      <c r="E884" s="784" t="s">
        <v>1480</v>
      </c>
      <c r="F884" s="784" t="s">
        <v>1480</v>
      </c>
    </row>
    <row r="885" spans="1:6" ht="37.200000000000003" customHeight="1" x14ac:dyDescent="0.3">
      <c r="A885" s="782" t="s">
        <v>1481</v>
      </c>
      <c r="B885" s="791" t="s">
        <v>1481</v>
      </c>
      <c r="C885" s="783" t="s">
        <v>1481</v>
      </c>
      <c r="D885" s="784" t="s">
        <v>1481</v>
      </c>
      <c r="E885" s="784" t="s">
        <v>1481</v>
      </c>
      <c r="F885" s="784" t="s">
        <v>1481</v>
      </c>
    </row>
    <row r="886" spans="1:6" ht="21" customHeight="1" x14ac:dyDescent="0.3">
      <c r="A886" s="782" t="s">
        <v>1482</v>
      </c>
      <c r="B886" s="783" t="s">
        <v>1482</v>
      </c>
      <c r="C886" s="783" t="s">
        <v>1482</v>
      </c>
      <c r="D886" s="784" t="s">
        <v>1482</v>
      </c>
      <c r="E886" s="784" t="s">
        <v>1482</v>
      </c>
      <c r="F886" s="784" t="s">
        <v>1482</v>
      </c>
    </row>
    <row r="887" spans="1:6" ht="28.8" x14ac:dyDescent="0.3">
      <c r="A887" s="782" t="s">
        <v>1483</v>
      </c>
      <c r="B887" s="783" t="s">
        <v>1483</v>
      </c>
      <c r="C887" s="783" t="s">
        <v>1483</v>
      </c>
      <c r="D887" s="784" t="s">
        <v>1483</v>
      </c>
      <c r="E887" s="784" t="s">
        <v>1483</v>
      </c>
      <c r="F887" s="784" t="s">
        <v>1483</v>
      </c>
    </row>
    <row r="888" spans="1:6" ht="28.8" x14ac:dyDescent="0.3">
      <c r="A888" s="782" t="s">
        <v>1484</v>
      </c>
      <c r="B888" s="783" t="s">
        <v>1484</v>
      </c>
      <c r="C888" s="783" t="s">
        <v>1485</v>
      </c>
      <c r="D888" s="784" t="s">
        <v>1485</v>
      </c>
      <c r="E888" s="784" t="s">
        <v>1485</v>
      </c>
      <c r="F888" s="784" t="s">
        <v>1485</v>
      </c>
    </row>
    <row r="889" spans="1:6" ht="28.8" x14ac:dyDescent="0.3">
      <c r="A889" s="782" t="s">
        <v>1486</v>
      </c>
      <c r="B889" s="783" t="s">
        <v>1486</v>
      </c>
      <c r="C889" s="783" t="s">
        <v>1486</v>
      </c>
      <c r="D889" s="784" t="s">
        <v>1486</v>
      </c>
      <c r="E889" s="784" t="s">
        <v>1486</v>
      </c>
      <c r="F889" s="784" t="s">
        <v>1486</v>
      </c>
    </row>
    <row r="890" spans="1:6" ht="28.8" x14ac:dyDescent="0.3">
      <c r="A890" s="782" t="s">
        <v>1487</v>
      </c>
      <c r="B890" s="788" t="s">
        <v>1488</v>
      </c>
      <c r="C890" s="783" t="s">
        <v>1488</v>
      </c>
      <c r="D890" s="784" t="s">
        <v>1488</v>
      </c>
      <c r="E890" s="784" t="s">
        <v>1488</v>
      </c>
      <c r="F890" s="784" t="s">
        <v>1488</v>
      </c>
    </row>
    <row r="891" spans="1:6" ht="43.95" customHeight="1" x14ac:dyDescent="0.3">
      <c r="A891" s="782"/>
      <c r="B891" s="788"/>
      <c r="C891" s="789" t="s">
        <v>1489</v>
      </c>
      <c r="D891" s="784" t="s">
        <v>1489</v>
      </c>
      <c r="E891" s="665" t="s">
        <v>1782</v>
      </c>
      <c r="F891" s="708" t="s">
        <v>1782</v>
      </c>
    </row>
    <row r="892" spans="1:6" ht="38.4" customHeight="1" x14ac:dyDescent="0.3">
      <c r="A892" s="779" t="s">
        <v>1490</v>
      </c>
      <c r="B892" s="779" t="s">
        <v>1490</v>
      </c>
      <c r="C892" s="779" t="s">
        <v>1490</v>
      </c>
      <c r="D892" s="781" t="s">
        <v>1490</v>
      </c>
      <c r="E892" s="781" t="s">
        <v>1490</v>
      </c>
      <c r="F892" s="781" t="s">
        <v>1490</v>
      </c>
    </row>
    <row r="893" spans="1:6" x14ac:dyDescent="0.3">
      <c r="A893" s="782" t="s">
        <v>1491</v>
      </c>
      <c r="B893" s="783" t="s">
        <v>1491</v>
      </c>
      <c r="C893" s="783" t="s">
        <v>1491</v>
      </c>
      <c r="D893" s="784" t="s">
        <v>1491</v>
      </c>
      <c r="E893" s="784" t="s">
        <v>1491</v>
      </c>
      <c r="F893" s="784" t="s">
        <v>1491</v>
      </c>
    </row>
    <row r="894" spans="1:6" ht="28.8" x14ac:dyDescent="0.3">
      <c r="A894" s="782" t="s">
        <v>1492</v>
      </c>
      <c r="B894" s="783" t="s">
        <v>1492</v>
      </c>
      <c r="C894" s="783" t="s">
        <v>1492</v>
      </c>
      <c r="D894" s="784" t="s">
        <v>1492</v>
      </c>
      <c r="E894" s="784" t="s">
        <v>1492</v>
      </c>
      <c r="F894" s="784" t="s">
        <v>1492</v>
      </c>
    </row>
    <row r="895" spans="1:6" ht="43.2" x14ac:dyDescent="0.3">
      <c r="A895" s="782" t="s">
        <v>1493</v>
      </c>
      <c r="B895" s="783" t="s">
        <v>1493</v>
      </c>
      <c r="C895" s="783" t="s">
        <v>1493</v>
      </c>
      <c r="D895" s="784" t="s">
        <v>1493</v>
      </c>
      <c r="E895" s="784" t="s">
        <v>1493</v>
      </c>
      <c r="F895" s="784" t="s">
        <v>1493</v>
      </c>
    </row>
    <row r="896" spans="1:6" ht="43.2" x14ac:dyDescent="0.3">
      <c r="A896" s="782" t="s">
        <v>1494</v>
      </c>
      <c r="B896" s="783" t="s">
        <v>1494</v>
      </c>
      <c r="C896" s="783" t="s">
        <v>1494</v>
      </c>
      <c r="D896" s="784" t="s">
        <v>1494</v>
      </c>
      <c r="E896" s="784" t="s">
        <v>1494</v>
      </c>
      <c r="F896" s="784" t="s">
        <v>1494</v>
      </c>
    </row>
    <row r="897" spans="1:6" x14ac:dyDescent="0.3">
      <c r="A897" s="782" t="s">
        <v>1495</v>
      </c>
      <c r="B897" s="783" t="s">
        <v>1495</v>
      </c>
      <c r="C897" s="783" t="s">
        <v>1495</v>
      </c>
      <c r="D897" s="784" t="s">
        <v>1495</v>
      </c>
      <c r="E897" s="784" t="s">
        <v>1495</v>
      </c>
      <c r="F897" s="784" t="s">
        <v>1495</v>
      </c>
    </row>
    <row r="898" spans="1:6" ht="43.2" x14ac:dyDescent="0.3">
      <c r="A898" s="782" t="s">
        <v>1496</v>
      </c>
      <c r="B898" s="783" t="s">
        <v>1496</v>
      </c>
      <c r="C898" s="783" t="s">
        <v>1496</v>
      </c>
      <c r="D898" s="784" t="s">
        <v>1496</v>
      </c>
      <c r="E898" s="784" t="s">
        <v>1496</v>
      </c>
      <c r="F898" s="784" t="s">
        <v>1496</v>
      </c>
    </row>
    <row r="899" spans="1:6" ht="47.4" customHeight="1" x14ac:dyDescent="0.3">
      <c r="A899" s="779" t="s">
        <v>1497</v>
      </c>
      <c r="B899" s="779" t="s">
        <v>1497</v>
      </c>
      <c r="C899" s="780" t="s">
        <v>1497</v>
      </c>
      <c r="D899" s="792" t="s">
        <v>1497</v>
      </c>
      <c r="E899" s="781" t="s">
        <v>1497</v>
      </c>
      <c r="F899" s="781" t="s">
        <v>1497</v>
      </c>
    </row>
    <row r="900" spans="1:6" x14ac:dyDescent="0.3">
      <c r="A900" s="782" t="s">
        <v>1498</v>
      </c>
      <c r="B900" s="783" t="s">
        <v>1498</v>
      </c>
      <c r="C900" s="783" t="s">
        <v>1498</v>
      </c>
      <c r="D900" s="784" t="s">
        <v>1498</v>
      </c>
      <c r="E900" s="784" t="s">
        <v>1498</v>
      </c>
      <c r="F900" s="784" t="s">
        <v>1498</v>
      </c>
    </row>
    <row r="901" spans="1:6" ht="49.95" customHeight="1" x14ac:dyDescent="0.3">
      <c r="A901" s="782" t="s">
        <v>1499</v>
      </c>
      <c r="B901" s="783" t="s">
        <v>1499</v>
      </c>
      <c r="C901" s="801" t="s">
        <v>1500</v>
      </c>
      <c r="D901" s="784" t="s">
        <v>1500</v>
      </c>
      <c r="E901" s="784" t="s">
        <v>1500</v>
      </c>
      <c r="F901" s="784" t="s">
        <v>1500</v>
      </c>
    </row>
    <row r="902" spans="1:6" ht="57.6" x14ac:dyDescent="0.3">
      <c r="A902" s="782" t="s">
        <v>1501</v>
      </c>
      <c r="B902" s="783" t="s">
        <v>1501</v>
      </c>
      <c r="C902" s="783" t="s">
        <v>1501</v>
      </c>
      <c r="D902" s="784" t="s">
        <v>1501</v>
      </c>
      <c r="E902" s="784" t="s">
        <v>1501</v>
      </c>
      <c r="F902" s="784" t="s">
        <v>1501</v>
      </c>
    </row>
    <row r="903" spans="1:6" x14ac:dyDescent="0.3">
      <c r="A903" s="782" t="s">
        <v>1502</v>
      </c>
      <c r="B903" s="783" t="s">
        <v>1502</v>
      </c>
      <c r="C903" s="783" t="s">
        <v>1502</v>
      </c>
      <c r="D903" s="784" t="s">
        <v>1502</v>
      </c>
      <c r="E903" s="784" t="s">
        <v>1502</v>
      </c>
      <c r="F903" s="784" t="s">
        <v>1502</v>
      </c>
    </row>
    <row r="904" spans="1:6" ht="28.8" x14ac:dyDescent="0.3">
      <c r="A904" s="782" t="s">
        <v>1503</v>
      </c>
      <c r="B904" s="783" t="s">
        <v>1503</v>
      </c>
      <c r="C904" s="783" t="s">
        <v>1503</v>
      </c>
      <c r="D904" s="784" t="s">
        <v>1503</v>
      </c>
      <c r="E904" s="784" t="s">
        <v>1503</v>
      </c>
      <c r="F904" s="784" t="s">
        <v>1503</v>
      </c>
    </row>
    <row r="905" spans="1:6" ht="37.950000000000003" customHeight="1" x14ac:dyDescent="0.3">
      <c r="A905" s="782"/>
      <c r="B905" s="783"/>
      <c r="C905" s="783"/>
      <c r="D905" s="789" t="s">
        <v>1735</v>
      </c>
      <c r="E905" s="784" t="s">
        <v>1735</v>
      </c>
      <c r="F905" s="784" t="s">
        <v>1735</v>
      </c>
    </row>
    <row r="906" spans="1:6" ht="36.6" customHeight="1" x14ac:dyDescent="0.3">
      <c r="A906" s="779" t="s">
        <v>1504</v>
      </c>
      <c r="B906" s="779" t="s">
        <v>1504</v>
      </c>
      <c r="C906" s="779" t="s">
        <v>1504</v>
      </c>
      <c r="D906" s="781" t="s">
        <v>1504</v>
      </c>
      <c r="E906" s="781" t="s">
        <v>1504</v>
      </c>
      <c r="F906" s="781" t="s">
        <v>1504</v>
      </c>
    </row>
    <row r="907" spans="1:6" x14ac:dyDescent="0.3">
      <c r="A907" s="782" t="s">
        <v>1505</v>
      </c>
      <c r="B907" s="783" t="s">
        <v>1505</v>
      </c>
      <c r="C907" s="783" t="s">
        <v>1506</v>
      </c>
      <c r="D907" s="784" t="s">
        <v>1506</v>
      </c>
      <c r="E907" s="784" t="s">
        <v>1506</v>
      </c>
      <c r="F907" s="784" t="s">
        <v>1506</v>
      </c>
    </row>
    <row r="908" spans="1:6" x14ac:dyDescent="0.3">
      <c r="A908" s="782" t="s">
        <v>1507</v>
      </c>
      <c r="B908" s="783" t="s">
        <v>1507</v>
      </c>
      <c r="C908" s="783" t="s">
        <v>1508</v>
      </c>
      <c r="D908" s="784" t="s">
        <v>1508</v>
      </c>
      <c r="E908" s="784" t="s">
        <v>1508</v>
      </c>
      <c r="F908" s="784" t="s">
        <v>1508</v>
      </c>
    </row>
    <row r="909" spans="1:6" x14ac:dyDescent="0.3">
      <c r="A909" s="782" t="s">
        <v>1509</v>
      </c>
      <c r="B909" s="783" t="s">
        <v>1509</v>
      </c>
      <c r="C909" s="783" t="s">
        <v>1509</v>
      </c>
      <c r="D909" s="784" t="s">
        <v>1509</v>
      </c>
      <c r="E909" s="784" t="s">
        <v>1509</v>
      </c>
      <c r="F909" s="784" t="s">
        <v>1509</v>
      </c>
    </row>
    <row r="910" spans="1:6" x14ac:dyDescent="0.3">
      <c r="A910" s="782" t="s">
        <v>1510</v>
      </c>
      <c r="B910" s="783" t="s">
        <v>1510</v>
      </c>
      <c r="C910" s="783" t="s">
        <v>1510</v>
      </c>
      <c r="D910" s="784" t="s">
        <v>1510</v>
      </c>
      <c r="E910" s="784" t="s">
        <v>1510</v>
      </c>
      <c r="F910" s="784" t="s">
        <v>1510</v>
      </c>
    </row>
    <row r="911" spans="1:6" ht="28.8" x14ac:dyDescent="0.3">
      <c r="A911" s="782" t="s">
        <v>1511</v>
      </c>
      <c r="B911" s="783" t="s">
        <v>1511</v>
      </c>
      <c r="C911" s="783" t="s">
        <v>1511</v>
      </c>
      <c r="D911" s="784" t="s">
        <v>1511</v>
      </c>
      <c r="E911" s="784" t="s">
        <v>1511</v>
      </c>
      <c r="F911" s="784" t="s">
        <v>1511</v>
      </c>
    </row>
    <row r="912" spans="1:6" x14ac:dyDescent="0.3">
      <c r="A912" s="782" t="s">
        <v>1512</v>
      </c>
      <c r="B912" s="783" t="s">
        <v>1512</v>
      </c>
      <c r="C912" s="783" t="s">
        <v>1512</v>
      </c>
      <c r="D912" s="784" t="s">
        <v>1512</v>
      </c>
      <c r="E912" s="784" t="s">
        <v>1512</v>
      </c>
      <c r="F912" s="784" t="s">
        <v>1512</v>
      </c>
    </row>
    <row r="913" spans="1:6" x14ac:dyDescent="0.3">
      <c r="A913" s="782" t="s">
        <v>1513</v>
      </c>
      <c r="B913" s="783" t="s">
        <v>1513</v>
      </c>
      <c r="C913" s="783" t="s">
        <v>1513</v>
      </c>
      <c r="D913" s="784" t="s">
        <v>1513</v>
      </c>
      <c r="E913" s="784" t="s">
        <v>1513</v>
      </c>
      <c r="F913" s="784" t="s">
        <v>1513</v>
      </c>
    </row>
    <row r="914" spans="1:6" x14ac:dyDescent="0.3">
      <c r="A914" s="782" t="s">
        <v>1514</v>
      </c>
      <c r="B914" s="783" t="s">
        <v>1514</v>
      </c>
      <c r="C914" s="783" t="s">
        <v>1515</v>
      </c>
      <c r="D914" s="784" t="s">
        <v>1515</v>
      </c>
      <c r="E914" s="784" t="s">
        <v>1515</v>
      </c>
      <c r="F914" s="784" t="s">
        <v>1515</v>
      </c>
    </row>
    <row r="915" spans="1:6" ht="28.8" x14ac:dyDescent="0.3">
      <c r="A915" s="782" t="s">
        <v>1516</v>
      </c>
      <c r="B915" s="783" t="s">
        <v>1517</v>
      </c>
      <c r="C915" s="783" t="s">
        <v>1517</v>
      </c>
      <c r="D915" s="784" t="s">
        <v>1517</v>
      </c>
      <c r="E915" s="784" t="s">
        <v>1517</v>
      </c>
      <c r="F915" s="784" t="s">
        <v>1517</v>
      </c>
    </row>
    <row r="916" spans="1:6" ht="28.8" x14ac:dyDescent="0.3">
      <c r="A916" s="782" t="s">
        <v>1518</v>
      </c>
      <c r="B916" s="783" t="s">
        <v>1518</v>
      </c>
      <c r="C916" s="783" t="s">
        <v>1518</v>
      </c>
      <c r="D916" s="784" t="s">
        <v>1518</v>
      </c>
      <c r="E916" s="784" t="s">
        <v>1518</v>
      </c>
      <c r="F916" s="784" t="s">
        <v>1518</v>
      </c>
    </row>
    <row r="917" spans="1:6" x14ac:dyDescent="0.3">
      <c r="A917" s="782" t="s">
        <v>1519</v>
      </c>
      <c r="B917" s="783" t="s">
        <v>1519</v>
      </c>
      <c r="C917" s="783" t="s">
        <v>1519</v>
      </c>
      <c r="D917" s="784" t="s">
        <v>1519</v>
      </c>
      <c r="E917" s="784" t="s">
        <v>1519</v>
      </c>
      <c r="F917" s="784" t="s">
        <v>1519</v>
      </c>
    </row>
    <row r="918" spans="1:6" x14ac:dyDescent="0.3">
      <c r="A918" s="782" t="s">
        <v>1520</v>
      </c>
      <c r="B918" s="783" t="s">
        <v>1520</v>
      </c>
      <c r="C918" s="783" t="s">
        <v>1520</v>
      </c>
      <c r="D918" s="784" t="s">
        <v>1520</v>
      </c>
      <c r="E918" s="784" t="s">
        <v>1520</v>
      </c>
      <c r="F918" s="784" t="s">
        <v>1520</v>
      </c>
    </row>
    <row r="919" spans="1:6" ht="52.2" customHeight="1" x14ac:dyDescent="0.3">
      <c r="A919" s="779" t="s">
        <v>1521</v>
      </c>
      <c r="B919" s="779" t="s">
        <v>1521</v>
      </c>
      <c r="C919" s="779" t="s">
        <v>1521</v>
      </c>
      <c r="D919" s="792" t="s">
        <v>1521</v>
      </c>
      <c r="E919" s="781" t="s">
        <v>1521</v>
      </c>
      <c r="F919" s="781" t="s">
        <v>1521</v>
      </c>
    </row>
    <row r="920" spans="1:6" x14ac:dyDescent="0.3">
      <c r="A920" s="782" t="s">
        <v>1522</v>
      </c>
      <c r="B920" s="783" t="s">
        <v>1522</v>
      </c>
      <c r="C920" s="783" t="s">
        <v>1522</v>
      </c>
      <c r="D920" s="784" t="s">
        <v>1522</v>
      </c>
      <c r="E920" s="784" t="s">
        <v>1522</v>
      </c>
      <c r="F920" s="784" t="s">
        <v>1522</v>
      </c>
    </row>
    <row r="921" spans="1:6" ht="35.4" customHeight="1" x14ac:dyDescent="0.3">
      <c r="A921" s="782" t="s">
        <v>1523</v>
      </c>
      <c r="B921" s="783" t="s">
        <v>1523</v>
      </c>
      <c r="C921" s="783" t="s">
        <v>1523</v>
      </c>
      <c r="D921" s="784" t="s">
        <v>1523</v>
      </c>
      <c r="E921" s="784" t="s">
        <v>1523</v>
      </c>
      <c r="F921" s="784" t="s">
        <v>1523</v>
      </c>
    </row>
    <row r="922" spans="1:6" ht="39.6" customHeight="1" x14ac:dyDescent="0.3">
      <c r="A922" s="782" t="s">
        <v>1524</v>
      </c>
      <c r="B922" s="783" t="s">
        <v>1524</v>
      </c>
      <c r="C922" s="788" t="s">
        <v>1525</v>
      </c>
      <c r="D922" s="793" t="s">
        <v>1525</v>
      </c>
      <c r="E922" s="784" t="s">
        <v>1525</v>
      </c>
      <c r="F922" s="784" t="s">
        <v>1525</v>
      </c>
    </row>
    <row r="923" spans="1:6" ht="37.200000000000003" customHeight="1" x14ac:dyDescent="0.3">
      <c r="A923" s="782" t="s">
        <v>1526</v>
      </c>
      <c r="B923" s="783" t="s">
        <v>1526</v>
      </c>
      <c r="C923" s="783" t="s">
        <v>1526</v>
      </c>
      <c r="D923" s="806" t="s">
        <v>1526</v>
      </c>
      <c r="E923" s="806" t="s">
        <v>1526</v>
      </c>
      <c r="F923" s="806" t="s">
        <v>1526</v>
      </c>
    </row>
    <row r="924" spans="1:6" ht="27.6" customHeight="1" x14ac:dyDescent="0.3">
      <c r="A924" s="782" t="s">
        <v>1527</v>
      </c>
      <c r="B924" s="783" t="s">
        <v>1527</v>
      </c>
      <c r="C924" s="783" t="s">
        <v>1527</v>
      </c>
      <c r="D924" s="650"/>
      <c r="E924" s="783" t="s">
        <v>1527</v>
      </c>
      <c r="F924" s="783" t="s">
        <v>1527</v>
      </c>
    </row>
    <row r="925" spans="1:6" ht="40.950000000000003" customHeight="1" x14ac:dyDescent="0.3">
      <c r="A925" s="779" t="s">
        <v>1528</v>
      </c>
      <c r="B925" s="787" t="s">
        <v>1528</v>
      </c>
      <c r="C925" s="779" t="s">
        <v>1528</v>
      </c>
      <c r="D925" s="811" t="s">
        <v>1528</v>
      </c>
      <c r="E925" s="811" t="s">
        <v>1528</v>
      </c>
      <c r="F925" s="811" t="s">
        <v>1528</v>
      </c>
    </row>
    <row r="926" spans="1:6" x14ac:dyDescent="0.3">
      <c r="A926" s="782" t="s">
        <v>1529</v>
      </c>
      <c r="B926" s="783" t="s">
        <v>1529</v>
      </c>
      <c r="C926" s="783" t="s">
        <v>1529</v>
      </c>
      <c r="D926" s="784" t="s">
        <v>1529</v>
      </c>
      <c r="E926" s="784" t="s">
        <v>1529</v>
      </c>
      <c r="F926" s="784" t="s">
        <v>1529</v>
      </c>
    </row>
    <row r="927" spans="1:6" ht="53.4" customHeight="1" x14ac:dyDescent="0.3">
      <c r="A927" s="782" t="s">
        <v>1530</v>
      </c>
      <c r="B927" s="791" t="s">
        <v>1530</v>
      </c>
      <c r="C927" s="783" t="s">
        <v>1530</v>
      </c>
      <c r="D927" s="784" t="s">
        <v>1530</v>
      </c>
      <c r="E927" s="784" t="s">
        <v>1530</v>
      </c>
      <c r="F927" s="784" t="s">
        <v>1530</v>
      </c>
    </row>
    <row r="928" spans="1:6" ht="28.8" x14ac:dyDescent="0.3">
      <c r="A928" s="782" t="s">
        <v>1531</v>
      </c>
      <c r="B928" s="783" t="s">
        <v>1531</v>
      </c>
      <c r="C928" s="783" t="s">
        <v>1531</v>
      </c>
      <c r="D928" s="784" t="s">
        <v>1531</v>
      </c>
      <c r="E928" s="784" t="s">
        <v>1531</v>
      </c>
      <c r="F928" s="784" t="s">
        <v>1531</v>
      </c>
    </row>
    <row r="929" spans="1:6" ht="28.8" x14ac:dyDescent="0.3">
      <c r="A929" s="782" t="s">
        <v>1532</v>
      </c>
      <c r="B929" s="783" t="s">
        <v>1532</v>
      </c>
      <c r="C929" s="783" t="s">
        <v>1532</v>
      </c>
      <c r="D929" s="784" t="s">
        <v>1532</v>
      </c>
      <c r="E929" s="784" t="s">
        <v>1532</v>
      </c>
      <c r="F929" s="784" t="s">
        <v>1532</v>
      </c>
    </row>
    <row r="930" spans="1:6" ht="43.2" x14ac:dyDescent="0.3">
      <c r="A930" s="782" t="s">
        <v>1533</v>
      </c>
      <c r="B930" s="783" t="s">
        <v>1533</v>
      </c>
      <c r="C930" s="783" t="s">
        <v>1533</v>
      </c>
      <c r="D930" s="784" t="s">
        <v>1533</v>
      </c>
      <c r="E930" s="784" t="s">
        <v>1533</v>
      </c>
      <c r="F930" s="784" t="s">
        <v>1533</v>
      </c>
    </row>
    <row r="931" spans="1:6" ht="28.8" x14ac:dyDescent="0.3">
      <c r="A931" s="782" t="s">
        <v>1534</v>
      </c>
      <c r="B931" s="783" t="s">
        <v>1534</v>
      </c>
      <c r="C931" s="788" t="s">
        <v>1535</v>
      </c>
      <c r="D931" s="784" t="s">
        <v>1535</v>
      </c>
      <c r="E931" s="784" t="s">
        <v>1535</v>
      </c>
      <c r="F931" s="784" t="s">
        <v>1535</v>
      </c>
    </row>
    <row r="932" spans="1:6" x14ac:dyDescent="0.3">
      <c r="A932" s="782" t="s">
        <v>1536</v>
      </c>
      <c r="B932" s="783" t="s">
        <v>1536</v>
      </c>
      <c r="C932" s="788" t="s">
        <v>1537</v>
      </c>
      <c r="D932" s="784" t="s">
        <v>1537</v>
      </c>
      <c r="E932" s="784" t="s">
        <v>1537</v>
      </c>
      <c r="F932" s="784" t="s">
        <v>1537</v>
      </c>
    </row>
    <row r="933" spans="1:6" ht="58.95" customHeight="1" x14ac:dyDescent="0.3">
      <c r="A933" s="779" t="s">
        <v>1538</v>
      </c>
      <c r="B933" s="779" t="s">
        <v>1538</v>
      </c>
      <c r="C933" s="779" t="s">
        <v>1538</v>
      </c>
      <c r="D933" s="781" t="s">
        <v>1538</v>
      </c>
      <c r="E933" s="781" t="s">
        <v>1538</v>
      </c>
      <c r="F933" s="781" t="s">
        <v>1538</v>
      </c>
    </row>
    <row r="934" spans="1:6" x14ac:dyDescent="0.3">
      <c r="A934" s="782" t="s">
        <v>1539</v>
      </c>
      <c r="B934" s="783" t="s">
        <v>1539</v>
      </c>
      <c r="C934" s="783" t="s">
        <v>1539</v>
      </c>
      <c r="D934" s="784" t="s">
        <v>1539</v>
      </c>
      <c r="E934" s="784" t="s">
        <v>1539</v>
      </c>
      <c r="F934" s="784" t="s">
        <v>1539</v>
      </c>
    </row>
    <row r="935" spans="1:6" ht="28.8" x14ac:dyDescent="0.3">
      <c r="A935" s="782" t="s">
        <v>1540</v>
      </c>
      <c r="B935" s="783" t="s">
        <v>1540</v>
      </c>
      <c r="C935" s="783" t="s">
        <v>1540</v>
      </c>
      <c r="D935" s="784" t="s">
        <v>1540</v>
      </c>
      <c r="E935" s="784" t="s">
        <v>1540</v>
      </c>
      <c r="F935" s="784" t="s">
        <v>1540</v>
      </c>
    </row>
    <row r="936" spans="1:6" ht="43.2" x14ac:dyDescent="0.3">
      <c r="A936" s="782" t="s">
        <v>1541</v>
      </c>
      <c r="B936" s="783" t="s">
        <v>1541</v>
      </c>
      <c r="C936" s="783" t="s">
        <v>1541</v>
      </c>
      <c r="D936" s="784" t="s">
        <v>1541</v>
      </c>
      <c r="E936" s="784" t="s">
        <v>1541</v>
      </c>
      <c r="F936" s="784" t="s">
        <v>1541</v>
      </c>
    </row>
    <row r="937" spans="1:6" ht="30.6" customHeight="1" x14ac:dyDescent="0.3">
      <c r="A937" s="779" t="s">
        <v>1542</v>
      </c>
      <c r="B937" s="779" t="s">
        <v>1542</v>
      </c>
      <c r="C937" s="779" t="s">
        <v>1542</v>
      </c>
      <c r="D937" s="781" t="s">
        <v>1542</v>
      </c>
      <c r="E937" s="781" t="s">
        <v>1542</v>
      </c>
      <c r="F937" s="781" t="s">
        <v>1542</v>
      </c>
    </row>
    <row r="938" spans="1:6" x14ac:dyDescent="0.3">
      <c r="A938" s="782" t="s">
        <v>1543</v>
      </c>
      <c r="B938" s="783" t="s">
        <v>1543</v>
      </c>
      <c r="C938" s="783" t="s">
        <v>1543</v>
      </c>
      <c r="D938" s="784" t="s">
        <v>1543</v>
      </c>
      <c r="E938" s="784" t="s">
        <v>1543</v>
      </c>
      <c r="F938" s="784" t="s">
        <v>1543</v>
      </c>
    </row>
    <row r="939" spans="1:6" ht="28.8" x14ac:dyDescent="0.3">
      <c r="A939" s="782" t="s">
        <v>1544</v>
      </c>
      <c r="B939" s="783" t="s">
        <v>1544</v>
      </c>
      <c r="C939" s="783" t="s">
        <v>1544</v>
      </c>
      <c r="D939" s="784" t="s">
        <v>1544</v>
      </c>
      <c r="E939" s="784" t="s">
        <v>1544</v>
      </c>
      <c r="F939" s="784" t="s">
        <v>1544</v>
      </c>
    </row>
    <row r="940" spans="1:6" x14ac:dyDescent="0.3">
      <c r="A940" s="782" t="s">
        <v>1545</v>
      </c>
      <c r="B940" s="783" t="s">
        <v>1545</v>
      </c>
      <c r="C940" s="783" t="s">
        <v>1545</v>
      </c>
      <c r="D940" s="784" t="s">
        <v>1545</v>
      </c>
      <c r="E940" s="784" t="s">
        <v>1545</v>
      </c>
      <c r="F940" s="784" t="s">
        <v>1545</v>
      </c>
    </row>
    <row r="941" spans="1:6" ht="54" customHeight="1" x14ac:dyDescent="0.3">
      <c r="A941" s="779" t="s">
        <v>1546</v>
      </c>
      <c r="B941" s="779" t="s">
        <v>1546</v>
      </c>
      <c r="C941" s="779" t="s">
        <v>1546</v>
      </c>
      <c r="D941" s="781" t="s">
        <v>1546</v>
      </c>
      <c r="E941" s="781" t="s">
        <v>1546</v>
      </c>
      <c r="F941" s="781" t="s">
        <v>1546</v>
      </c>
    </row>
    <row r="942" spans="1:6" ht="28.8" x14ac:dyDescent="0.3">
      <c r="A942" s="782" t="s">
        <v>1547</v>
      </c>
      <c r="B942" s="783" t="s">
        <v>1547</v>
      </c>
      <c r="C942" s="783" t="s">
        <v>1547</v>
      </c>
      <c r="D942" s="784" t="s">
        <v>1547</v>
      </c>
      <c r="E942" s="784" t="s">
        <v>1547</v>
      </c>
      <c r="F942" s="784" t="s">
        <v>1547</v>
      </c>
    </row>
    <row r="943" spans="1:6" x14ac:dyDescent="0.3">
      <c r="A943" s="782" t="s">
        <v>1548</v>
      </c>
      <c r="B943" s="783" t="s">
        <v>1548</v>
      </c>
      <c r="C943" s="783" t="s">
        <v>1548</v>
      </c>
      <c r="D943" s="784" t="s">
        <v>1548</v>
      </c>
      <c r="E943" s="784" t="s">
        <v>1548</v>
      </c>
      <c r="F943" s="784" t="s">
        <v>1548</v>
      </c>
    </row>
    <row r="944" spans="1:6" ht="61.2" customHeight="1" x14ac:dyDescent="0.3">
      <c r="A944" s="782" t="s">
        <v>1549</v>
      </c>
      <c r="B944" s="783" t="s">
        <v>1549</v>
      </c>
      <c r="C944" s="788" t="s">
        <v>1550</v>
      </c>
      <c r="D944" s="784" t="s">
        <v>1550</v>
      </c>
      <c r="E944" s="784" t="s">
        <v>1550</v>
      </c>
      <c r="F944" s="784" t="s">
        <v>1550</v>
      </c>
    </row>
    <row r="945" spans="1:6" ht="43.2" x14ac:dyDescent="0.3">
      <c r="A945" s="782" t="s">
        <v>1551</v>
      </c>
      <c r="B945" s="783" t="s">
        <v>1551</v>
      </c>
      <c r="C945" s="788" t="s">
        <v>1552</v>
      </c>
      <c r="D945" s="784" t="s">
        <v>1552</v>
      </c>
      <c r="E945" s="784" t="s">
        <v>1552</v>
      </c>
      <c r="F945" s="784" t="s">
        <v>1552</v>
      </c>
    </row>
    <row r="946" spans="1:6" ht="43.2" x14ac:dyDescent="0.3">
      <c r="A946" s="782" t="s">
        <v>1553</v>
      </c>
      <c r="B946" s="783" t="s">
        <v>1553</v>
      </c>
      <c r="C946" s="783" t="s">
        <v>1553</v>
      </c>
      <c r="D946" s="784" t="s">
        <v>1553</v>
      </c>
      <c r="E946" s="784" t="s">
        <v>1553</v>
      </c>
      <c r="F946" s="784" t="s">
        <v>1553</v>
      </c>
    </row>
    <row r="947" spans="1:6" ht="72" x14ac:dyDescent="0.3">
      <c r="A947" s="782" t="s">
        <v>1554</v>
      </c>
      <c r="B947" s="783" t="s">
        <v>1554</v>
      </c>
      <c r="C947" s="788" t="s">
        <v>1555</v>
      </c>
      <c r="D947" s="784" t="s">
        <v>1555</v>
      </c>
      <c r="E947" s="784" t="s">
        <v>1555</v>
      </c>
      <c r="F947" s="784" t="s">
        <v>1555</v>
      </c>
    </row>
    <row r="948" spans="1:6" ht="27" customHeight="1" x14ac:dyDescent="0.3">
      <c r="A948" s="782" t="s">
        <v>1556</v>
      </c>
      <c r="B948" s="783" t="s">
        <v>1556</v>
      </c>
      <c r="C948" s="783" t="s">
        <v>1556</v>
      </c>
      <c r="D948" s="784" t="s">
        <v>1556</v>
      </c>
      <c r="E948" s="784" t="s">
        <v>1556</v>
      </c>
      <c r="F948" s="784" t="s">
        <v>1556</v>
      </c>
    </row>
    <row r="949" spans="1:6" ht="33.6" customHeight="1" x14ac:dyDescent="0.3">
      <c r="A949" s="779" t="s">
        <v>1557</v>
      </c>
      <c r="B949" s="779" t="s">
        <v>1557</v>
      </c>
      <c r="C949" s="779" t="s">
        <v>1557</v>
      </c>
      <c r="D949" s="781" t="s">
        <v>1557</v>
      </c>
      <c r="E949" s="781" t="s">
        <v>1557</v>
      </c>
      <c r="F949" s="781" t="s">
        <v>1557</v>
      </c>
    </row>
    <row r="950" spans="1:6" ht="28.8" x14ac:dyDescent="0.3">
      <c r="A950" s="782" t="s">
        <v>1558</v>
      </c>
      <c r="B950" s="783" t="s">
        <v>1558</v>
      </c>
      <c r="C950" s="783" t="s">
        <v>1558</v>
      </c>
      <c r="D950" s="784" t="s">
        <v>1558</v>
      </c>
      <c r="E950" s="784" t="s">
        <v>1558</v>
      </c>
      <c r="F950" s="784" t="s">
        <v>1558</v>
      </c>
    </row>
    <row r="951" spans="1:6" ht="39" customHeight="1" x14ac:dyDescent="0.3">
      <c r="A951" s="779" t="s">
        <v>1559</v>
      </c>
      <c r="B951" s="779" t="s">
        <v>1559</v>
      </c>
      <c r="C951" s="779" t="s">
        <v>1559</v>
      </c>
      <c r="D951" s="781" t="s">
        <v>1559</v>
      </c>
      <c r="E951" s="781" t="s">
        <v>1559</v>
      </c>
      <c r="F951" s="781" t="s">
        <v>1559</v>
      </c>
    </row>
    <row r="952" spans="1:6" ht="24.6" customHeight="1" x14ac:dyDescent="0.3">
      <c r="A952" s="782" t="s">
        <v>1560</v>
      </c>
      <c r="B952" s="783" t="s">
        <v>1560</v>
      </c>
      <c r="C952" s="783" t="s">
        <v>1560</v>
      </c>
      <c r="D952" s="784" t="s">
        <v>1560</v>
      </c>
      <c r="E952" s="784" t="s">
        <v>1560</v>
      </c>
      <c r="F952" s="784" t="s">
        <v>1560</v>
      </c>
    </row>
    <row r="953" spans="1:6" ht="24.6" customHeight="1" x14ac:dyDescent="0.3">
      <c r="A953" s="778" t="s">
        <v>289</v>
      </c>
      <c r="B953" s="778" t="s">
        <v>289</v>
      </c>
      <c r="C953" s="778" t="s">
        <v>289</v>
      </c>
      <c r="D953" s="778" t="s">
        <v>289</v>
      </c>
      <c r="E953" s="778" t="s">
        <v>289</v>
      </c>
      <c r="F953" s="778" t="s">
        <v>289</v>
      </c>
    </row>
    <row r="954" spans="1:6" ht="24.6" customHeight="1" x14ac:dyDescent="0.3">
      <c r="A954" s="779" t="s">
        <v>1561</v>
      </c>
      <c r="B954" s="779" t="s">
        <v>1561</v>
      </c>
      <c r="C954" s="779" t="s">
        <v>1561</v>
      </c>
      <c r="D954" s="781" t="s">
        <v>1561</v>
      </c>
      <c r="E954" s="781" t="s">
        <v>1561</v>
      </c>
      <c r="F954" s="781" t="s">
        <v>1561</v>
      </c>
    </row>
    <row r="955" spans="1:6" ht="28.8" x14ac:dyDescent="0.3">
      <c r="A955" s="782" t="s">
        <v>1562</v>
      </c>
      <c r="B955" s="783" t="s">
        <v>1562</v>
      </c>
      <c r="C955" s="783" t="s">
        <v>1562</v>
      </c>
      <c r="D955" s="784" t="s">
        <v>1562</v>
      </c>
      <c r="E955" s="784" t="s">
        <v>1562</v>
      </c>
      <c r="F955" s="784" t="s">
        <v>1562</v>
      </c>
    </row>
    <row r="956" spans="1:6" ht="28.8" x14ac:dyDescent="0.3">
      <c r="A956" s="782" t="s">
        <v>1563</v>
      </c>
      <c r="B956" s="783" t="s">
        <v>1563</v>
      </c>
      <c r="C956" s="783" t="s">
        <v>1563</v>
      </c>
      <c r="D956" s="784" t="s">
        <v>1563</v>
      </c>
      <c r="E956" s="784" t="s">
        <v>1563</v>
      </c>
      <c r="F956" s="784" t="s">
        <v>1563</v>
      </c>
    </row>
    <row r="957" spans="1:6" ht="41.4" customHeight="1" x14ac:dyDescent="0.3">
      <c r="A957" s="779" t="s">
        <v>1564</v>
      </c>
      <c r="B957" s="779" t="s">
        <v>1564</v>
      </c>
      <c r="C957" s="779" t="s">
        <v>1564</v>
      </c>
      <c r="D957" s="781" t="s">
        <v>1564</v>
      </c>
      <c r="E957" s="781" t="s">
        <v>1564</v>
      </c>
      <c r="F957" s="781" t="s">
        <v>1564</v>
      </c>
    </row>
    <row r="958" spans="1:6" x14ac:dyDescent="0.3">
      <c r="A958" s="782" t="s">
        <v>1565</v>
      </c>
      <c r="B958" s="783" t="s">
        <v>1565</v>
      </c>
      <c r="C958" s="783" t="s">
        <v>1565</v>
      </c>
      <c r="D958" s="784" t="s">
        <v>1565</v>
      </c>
      <c r="E958" s="784" t="s">
        <v>1565</v>
      </c>
      <c r="F958" s="784" t="s">
        <v>1565</v>
      </c>
    </row>
    <row r="959" spans="1:6" x14ac:dyDescent="0.3">
      <c r="A959" s="782" t="s">
        <v>1566</v>
      </c>
      <c r="B959" s="783" t="s">
        <v>1566</v>
      </c>
      <c r="C959" s="783" t="s">
        <v>1566</v>
      </c>
      <c r="D959" s="784" t="s">
        <v>1566</v>
      </c>
      <c r="E959" s="784" t="s">
        <v>1566</v>
      </c>
      <c r="F959" s="784" t="s">
        <v>1566</v>
      </c>
    </row>
    <row r="960" spans="1:6" ht="25.95" customHeight="1" x14ac:dyDescent="0.3">
      <c r="A960" s="778" t="s">
        <v>290</v>
      </c>
      <c r="B960" s="778" t="s">
        <v>290</v>
      </c>
      <c r="C960" s="778" t="s">
        <v>290</v>
      </c>
      <c r="D960" s="778" t="s">
        <v>290</v>
      </c>
      <c r="E960" s="778" t="s">
        <v>290</v>
      </c>
      <c r="F960" s="778" t="s">
        <v>290</v>
      </c>
    </row>
    <row r="961" spans="1:6" ht="17.399999999999999" customHeight="1" x14ac:dyDescent="0.3">
      <c r="A961" s="779" t="s">
        <v>1567</v>
      </c>
      <c r="B961" s="779" t="s">
        <v>1567</v>
      </c>
      <c r="C961" s="780" t="s">
        <v>1567</v>
      </c>
      <c r="D961" s="781" t="s">
        <v>1567</v>
      </c>
      <c r="E961" s="781" t="s">
        <v>1567</v>
      </c>
      <c r="F961" s="832"/>
    </row>
    <row r="962" spans="1:6" x14ac:dyDescent="0.3">
      <c r="A962" s="782" t="s">
        <v>1568</v>
      </c>
      <c r="B962" s="783" t="s">
        <v>1568</v>
      </c>
      <c r="C962" s="783" t="s">
        <v>1568</v>
      </c>
      <c r="D962" s="784" t="s">
        <v>1568</v>
      </c>
      <c r="E962" s="784" t="s">
        <v>1568</v>
      </c>
      <c r="F962" s="798"/>
    </row>
    <row r="963" spans="1:6" ht="28.8" x14ac:dyDescent="0.3">
      <c r="A963" s="782" t="s">
        <v>1569</v>
      </c>
      <c r="B963" s="783" t="s">
        <v>1569</v>
      </c>
      <c r="C963" s="783" t="s">
        <v>1569</v>
      </c>
      <c r="D963" s="784" t="s">
        <v>1569</v>
      </c>
      <c r="E963" s="784" t="s">
        <v>1569</v>
      </c>
      <c r="F963" s="798"/>
    </row>
    <row r="964" spans="1:6" ht="36.6" customHeight="1" x14ac:dyDescent="0.3">
      <c r="A964" s="782" t="s">
        <v>1570</v>
      </c>
      <c r="B964" s="783" t="s">
        <v>1570</v>
      </c>
      <c r="C964" s="791" t="s">
        <v>1570</v>
      </c>
      <c r="D964" s="784" t="s">
        <v>1570</v>
      </c>
      <c r="E964" s="784" t="s">
        <v>1570</v>
      </c>
      <c r="F964" s="798"/>
    </row>
    <row r="965" spans="1:6" x14ac:dyDescent="0.3">
      <c r="A965" s="782" t="s">
        <v>1571</v>
      </c>
      <c r="B965" s="783" t="s">
        <v>1571</v>
      </c>
      <c r="C965" s="783" t="s">
        <v>1571</v>
      </c>
      <c r="D965" s="784" t="s">
        <v>1571</v>
      </c>
      <c r="E965" s="784" t="s">
        <v>1571</v>
      </c>
      <c r="F965" s="798"/>
    </row>
    <row r="966" spans="1:6" ht="39" customHeight="1" x14ac:dyDescent="0.3">
      <c r="A966" s="782"/>
      <c r="B966" s="783"/>
      <c r="C966" s="783"/>
      <c r="D966" s="784"/>
      <c r="E966" s="784"/>
      <c r="F966" s="833" t="s">
        <v>1901</v>
      </c>
    </row>
    <row r="967" spans="1:6" ht="28.95" customHeight="1" x14ac:dyDescent="0.3">
      <c r="A967" s="782"/>
      <c r="B967" s="783"/>
      <c r="C967" s="783"/>
      <c r="D967" s="784"/>
      <c r="E967" s="784"/>
      <c r="F967" s="789" t="s">
        <v>1902</v>
      </c>
    </row>
    <row r="968" spans="1:6" ht="28.95" customHeight="1" x14ac:dyDescent="0.3">
      <c r="A968" s="782"/>
      <c r="B968" s="783"/>
      <c r="C968" s="783"/>
      <c r="D968" s="784"/>
      <c r="E968" s="784"/>
      <c r="F968" s="789" t="s">
        <v>1903</v>
      </c>
    </row>
    <row r="969" spans="1:6" ht="28.95" customHeight="1" x14ac:dyDescent="0.3">
      <c r="A969" s="782"/>
      <c r="B969" s="783"/>
      <c r="C969" s="783"/>
      <c r="D969" s="784"/>
      <c r="E969" s="784"/>
      <c r="F969" s="789" t="s">
        <v>1904</v>
      </c>
    </row>
    <row r="970" spans="1:6" ht="38.4" customHeight="1" x14ac:dyDescent="0.3">
      <c r="A970" s="782"/>
      <c r="B970" s="783"/>
      <c r="C970" s="783"/>
      <c r="D970" s="784"/>
      <c r="E970" s="784"/>
      <c r="F970" s="833" t="s">
        <v>1905</v>
      </c>
    </row>
    <row r="971" spans="1:6" ht="33.6" customHeight="1" x14ac:dyDescent="0.3">
      <c r="A971" s="782"/>
      <c r="B971" s="783"/>
      <c r="C971" s="783"/>
      <c r="D971" s="784"/>
      <c r="E971" s="784"/>
      <c r="F971" s="789" t="s">
        <v>1906</v>
      </c>
    </row>
    <row r="972" spans="1:6" ht="33.6" customHeight="1" x14ac:dyDescent="0.3">
      <c r="A972" s="782"/>
      <c r="B972" s="783"/>
      <c r="C972" s="783"/>
      <c r="D972" s="784"/>
      <c r="E972" s="784"/>
      <c r="F972" s="789" t="s">
        <v>1907</v>
      </c>
    </row>
    <row r="973" spans="1:6" ht="33.6" customHeight="1" x14ac:dyDescent="0.3">
      <c r="A973" s="782"/>
      <c r="B973" s="783"/>
      <c r="C973" s="783"/>
      <c r="D973" s="784"/>
      <c r="E973" s="784"/>
      <c r="F973" s="789" t="s">
        <v>1908</v>
      </c>
    </row>
    <row r="974" spans="1:6" ht="28.95" customHeight="1" x14ac:dyDescent="0.3">
      <c r="A974" s="782"/>
      <c r="B974" s="783"/>
      <c r="C974" s="783"/>
      <c r="D974" s="784"/>
      <c r="E974" s="784"/>
      <c r="F974" s="833" t="s">
        <v>1909</v>
      </c>
    </row>
    <row r="975" spans="1:6" ht="28.95" customHeight="1" x14ac:dyDescent="0.3">
      <c r="A975" s="782"/>
      <c r="B975" s="783"/>
      <c r="C975" s="783"/>
      <c r="D975" s="784"/>
      <c r="E975" s="784"/>
      <c r="F975" s="789" t="s">
        <v>1910</v>
      </c>
    </row>
    <row r="976" spans="1:6" ht="33" customHeight="1" x14ac:dyDescent="0.3">
      <c r="A976" s="782"/>
      <c r="B976" s="783"/>
      <c r="C976" s="783"/>
      <c r="D976" s="784"/>
      <c r="E976" s="784"/>
      <c r="F976" s="789" t="s">
        <v>1911</v>
      </c>
    </row>
    <row r="977" spans="1:7" ht="31.95" customHeight="1" x14ac:dyDescent="0.3">
      <c r="A977" s="782"/>
      <c r="B977" s="783"/>
      <c r="C977" s="783"/>
      <c r="D977" s="784"/>
      <c r="E977" s="784"/>
      <c r="F977" s="789" t="s">
        <v>1912</v>
      </c>
    </row>
    <row r="978" spans="1:7" ht="41.4" customHeight="1" x14ac:dyDescent="0.3">
      <c r="A978" s="778" t="s">
        <v>291</v>
      </c>
      <c r="B978" s="778" t="s">
        <v>291</v>
      </c>
      <c r="C978" s="778" t="s">
        <v>291</v>
      </c>
      <c r="D978" s="778" t="s">
        <v>291</v>
      </c>
      <c r="E978" s="778" t="s">
        <v>291</v>
      </c>
      <c r="F978" s="778" t="s">
        <v>291</v>
      </c>
    </row>
    <row r="979" spans="1:7" ht="32.4" customHeight="1" x14ac:dyDescent="0.3">
      <c r="A979" s="834" t="s">
        <v>1572</v>
      </c>
      <c r="B979" s="834" t="s">
        <v>1572</v>
      </c>
      <c r="C979" s="834" t="s">
        <v>1573</v>
      </c>
      <c r="D979" s="835" t="s">
        <v>1736</v>
      </c>
      <c r="E979" s="836" t="s">
        <v>1783</v>
      </c>
      <c r="F979" s="836" t="s">
        <v>1783</v>
      </c>
    </row>
    <row r="980" spans="1:7" ht="46.2" customHeight="1" x14ac:dyDescent="0.3">
      <c r="A980" s="1072" t="s">
        <v>1574</v>
      </c>
      <c r="B980" s="1073"/>
      <c r="C980" s="1073"/>
      <c r="D980" s="1073"/>
      <c r="E980" s="1073"/>
      <c r="F980" s="1074"/>
    </row>
    <row r="981" spans="1:7" ht="28.95" customHeight="1" x14ac:dyDescent="0.3">
      <c r="A981" s="837" t="s">
        <v>1575</v>
      </c>
      <c r="B981" s="838" t="s">
        <v>1576</v>
      </c>
      <c r="C981" s="838" t="s">
        <v>1576</v>
      </c>
      <c r="D981" s="804" t="s">
        <v>1576</v>
      </c>
      <c r="E981" s="804" t="s">
        <v>1576</v>
      </c>
      <c r="F981" s="804" t="s">
        <v>1576</v>
      </c>
    </row>
    <row r="982" spans="1:7" ht="28.95" customHeight="1" x14ac:dyDescent="0.3">
      <c r="A982" s="782" t="s">
        <v>1577</v>
      </c>
      <c r="B982" s="783" t="s">
        <v>1578</v>
      </c>
      <c r="C982" s="783" t="s">
        <v>1577</v>
      </c>
      <c r="D982" s="784" t="s">
        <v>1577</v>
      </c>
      <c r="E982" s="784" t="s">
        <v>1577</v>
      </c>
      <c r="F982" s="793" t="s">
        <v>1577</v>
      </c>
    </row>
    <row r="983" spans="1:7" ht="34.200000000000003" customHeight="1" x14ac:dyDescent="0.3">
      <c r="A983" s="782" t="s">
        <v>1579</v>
      </c>
      <c r="B983" s="783" t="s">
        <v>1579</v>
      </c>
      <c r="C983" s="783" t="s">
        <v>1580</v>
      </c>
      <c r="D983" s="784" t="s">
        <v>1580</v>
      </c>
      <c r="E983" s="784" t="s">
        <v>1580</v>
      </c>
      <c r="F983" s="784" t="s">
        <v>1580</v>
      </c>
    </row>
    <row r="984" spans="1:7" ht="42" customHeight="1" x14ac:dyDescent="0.3">
      <c r="A984" s="782"/>
      <c r="B984" s="789" t="s">
        <v>1581</v>
      </c>
      <c r="C984" s="783" t="s">
        <v>1581</v>
      </c>
      <c r="D984" s="784" t="s">
        <v>1581</v>
      </c>
      <c r="E984" s="784" t="s">
        <v>1581</v>
      </c>
      <c r="F984" s="784" t="s">
        <v>1581</v>
      </c>
    </row>
    <row r="985" spans="1:7" ht="78" customHeight="1" x14ac:dyDescent="0.3">
      <c r="A985" s="782"/>
      <c r="B985" s="789"/>
      <c r="C985" s="783"/>
      <c r="D985" s="784"/>
      <c r="E985" s="789" t="s">
        <v>1784</v>
      </c>
      <c r="F985" s="798"/>
    </row>
    <row r="986" spans="1:7" ht="43.95" customHeight="1" x14ac:dyDescent="0.3">
      <c r="A986" s="834" t="s">
        <v>1582</v>
      </c>
      <c r="B986" s="839" t="s">
        <v>1582</v>
      </c>
      <c r="C986" s="834" t="s">
        <v>1582</v>
      </c>
      <c r="D986" s="836" t="s">
        <v>1582</v>
      </c>
      <c r="E986" s="835" t="s">
        <v>1582</v>
      </c>
      <c r="F986" s="836" t="s">
        <v>1582</v>
      </c>
      <c r="G986" s="802"/>
    </row>
    <row r="987" spans="1:7" ht="61.2" customHeight="1" x14ac:dyDescent="0.3">
      <c r="A987" s="1072" t="s">
        <v>1583</v>
      </c>
      <c r="B987" s="1073"/>
      <c r="C987" s="1073"/>
      <c r="D987" s="1073"/>
      <c r="E987" s="1073"/>
      <c r="F987" s="1074"/>
    </row>
    <row r="988" spans="1:7" ht="25.2" customHeight="1" x14ac:dyDescent="0.3">
      <c r="A988" s="837" t="s">
        <v>1584</v>
      </c>
      <c r="B988" s="838" t="s">
        <v>1584</v>
      </c>
      <c r="C988" s="838" t="s">
        <v>1584</v>
      </c>
      <c r="D988" s="804" t="s">
        <v>1584</v>
      </c>
      <c r="E988" s="804" t="s">
        <v>1584</v>
      </c>
      <c r="F988" s="815" t="s">
        <v>1584</v>
      </c>
    </row>
    <row r="989" spans="1:7" ht="22.95" customHeight="1" x14ac:dyDescent="0.3">
      <c r="A989" s="782" t="s">
        <v>1585</v>
      </c>
      <c r="B989" s="791" t="s">
        <v>1585</v>
      </c>
      <c r="C989" s="783" t="s">
        <v>1585</v>
      </c>
      <c r="D989" s="784" t="s">
        <v>1585</v>
      </c>
      <c r="E989" s="784" t="s">
        <v>1585</v>
      </c>
      <c r="F989" s="784" t="s">
        <v>1585</v>
      </c>
    </row>
    <row r="990" spans="1:7" ht="64.2" customHeight="1" x14ac:dyDescent="0.3">
      <c r="A990" s="782" t="s">
        <v>1586</v>
      </c>
      <c r="B990" s="783" t="s">
        <v>1586</v>
      </c>
      <c r="C990" s="824" t="s">
        <v>1586</v>
      </c>
      <c r="D990" s="840" t="s">
        <v>1586</v>
      </c>
      <c r="E990" s="841" t="s">
        <v>1586</v>
      </c>
      <c r="F990" s="840" t="s">
        <v>1586</v>
      </c>
      <c r="G990" s="802"/>
    </row>
    <row r="991" spans="1:7" ht="35.25" customHeight="1" x14ac:dyDescent="0.3">
      <c r="A991" s="782" t="s">
        <v>1587</v>
      </c>
      <c r="B991" s="783" t="s">
        <v>1587</v>
      </c>
      <c r="C991" s="824" t="s">
        <v>1587</v>
      </c>
      <c r="D991" s="824" t="s">
        <v>1587</v>
      </c>
      <c r="E991" s="824" t="s">
        <v>1587</v>
      </c>
      <c r="F991" s="824" t="s">
        <v>1587</v>
      </c>
    </row>
    <row r="992" spans="1:7" ht="22.95" customHeight="1" x14ac:dyDescent="0.3">
      <c r="A992" s="782" t="s">
        <v>1588</v>
      </c>
      <c r="B992" s="783" t="s">
        <v>1588</v>
      </c>
      <c r="C992" s="824" t="s">
        <v>1588</v>
      </c>
      <c r="D992" s="842" t="s">
        <v>1588</v>
      </c>
      <c r="E992" s="842" t="s">
        <v>1588</v>
      </c>
      <c r="F992" s="842" t="s">
        <v>1588</v>
      </c>
    </row>
    <row r="993" spans="1:6" ht="30" customHeight="1" x14ac:dyDescent="0.3">
      <c r="A993" s="782" t="s">
        <v>1589</v>
      </c>
      <c r="B993" s="788" t="s">
        <v>1590</v>
      </c>
      <c r="C993" s="824" t="s">
        <v>1590</v>
      </c>
      <c r="D993" s="786" t="s">
        <v>1590</v>
      </c>
      <c r="E993" s="786" t="s">
        <v>1590</v>
      </c>
      <c r="F993" s="786" t="s">
        <v>1590</v>
      </c>
    </row>
    <row r="994" spans="1:6" ht="41.4" customHeight="1" x14ac:dyDescent="0.3">
      <c r="A994" s="782"/>
      <c r="B994" s="788"/>
      <c r="C994" s="824"/>
      <c r="D994" s="807" t="s">
        <v>1737</v>
      </c>
      <c r="E994" s="786" t="s">
        <v>1737</v>
      </c>
      <c r="F994" s="798"/>
    </row>
    <row r="995" spans="1:6" ht="30.75" customHeight="1" x14ac:dyDescent="0.3">
      <c r="A995" s="782" t="s">
        <v>1591</v>
      </c>
      <c r="B995" s="782" t="s">
        <v>1591</v>
      </c>
      <c r="C995" s="782" t="s">
        <v>1591</v>
      </c>
      <c r="D995" s="843" t="s">
        <v>1591</v>
      </c>
      <c r="E995" s="843" t="s">
        <v>1591</v>
      </c>
      <c r="F995" s="843" t="s">
        <v>1591</v>
      </c>
    </row>
    <row r="996" spans="1:6" ht="42.6" customHeight="1" x14ac:dyDescent="0.3">
      <c r="A996" s="782"/>
      <c r="B996" s="782"/>
      <c r="C996" s="782"/>
      <c r="D996" s="843"/>
      <c r="E996" s="843"/>
      <c r="F996" s="844" t="s">
        <v>1913</v>
      </c>
    </row>
    <row r="997" spans="1:6" ht="65.400000000000006" customHeight="1" x14ac:dyDescent="0.3">
      <c r="A997" s="779" t="s">
        <v>1592</v>
      </c>
      <c r="B997" s="779" t="s">
        <v>1592</v>
      </c>
      <c r="C997" s="779" t="s">
        <v>1592</v>
      </c>
      <c r="D997" s="792" t="s">
        <v>1592</v>
      </c>
      <c r="E997" s="781" t="s">
        <v>1592</v>
      </c>
      <c r="F997" s="781" t="s">
        <v>1592</v>
      </c>
    </row>
    <row r="998" spans="1:6" x14ac:dyDescent="0.3">
      <c r="A998" s="782" t="s">
        <v>1593</v>
      </c>
      <c r="B998" s="783" t="s">
        <v>1593</v>
      </c>
      <c r="C998" s="783" t="s">
        <v>1593</v>
      </c>
      <c r="D998" s="784" t="s">
        <v>1593</v>
      </c>
      <c r="E998" s="784" t="s">
        <v>1593</v>
      </c>
      <c r="F998" s="784" t="s">
        <v>1593</v>
      </c>
    </row>
    <row r="999" spans="1:6" ht="57.6" x14ac:dyDescent="0.3">
      <c r="A999" s="782" t="s">
        <v>1594</v>
      </c>
      <c r="B999" s="783" t="s">
        <v>1594</v>
      </c>
      <c r="C999" s="783" t="s">
        <v>1594</v>
      </c>
      <c r="D999" s="784" t="s">
        <v>1594</v>
      </c>
      <c r="E999" s="784" t="s">
        <v>1594</v>
      </c>
      <c r="F999" s="784" t="s">
        <v>1594</v>
      </c>
    </row>
    <row r="1000" spans="1:6" ht="28.8" x14ac:dyDescent="0.3">
      <c r="A1000" s="782" t="s">
        <v>1595</v>
      </c>
      <c r="B1000" s="783" t="s">
        <v>1595</v>
      </c>
      <c r="C1000" s="783" t="s">
        <v>1595</v>
      </c>
      <c r="D1000" s="785"/>
      <c r="E1000" s="824"/>
      <c r="F1000" s="824"/>
    </row>
    <row r="1001" spans="1:6" x14ac:dyDescent="0.3">
      <c r="A1001" s="782" t="s">
        <v>1596</v>
      </c>
      <c r="B1001" s="783" t="s">
        <v>1596</v>
      </c>
      <c r="C1001" s="783" t="s">
        <v>1596</v>
      </c>
      <c r="D1001" s="784" t="s">
        <v>1596</v>
      </c>
      <c r="E1001" s="784" t="s">
        <v>1596</v>
      </c>
      <c r="F1001" s="784" t="s">
        <v>1596</v>
      </c>
    </row>
    <row r="1002" spans="1:6" ht="28.8" x14ac:dyDescent="0.3">
      <c r="A1002" s="782" t="s">
        <v>1597</v>
      </c>
      <c r="B1002" s="783" t="s">
        <v>1597</v>
      </c>
      <c r="C1002" s="783" t="s">
        <v>1597</v>
      </c>
      <c r="D1002" s="784" t="s">
        <v>1597</v>
      </c>
      <c r="E1002" s="784" t="s">
        <v>1597</v>
      </c>
      <c r="F1002" s="784" t="s">
        <v>1597</v>
      </c>
    </row>
    <row r="1003" spans="1:6" ht="28.8" x14ac:dyDescent="0.3">
      <c r="A1003" s="782" t="s">
        <v>1598</v>
      </c>
      <c r="B1003" s="783" t="s">
        <v>1598</v>
      </c>
      <c r="C1003" s="783" t="s">
        <v>1598</v>
      </c>
      <c r="D1003" s="784" t="s">
        <v>1598</v>
      </c>
      <c r="E1003" s="784" t="s">
        <v>1598</v>
      </c>
      <c r="F1003" s="784" t="s">
        <v>1598</v>
      </c>
    </row>
    <row r="1004" spans="1:6" ht="28.8" x14ac:dyDescent="0.3">
      <c r="A1004" s="782" t="s">
        <v>1599</v>
      </c>
      <c r="B1004" s="783" t="s">
        <v>1599</v>
      </c>
      <c r="C1004" s="783" t="s">
        <v>1599</v>
      </c>
      <c r="D1004" s="784" t="s">
        <v>1599</v>
      </c>
      <c r="E1004" s="784" t="s">
        <v>1599</v>
      </c>
      <c r="F1004" s="784" t="s">
        <v>1599</v>
      </c>
    </row>
    <row r="1005" spans="1:6" ht="28.8" x14ac:dyDescent="0.3">
      <c r="A1005" s="782" t="s">
        <v>1600</v>
      </c>
      <c r="B1005" s="783" t="s">
        <v>1600</v>
      </c>
      <c r="C1005" s="783" t="s">
        <v>1600</v>
      </c>
      <c r="D1005" s="784" t="s">
        <v>1600</v>
      </c>
      <c r="E1005" s="784" t="s">
        <v>1600</v>
      </c>
      <c r="F1005" s="784" t="s">
        <v>1600</v>
      </c>
    </row>
    <row r="1006" spans="1:6" ht="88.95" customHeight="1" x14ac:dyDescent="0.3">
      <c r="A1006" s="782" t="s">
        <v>1601</v>
      </c>
      <c r="B1006" s="783" t="s">
        <v>1601</v>
      </c>
      <c r="C1006" s="783" t="s">
        <v>1601</v>
      </c>
      <c r="D1006" s="788" t="s">
        <v>1738</v>
      </c>
      <c r="E1006" s="788" t="s">
        <v>1785</v>
      </c>
      <c r="F1006" s="784" t="s">
        <v>1785</v>
      </c>
    </row>
    <row r="1007" spans="1:6" ht="43.2" x14ac:dyDescent="0.3">
      <c r="A1007" s="779" t="s">
        <v>1602</v>
      </c>
      <c r="B1007" s="779" t="s">
        <v>1602</v>
      </c>
      <c r="C1007" s="779" t="s">
        <v>1602</v>
      </c>
      <c r="D1007" s="781" t="s">
        <v>1602</v>
      </c>
      <c r="E1007" s="781" t="s">
        <v>1602</v>
      </c>
      <c r="F1007" s="781" t="s">
        <v>1602</v>
      </c>
    </row>
    <row r="1008" spans="1:6" x14ac:dyDescent="0.3">
      <c r="A1008" s="782" t="s">
        <v>1603</v>
      </c>
      <c r="B1008" s="783" t="s">
        <v>1603</v>
      </c>
      <c r="C1008" s="783" t="s">
        <v>1603</v>
      </c>
      <c r="D1008" s="784" t="s">
        <v>1603</v>
      </c>
      <c r="E1008" s="784" t="s">
        <v>1603</v>
      </c>
      <c r="F1008" s="784" t="s">
        <v>1603</v>
      </c>
    </row>
    <row r="1009" spans="1:6" ht="28.8" x14ac:dyDescent="0.3">
      <c r="A1009" s="782" t="s">
        <v>1604</v>
      </c>
      <c r="B1009" s="783" t="s">
        <v>1604</v>
      </c>
      <c r="C1009" s="783" t="s">
        <v>1604</v>
      </c>
      <c r="D1009" s="784" t="s">
        <v>1604</v>
      </c>
      <c r="E1009" s="784" t="s">
        <v>1604</v>
      </c>
      <c r="F1009" s="784" t="s">
        <v>1604</v>
      </c>
    </row>
    <row r="1010" spans="1:6" ht="28.8" x14ac:dyDescent="0.3">
      <c r="A1010" s="779" t="s">
        <v>1605</v>
      </c>
      <c r="B1010" s="779" t="s">
        <v>1605</v>
      </c>
      <c r="C1010" s="779" t="s">
        <v>1605</v>
      </c>
      <c r="D1010" s="781" t="s">
        <v>1605</v>
      </c>
      <c r="E1010" s="781" t="s">
        <v>1605</v>
      </c>
      <c r="F1010" s="781" t="s">
        <v>1605</v>
      </c>
    </row>
    <row r="1011" spans="1:6" ht="28.8" x14ac:dyDescent="0.3">
      <c r="A1011" s="782" t="s">
        <v>1606</v>
      </c>
      <c r="B1011" s="783" t="s">
        <v>1606</v>
      </c>
      <c r="C1011" s="783" t="s">
        <v>1606</v>
      </c>
      <c r="D1011" s="784" t="s">
        <v>1606</v>
      </c>
      <c r="E1011" s="784" t="s">
        <v>1606</v>
      </c>
      <c r="F1011" s="784" t="s">
        <v>1606</v>
      </c>
    </row>
    <row r="1012" spans="1:6" x14ac:dyDescent="0.3">
      <c r="A1012" s="782" t="s">
        <v>1607</v>
      </c>
      <c r="B1012" s="783" t="s">
        <v>1607</v>
      </c>
      <c r="C1012" s="783" t="s">
        <v>1608</v>
      </c>
      <c r="D1012" s="784" t="s">
        <v>1608</v>
      </c>
      <c r="E1012" s="784" t="s">
        <v>1608</v>
      </c>
      <c r="F1012" s="784" t="s">
        <v>1608</v>
      </c>
    </row>
    <row r="1013" spans="1:6" x14ac:dyDescent="0.3">
      <c r="A1013" s="782" t="s">
        <v>1609</v>
      </c>
      <c r="B1013" s="783" t="s">
        <v>1609</v>
      </c>
      <c r="C1013" s="783" t="s">
        <v>1609</v>
      </c>
      <c r="D1013" s="784" t="s">
        <v>1609</v>
      </c>
      <c r="E1013" s="784" t="s">
        <v>1609</v>
      </c>
      <c r="F1013" s="784" t="s">
        <v>1609</v>
      </c>
    </row>
    <row r="1014" spans="1:6" ht="28.8" x14ac:dyDescent="0.3">
      <c r="A1014" s="779" t="s">
        <v>1610</v>
      </c>
      <c r="B1014" s="779" t="s">
        <v>1610</v>
      </c>
      <c r="C1014" s="779" t="s">
        <v>1610</v>
      </c>
      <c r="D1014" s="781" t="s">
        <v>1610</v>
      </c>
      <c r="E1014" s="781" t="s">
        <v>1610</v>
      </c>
      <c r="F1014" s="781" t="s">
        <v>1610</v>
      </c>
    </row>
    <row r="1015" spans="1:6" x14ac:dyDescent="0.3">
      <c r="A1015" s="782" t="s">
        <v>1611</v>
      </c>
      <c r="B1015" s="783" t="s">
        <v>1611</v>
      </c>
      <c r="C1015" s="783" t="s">
        <v>1611</v>
      </c>
      <c r="D1015" s="784" t="s">
        <v>1611</v>
      </c>
      <c r="E1015" s="784" t="s">
        <v>1611</v>
      </c>
      <c r="F1015" s="784" t="s">
        <v>1611</v>
      </c>
    </row>
    <row r="1016" spans="1:6" ht="28.8" x14ac:dyDescent="0.3">
      <c r="A1016" s="782" t="s">
        <v>1612</v>
      </c>
      <c r="B1016" s="783" t="s">
        <v>1612</v>
      </c>
      <c r="C1016" s="783" t="s">
        <v>1612</v>
      </c>
      <c r="D1016" s="784" t="s">
        <v>1612</v>
      </c>
      <c r="E1016" s="784" t="s">
        <v>1612</v>
      </c>
      <c r="F1016" s="784" t="s">
        <v>1612</v>
      </c>
    </row>
    <row r="1017" spans="1:6" ht="28.8" x14ac:dyDescent="0.3">
      <c r="A1017" s="782" t="s">
        <v>1613</v>
      </c>
      <c r="B1017" s="783" t="s">
        <v>1613</v>
      </c>
      <c r="C1017" s="783" t="s">
        <v>1613</v>
      </c>
      <c r="D1017" s="784" t="s">
        <v>1613</v>
      </c>
      <c r="E1017" s="784" t="s">
        <v>1613</v>
      </c>
      <c r="F1017" s="784" t="s">
        <v>1613</v>
      </c>
    </row>
    <row r="1018" spans="1:6" ht="57.6" x14ac:dyDescent="0.3">
      <c r="A1018" s="782" t="s">
        <v>1614</v>
      </c>
      <c r="B1018" s="783" t="s">
        <v>1614</v>
      </c>
      <c r="C1018" s="788" t="s">
        <v>1615</v>
      </c>
      <c r="D1018" s="784" t="s">
        <v>1615</v>
      </c>
      <c r="E1018" s="784" t="s">
        <v>1615</v>
      </c>
      <c r="F1018" s="784" t="s">
        <v>1615</v>
      </c>
    </row>
    <row r="1019" spans="1:6" ht="98.25" customHeight="1" x14ac:dyDescent="0.3">
      <c r="A1019" s="782" t="s">
        <v>1616</v>
      </c>
      <c r="B1019" s="788" t="s">
        <v>1617</v>
      </c>
      <c r="C1019" s="783" t="s">
        <v>1617</v>
      </c>
      <c r="D1019" s="806" t="s">
        <v>1617</v>
      </c>
      <c r="E1019" s="806" t="s">
        <v>1617</v>
      </c>
      <c r="F1019" s="806" t="s">
        <v>1617</v>
      </c>
    </row>
    <row r="1020" spans="1:6" ht="38.4" customHeight="1" x14ac:dyDescent="0.3">
      <c r="A1020" s="778" t="s">
        <v>292</v>
      </c>
      <c r="B1020" s="778" t="s">
        <v>292</v>
      </c>
      <c r="C1020" s="778" t="s">
        <v>292</v>
      </c>
      <c r="D1020" s="790" t="s">
        <v>292</v>
      </c>
      <c r="E1020" s="790" t="s">
        <v>292</v>
      </c>
      <c r="F1020" s="790" t="s">
        <v>292</v>
      </c>
    </row>
    <row r="1021" spans="1:6" ht="28.2" customHeight="1" x14ac:dyDescent="0.3">
      <c r="A1021" s="779" t="s">
        <v>1618</v>
      </c>
      <c r="B1021" s="779" t="s">
        <v>1618</v>
      </c>
      <c r="C1021" s="779" t="s">
        <v>1618</v>
      </c>
      <c r="D1021" s="792" t="s">
        <v>1618</v>
      </c>
      <c r="E1021" s="781" t="s">
        <v>1618</v>
      </c>
      <c r="F1021" s="781" t="s">
        <v>1618</v>
      </c>
    </row>
    <row r="1022" spans="1:6" ht="28.8" x14ac:dyDescent="0.3">
      <c r="A1022" s="782" t="s">
        <v>1619</v>
      </c>
      <c r="B1022" s="783" t="s">
        <v>1619</v>
      </c>
      <c r="C1022" s="783" t="s">
        <v>1619</v>
      </c>
      <c r="D1022" s="784" t="s">
        <v>1619</v>
      </c>
      <c r="E1022" s="784" t="s">
        <v>1619</v>
      </c>
      <c r="F1022" s="784" t="s">
        <v>1619</v>
      </c>
    </row>
    <row r="1023" spans="1:6" ht="36.6" customHeight="1" x14ac:dyDescent="0.3">
      <c r="A1023" s="782" t="s">
        <v>1620</v>
      </c>
      <c r="B1023" s="783" t="s">
        <v>1620</v>
      </c>
      <c r="C1023" s="791" t="s">
        <v>1620</v>
      </c>
      <c r="D1023" s="784" t="s">
        <v>1620</v>
      </c>
      <c r="E1023" s="784" t="s">
        <v>1620</v>
      </c>
      <c r="F1023" s="784" t="s">
        <v>1620</v>
      </c>
    </row>
    <row r="1024" spans="1:6" ht="28.8" x14ac:dyDescent="0.3">
      <c r="A1024" s="782" t="s">
        <v>1621</v>
      </c>
      <c r="B1024" s="788" t="s">
        <v>1622</v>
      </c>
      <c r="C1024" s="783" t="s">
        <v>1622</v>
      </c>
      <c r="D1024" s="784" t="s">
        <v>1622</v>
      </c>
      <c r="E1024" s="784" t="s">
        <v>1622</v>
      </c>
      <c r="F1024" s="784" t="s">
        <v>1622</v>
      </c>
    </row>
    <row r="1025" spans="1:6" ht="28.8" x14ac:dyDescent="0.3">
      <c r="A1025" s="782" t="s">
        <v>1623</v>
      </c>
      <c r="B1025" s="783" t="s">
        <v>1623</v>
      </c>
      <c r="C1025" s="783" t="s">
        <v>1623</v>
      </c>
      <c r="D1025" s="784" t="s">
        <v>1623</v>
      </c>
      <c r="E1025" s="784" t="s">
        <v>1623</v>
      </c>
      <c r="F1025" s="784" t="s">
        <v>1623</v>
      </c>
    </row>
    <row r="1026" spans="1:6" ht="28.8" x14ac:dyDescent="0.3">
      <c r="A1026" s="782" t="s">
        <v>1624</v>
      </c>
      <c r="B1026" s="783" t="s">
        <v>1624</v>
      </c>
      <c r="C1026" s="783" t="s">
        <v>1624</v>
      </c>
      <c r="D1026" s="784" t="s">
        <v>1624</v>
      </c>
      <c r="E1026" s="785"/>
      <c r="F1026" s="824"/>
    </row>
    <row r="1027" spans="1:6" ht="28.8" x14ac:dyDescent="0.3">
      <c r="A1027" s="782" t="s">
        <v>1625</v>
      </c>
      <c r="B1027" s="783" t="s">
        <v>1625</v>
      </c>
      <c r="C1027" s="783" t="s">
        <v>1625</v>
      </c>
      <c r="D1027" s="784" t="s">
        <v>1625</v>
      </c>
      <c r="E1027" s="784" t="s">
        <v>1625</v>
      </c>
      <c r="F1027" s="784" t="s">
        <v>1625</v>
      </c>
    </row>
    <row r="1028" spans="1:6" ht="34.950000000000003" customHeight="1" x14ac:dyDescent="0.3">
      <c r="A1028" s="782" t="s">
        <v>1626</v>
      </c>
      <c r="B1028" s="783" t="s">
        <v>1626</v>
      </c>
      <c r="C1028" s="791" t="s">
        <v>1626</v>
      </c>
      <c r="D1028" s="784" t="s">
        <v>1626</v>
      </c>
      <c r="E1028" s="784" t="s">
        <v>1626</v>
      </c>
      <c r="F1028" s="784" t="s">
        <v>1626</v>
      </c>
    </row>
    <row r="1029" spans="1:6" ht="28.8" x14ac:dyDescent="0.3">
      <c r="A1029" s="782" t="s">
        <v>1627</v>
      </c>
      <c r="B1029" s="783" t="s">
        <v>1627</v>
      </c>
      <c r="C1029" s="783" t="s">
        <v>1628</v>
      </c>
      <c r="D1029" s="784" t="s">
        <v>1628</v>
      </c>
      <c r="E1029" s="784" t="s">
        <v>1628</v>
      </c>
      <c r="F1029" s="784" t="s">
        <v>1628</v>
      </c>
    </row>
    <row r="1030" spans="1:6" ht="46.95" customHeight="1" x14ac:dyDescent="0.3">
      <c r="A1030" s="782" t="s">
        <v>1629</v>
      </c>
      <c r="B1030" s="783" t="s">
        <v>1629</v>
      </c>
      <c r="C1030" s="785"/>
      <c r="D1030" s="786"/>
      <c r="E1030" s="786"/>
      <c r="F1030" s="786"/>
    </row>
    <row r="1031" spans="1:6" ht="28.8" x14ac:dyDescent="0.3">
      <c r="A1031" s="782" t="s">
        <v>1630</v>
      </c>
      <c r="B1031" s="783" t="s">
        <v>1630</v>
      </c>
      <c r="C1031" s="783" t="s">
        <v>1631</v>
      </c>
      <c r="D1031" s="784" t="s">
        <v>1631</v>
      </c>
      <c r="E1031" s="784" t="s">
        <v>1631</v>
      </c>
      <c r="F1031" s="784" t="s">
        <v>1631</v>
      </c>
    </row>
    <row r="1032" spans="1:6" ht="43.2" x14ac:dyDescent="0.3">
      <c r="A1032" s="782" t="s">
        <v>1632</v>
      </c>
      <c r="B1032" s="783" t="s">
        <v>1632</v>
      </c>
      <c r="C1032" s="783" t="s">
        <v>1632</v>
      </c>
      <c r="D1032" s="785"/>
      <c r="E1032" s="824"/>
      <c r="F1032" s="824"/>
    </row>
    <row r="1033" spans="1:6" ht="28.8" x14ac:dyDescent="0.3">
      <c r="A1033" s="782" t="s">
        <v>1633</v>
      </c>
      <c r="B1033" s="783" t="s">
        <v>1633</v>
      </c>
      <c r="C1033" s="783" t="s">
        <v>1633</v>
      </c>
      <c r="D1033" s="784" t="s">
        <v>1633</v>
      </c>
      <c r="E1033" s="784" t="s">
        <v>1633</v>
      </c>
      <c r="F1033" s="784" t="s">
        <v>1633</v>
      </c>
    </row>
    <row r="1034" spans="1:6" ht="28.2" customHeight="1" x14ac:dyDescent="0.3">
      <c r="A1034" s="779" t="s">
        <v>1634</v>
      </c>
      <c r="B1034" s="779" t="s">
        <v>1634</v>
      </c>
      <c r="C1034" s="779" t="s">
        <v>1634</v>
      </c>
      <c r="D1034" s="781" t="s">
        <v>1634</v>
      </c>
      <c r="E1034" s="781" t="s">
        <v>1634</v>
      </c>
      <c r="F1034" s="781" t="s">
        <v>1634</v>
      </c>
    </row>
    <row r="1035" spans="1:6" x14ac:dyDescent="0.3">
      <c r="A1035" s="782" t="s">
        <v>1635</v>
      </c>
      <c r="B1035" s="783" t="s">
        <v>1635</v>
      </c>
      <c r="C1035" s="783" t="s">
        <v>1635</v>
      </c>
      <c r="D1035" s="784" t="s">
        <v>1635</v>
      </c>
      <c r="E1035" s="784" t="s">
        <v>1635</v>
      </c>
      <c r="F1035" s="784" t="s">
        <v>1635</v>
      </c>
    </row>
    <row r="1036" spans="1:6" ht="28.8" x14ac:dyDescent="0.3">
      <c r="A1036" s="782" t="s">
        <v>1636</v>
      </c>
      <c r="B1036" s="783" t="s">
        <v>1636</v>
      </c>
      <c r="C1036" s="783" t="s">
        <v>1636</v>
      </c>
      <c r="D1036" s="784" t="s">
        <v>1636</v>
      </c>
      <c r="E1036" s="784" t="s">
        <v>1636</v>
      </c>
      <c r="F1036" s="784" t="s">
        <v>1636</v>
      </c>
    </row>
    <row r="1037" spans="1:6" ht="37.200000000000003" customHeight="1" x14ac:dyDescent="0.3">
      <c r="A1037" s="778" t="s">
        <v>293</v>
      </c>
      <c r="B1037" s="778" t="s">
        <v>293</v>
      </c>
      <c r="C1037" s="778" t="s">
        <v>293</v>
      </c>
      <c r="D1037" s="778" t="s">
        <v>293</v>
      </c>
      <c r="E1037" s="778" t="s">
        <v>293</v>
      </c>
      <c r="F1037" s="778" t="s">
        <v>293</v>
      </c>
    </row>
    <row r="1038" spans="1:6" x14ac:dyDescent="0.3">
      <c r="A1038" s="779" t="s">
        <v>1637</v>
      </c>
      <c r="B1038" s="779" t="s">
        <v>1637</v>
      </c>
      <c r="C1038" s="779" t="s">
        <v>1637</v>
      </c>
      <c r="D1038" s="781" t="s">
        <v>1637</v>
      </c>
      <c r="E1038" s="781" t="s">
        <v>1637</v>
      </c>
      <c r="F1038" s="781" t="s">
        <v>1637</v>
      </c>
    </row>
    <row r="1039" spans="1:6" x14ac:dyDescent="0.3">
      <c r="A1039" s="782" t="s">
        <v>1638</v>
      </c>
      <c r="B1039" s="783" t="s">
        <v>1638</v>
      </c>
      <c r="C1039" s="783" t="s">
        <v>1638</v>
      </c>
      <c r="D1039" s="784" t="s">
        <v>1638</v>
      </c>
      <c r="E1039" s="784" t="s">
        <v>1638</v>
      </c>
      <c r="F1039" s="784" t="s">
        <v>1638</v>
      </c>
    </row>
    <row r="1040" spans="1:6" x14ac:dyDescent="0.3">
      <c r="A1040" s="782" t="s">
        <v>1639</v>
      </c>
      <c r="B1040" s="783" t="s">
        <v>1639</v>
      </c>
      <c r="C1040" s="783" t="s">
        <v>1639</v>
      </c>
      <c r="D1040" s="784" t="s">
        <v>1639</v>
      </c>
      <c r="E1040" s="784" t="s">
        <v>1639</v>
      </c>
      <c r="F1040" s="784" t="s">
        <v>1639</v>
      </c>
    </row>
    <row r="1041" spans="1:6" ht="28.8" x14ac:dyDescent="0.3">
      <c r="A1041" s="782" t="s">
        <v>1640</v>
      </c>
      <c r="B1041" s="783" t="s">
        <v>1640</v>
      </c>
      <c r="C1041" s="783" t="s">
        <v>1640</v>
      </c>
      <c r="D1041" s="784" t="s">
        <v>1640</v>
      </c>
      <c r="E1041" s="784" t="s">
        <v>1640</v>
      </c>
      <c r="F1041" s="784" t="s">
        <v>1640</v>
      </c>
    </row>
    <row r="1042" spans="1:6" ht="30.75" customHeight="1" x14ac:dyDescent="0.3">
      <c r="A1042" s="782" t="s">
        <v>1641</v>
      </c>
      <c r="B1042" s="783" t="s">
        <v>1641</v>
      </c>
      <c r="C1042" s="783" t="s">
        <v>1641</v>
      </c>
      <c r="D1042" s="784" t="s">
        <v>1641</v>
      </c>
      <c r="E1042" s="784" t="s">
        <v>1641</v>
      </c>
      <c r="F1042" s="784" t="s">
        <v>1641</v>
      </c>
    </row>
    <row r="1043" spans="1:6" ht="30" customHeight="1" x14ac:dyDescent="0.3">
      <c r="A1043" s="779" t="s">
        <v>1642</v>
      </c>
      <c r="B1043" s="787" t="s">
        <v>1642</v>
      </c>
      <c r="C1043" s="779" t="s">
        <v>1642</v>
      </c>
      <c r="D1043" s="779" t="s">
        <v>1642</v>
      </c>
      <c r="E1043" s="779" t="s">
        <v>1642</v>
      </c>
      <c r="F1043" s="779" t="s">
        <v>1642</v>
      </c>
    </row>
    <row r="1044" spans="1:6" x14ac:dyDescent="0.3">
      <c r="A1044" s="782" t="s">
        <v>1643</v>
      </c>
      <c r="B1044" s="791" t="s">
        <v>1643</v>
      </c>
      <c r="C1044" s="783" t="s">
        <v>1643</v>
      </c>
      <c r="D1044" s="784" t="s">
        <v>1643</v>
      </c>
      <c r="E1044" s="784" t="s">
        <v>1643</v>
      </c>
      <c r="F1044" s="784" t="s">
        <v>1643</v>
      </c>
    </row>
    <row r="1045" spans="1:6" ht="19.2" customHeight="1" x14ac:dyDescent="0.3">
      <c r="A1045" s="782" t="s">
        <v>1644</v>
      </c>
      <c r="B1045" s="783" t="s">
        <v>1644</v>
      </c>
      <c r="C1045" s="783" t="s">
        <v>1644</v>
      </c>
      <c r="D1045" s="784" t="s">
        <v>1644</v>
      </c>
      <c r="E1045" s="784" t="s">
        <v>1644</v>
      </c>
      <c r="F1045" s="784" t="s">
        <v>1644</v>
      </c>
    </row>
    <row r="1046" spans="1:6" ht="28.8" x14ac:dyDescent="0.3">
      <c r="A1046" s="782" t="s">
        <v>1645</v>
      </c>
      <c r="B1046" s="783" t="s">
        <v>1645</v>
      </c>
      <c r="C1046" s="783" t="s">
        <v>1645</v>
      </c>
      <c r="D1046" s="784" t="s">
        <v>1645</v>
      </c>
      <c r="E1046" s="784" t="s">
        <v>1645</v>
      </c>
      <c r="F1046" s="784" t="s">
        <v>1645</v>
      </c>
    </row>
    <row r="1047" spans="1:6" x14ac:dyDescent="0.3">
      <c r="A1047" s="845" t="s">
        <v>1646</v>
      </c>
      <c r="B1047" s="846" t="s">
        <v>1646</v>
      </c>
      <c r="C1047" s="846" t="s">
        <v>1646</v>
      </c>
      <c r="D1047" s="847" t="s">
        <v>1646</v>
      </c>
      <c r="E1047" s="847" t="s">
        <v>1646</v>
      </c>
      <c r="F1047" s="847" t="s">
        <v>1646</v>
      </c>
    </row>
  </sheetData>
  <mergeCells count="11">
    <mergeCell ref="A8:B8"/>
    <mergeCell ref="A3:E3"/>
    <mergeCell ref="A4:D4"/>
    <mergeCell ref="A5:B5"/>
    <mergeCell ref="A6:B6"/>
    <mergeCell ref="A7:B7"/>
    <mergeCell ref="A9:B9"/>
    <mergeCell ref="A10:B10"/>
    <mergeCell ref="A11:E11"/>
    <mergeCell ref="A980:F980"/>
    <mergeCell ref="A987:F987"/>
  </mergeCells>
  <pageMargins left="0.7" right="0.7" top="0.75" bottom="0.75" header="0.3" footer="0.3"/>
  <pageSetup paperSize="9" scale="69"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sqref="A1:C1"/>
    </sheetView>
  </sheetViews>
  <sheetFormatPr defaultColWidth="9.109375" defaultRowHeight="12.6" x14ac:dyDescent="0.25"/>
  <cols>
    <col min="1" max="9" width="62.6640625" style="350" customWidth="1"/>
    <col min="10" max="16384" width="9.109375" style="350"/>
  </cols>
  <sheetData>
    <row r="1" spans="1:9" ht="23.4" x14ac:dyDescent="0.45">
      <c r="A1" s="1091" t="s">
        <v>300</v>
      </c>
      <c r="B1" s="1091"/>
      <c r="C1" s="1091"/>
      <c r="E1" s="372"/>
      <c r="F1" s="372"/>
      <c r="G1" s="372"/>
      <c r="H1" s="372"/>
      <c r="I1" s="372"/>
    </row>
    <row r="2" spans="1:9" ht="21" x14ac:dyDescent="0.4">
      <c r="A2" s="373"/>
      <c r="B2" s="373"/>
      <c r="C2" s="373"/>
      <c r="E2" s="372"/>
      <c r="F2" s="372"/>
      <c r="G2" s="372"/>
      <c r="H2" s="372"/>
      <c r="I2" s="372"/>
    </row>
    <row r="3" spans="1:9" ht="21" x14ac:dyDescent="0.4">
      <c r="A3" s="367" t="s">
        <v>1914</v>
      </c>
      <c r="B3" s="373"/>
      <c r="C3" s="373"/>
      <c r="E3" s="372"/>
      <c r="F3" s="372"/>
      <c r="G3" s="372"/>
      <c r="H3" s="372"/>
      <c r="I3" s="372"/>
    </row>
    <row r="4" spans="1:9" x14ac:dyDescent="0.25">
      <c r="E4" s="372"/>
      <c r="F4" s="372"/>
      <c r="G4" s="372"/>
      <c r="H4" s="372"/>
      <c r="I4" s="372"/>
    </row>
    <row r="5" spans="1:9" ht="16.2" thickBot="1" x14ac:dyDescent="0.35">
      <c r="A5" s="374"/>
      <c r="E5" s="372"/>
      <c r="F5" s="372"/>
      <c r="G5" s="372"/>
      <c r="H5" s="372"/>
      <c r="I5" s="372"/>
    </row>
    <row r="6" spans="1:9" ht="19.2" thickTop="1" thickBot="1" x14ac:dyDescent="0.4">
      <c r="A6" s="351" t="s">
        <v>614</v>
      </c>
      <c r="B6" s="352">
        <v>2009</v>
      </c>
      <c r="C6" s="352" t="s">
        <v>615</v>
      </c>
      <c r="D6" s="352">
        <v>2014</v>
      </c>
      <c r="E6" s="352" t="s">
        <v>616</v>
      </c>
      <c r="F6" s="352">
        <v>2019</v>
      </c>
      <c r="G6" s="352">
        <v>2020</v>
      </c>
      <c r="H6" s="352">
        <v>2021</v>
      </c>
      <c r="I6" s="352">
        <v>2022</v>
      </c>
    </row>
    <row r="7" spans="1:9" s="566" customFormat="1" ht="44.25" customHeight="1" thickTop="1" thickBot="1" x14ac:dyDescent="0.3">
      <c r="A7" s="563" t="s">
        <v>166</v>
      </c>
      <c r="B7" s="564" t="s">
        <v>166</v>
      </c>
      <c r="C7" s="565" t="s">
        <v>166</v>
      </c>
      <c r="D7" s="565" t="s">
        <v>166</v>
      </c>
      <c r="E7" s="565" t="s">
        <v>166</v>
      </c>
      <c r="F7" s="565" t="s">
        <v>166</v>
      </c>
      <c r="G7" s="565" t="s">
        <v>166</v>
      </c>
      <c r="H7" s="565" t="s">
        <v>166</v>
      </c>
      <c r="I7" s="565" t="s">
        <v>166</v>
      </c>
    </row>
    <row r="8" spans="1:9" s="566" customFormat="1" ht="44.25" customHeight="1" thickTop="1" x14ac:dyDescent="0.25">
      <c r="A8" s="567" t="s">
        <v>167</v>
      </c>
      <c r="B8" s="1087" t="s">
        <v>167</v>
      </c>
      <c r="C8" s="1079" t="s">
        <v>167</v>
      </c>
      <c r="D8" s="1079" t="s">
        <v>167</v>
      </c>
      <c r="E8" s="1079" t="s">
        <v>167</v>
      </c>
      <c r="F8" s="1079" t="s">
        <v>167</v>
      </c>
      <c r="G8" s="1079" t="s">
        <v>167</v>
      </c>
      <c r="H8" s="1079" t="s">
        <v>167</v>
      </c>
      <c r="I8" s="1079" t="s">
        <v>167</v>
      </c>
    </row>
    <row r="9" spans="1:9" s="566" customFormat="1" ht="44.25" customHeight="1" x14ac:dyDescent="0.25">
      <c r="A9" s="568" t="s">
        <v>180</v>
      </c>
      <c r="B9" s="1090"/>
      <c r="C9" s="1089"/>
      <c r="D9" s="1089"/>
      <c r="E9" s="1089"/>
      <c r="F9" s="1089"/>
      <c r="G9" s="1089"/>
      <c r="H9" s="1089"/>
      <c r="I9" s="1089"/>
    </row>
    <row r="10" spans="1:9" s="566" customFormat="1" ht="44.25" customHeight="1" thickBot="1" x14ac:dyDescent="0.3">
      <c r="A10" s="563" t="s">
        <v>179</v>
      </c>
      <c r="B10" s="1088"/>
      <c r="C10" s="1080"/>
      <c r="D10" s="1080"/>
      <c r="E10" s="1080"/>
      <c r="F10" s="1080"/>
      <c r="G10" s="1080"/>
      <c r="H10" s="1080"/>
      <c r="I10" s="1080"/>
    </row>
    <row r="11" spans="1:9" s="566" customFormat="1" ht="45" customHeight="1" thickTop="1" x14ac:dyDescent="0.25">
      <c r="A11" s="469" t="s">
        <v>181</v>
      </c>
      <c r="B11" s="1087" t="s">
        <v>168</v>
      </c>
      <c r="C11" s="1085" t="s">
        <v>253</v>
      </c>
      <c r="D11" s="1085" t="s">
        <v>253</v>
      </c>
      <c r="E11" s="1085" t="s">
        <v>253</v>
      </c>
      <c r="F11" s="1085" t="s">
        <v>253</v>
      </c>
      <c r="G11" s="1085" t="s">
        <v>253</v>
      </c>
      <c r="H11" s="1085" t="s">
        <v>253</v>
      </c>
      <c r="I11" s="1085" t="s">
        <v>253</v>
      </c>
    </row>
    <row r="12" spans="1:9" s="566" customFormat="1" ht="44.25" customHeight="1" x14ac:dyDescent="0.25">
      <c r="A12" s="569" t="s">
        <v>182</v>
      </c>
      <c r="B12" s="1090"/>
      <c r="C12" s="1086"/>
      <c r="D12" s="1086"/>
      <c r="E12" s="1086"/>
      <c r="F12" s="1086"/>
      <c r="G12" s="1086"/>
      <c r="H12" s="1086"/>
      <c r="I12" s="1086"/>
    </row>
    <row r="13" spans="1:9" s="566" customFormat="1" ht="44.25" customHeight="1" thickBot="1" x14ac:dyDescent="0.3">
      <c r="A13" s="563" t="s">
        <v>183</v>
      </c>
      <c r="B13" s="1088"/>
      <c r="C13" s="570" t="s">
        <v>183</v>
      </c>
      <c r="D13" s="570" t="s">
        <v>183</v>
      </c>
      <c r="E13" s="570" t="s">
        <v>183</v>
      </c>
      <c r="F13" s="570" t="s">
        <v>183</v>
      </c>
      <c r="G13" s="570" t="s">
        <v>183</v>
      </c>
      <c r="H13" s="570" t="s">
        <v>183</v>
      </c>
      <c r="I13" s="570" t="s">
        <v>183</v>
      </c>
    </row>
    <row r="14" spans="1:9" s="566" customFormat="1" ht="44.25" customHeight="1" thickTop="1" thickBot="1" x14ac:dyDescent="0.3">
      <c r="A14" s="571" t="s">
        <v>169</v>
      </c>
      <c r="B14" s="572" t="s">
        <v>169</v>
      </c>
      <c r="C14" s="573" t="s">
        <v>169</v>
      </c>
      <c r="D14" s="573" t="s">
        <v>169</v>
      </c>
      <c r="E14" s="573" t="s">
        <v>169</v>
      </c>
      <c r="F14" s="573" t="s">
        <v>169</v>
      </c>
      <c r="G14" s="573" t="s">
        <v>169</v>
      </c>
      <c r="H14" s="573" t="s">
        <v>169</v>
      </c>
      <c r="I14" s="573" t="s">
        <v>169</v>
      </c>
    </row>
    <row r="15" spans="1:9" s="566" customFormat="1" ht="51" customHeight="1" thickTop="1" thickBot="1" x14ac:dyDescent="0.3">
      <c r="A15" s="571" t="s">
        <v>170</v>
      </c>
      <c r="B15" s="572" t="s">
        <v>170</v>
      </c>
      <c r="C15" s="573" t="s">
        <v>170</v>
      </c>
      <c r="D15" s="573" t="s">
        <v>170</v>
      </c>
      <c r="E15" s="355" t="s">
        <v>438</v>
      </c>
      <c r="F15" s="355" t="s">
        <v>438</v>
      </c>
      <c r="G15" s="355" t="s">
        <v>438</v>
      </c>
      <c r="H15" s="355" t="s">
        <v>438</v>
      </c>
      <c r="I15" s="355" t="s">
        <v>438</v>
      </c>
    </row>
    <row r="16" spans="1:9" s="566" customFormat="1" ht="44.25" customHeight="1" thickTop="1" x14ac:dyDescent="0.25">
      <c r="A16" s="567" t="s">
        <v>184</v>
      </c>
      <c r="B16" s="1087" t="s">
        <v>171</v>
      </c>
      <c r="C16" s="1079" t="s">
        <v>171</v>
      </c>
      <c r="D16" s="1079" t="s">
        <v>171</v>
      </c>
      <c r="E16" s="1079" t="s">
        <v>171</v>
      </c>
      <c r="F16" s="1079" t="s">
        <v>171</v>
      </c>
      <c r="G16" s="1079" t="s">
        <v>171</v>
      </c>
      <c r="H16" s="714" t="s">
        <v>1759</v>
      </c>
      <c r="I16" s="714" t="s">
        <v>1759</v>
      </c>
    </row>
    <row r="17" spans="1:9" s="566" customFormat="1" ht="44.25" customHeight="1" thickBot="1" x14ac:dyDescent="0.3">
      <c r="A17" s="563" t="s">
        <v>185</v>
      </c>
      <c r="B17" s="1088"/>
      <c r="C17" s="1080"/>
      <c r="D17" s="1080"/>
      <c r="E17" s="1080"/>
      <c r="F17" s="1080"/>
      <c r="G17" s="1080"/>
      <c r="H17" s="715" t="s">
        <v>185</v>
      </c>
      <c r="I17" s="715" t="s">
        <v>185</v>
      </c>
    </row>
    <row r="18" spans="1:9" s="566" customFormat="1" ht="44.25" customHeight="1" thickTop="1" thickBot="1" x14ac:dyDescent="0.3">
      <c r="A18" s="571" t="s">
        <v>172</v>
      </c>
      <c r="B18" s="572" t="s">
        <v>172</v>
      </c>
      <c r="C18" s="573" t="s">
        <v>172</v>
      </c>
      <c r="D18" s="573" t="s">
        <v>172</v>
      </c>
      <c r="E18" s="573" t="s">
        <v>172</v>
      </c>
      <c r="F18" s="573" t="s">
        <v>172</v>
      </c>
      <c r="G18" s="573" t="s">
        <v>172</v>
      </c>
      <c r="H18" s="573" t="s">
        <v>172</v>
      </c>
      <c r="I18" s="573" t="s">
        <v>172</v>
      </c>
    </row>
    <row r="19" spans="1:9" s="566" customFormat="1" ht="53.25" customHeight="1" thickTop="1" thickBot="1" x14ac:dyDescent="0.3">
      <c r="A19" s="353" t="s">
        <v>173</v>
      </c>
      <c r="B19" s="354" t="s">
        <v>173</v>
      </c>
      <c r="C19" s="355" t="s">
        <v>173</v>
      </c>
      <c r="D19" s="355" t="s">
        <v>173</v>
      </c>
      <c r="E19" s="355" t="s">
        <v>173</v>
      </c>
      <c r="F19" s="355" t="s">
        <v>173</v>
      </c>
      <c r="G19" s="355" t="s">
        <v>173</v>
      </c>
      <c r="H19" s="355" t="s">
        <v>173</v>
      </c>
      <c r="I19" s="355" t="s">
        <v>1915</v>
      </c>
    </row>
    <row r="20" spans="1:9" s="566" customFormat="1" ht="44.25" customHeight="1" thickTop="1" x14ac:dyDescent="0.25">
      <c r="A20" s="567" t="s">
        <v>186</v>
      </c>
      <c r="B20" s="1083" t="s">
        <v>174</v>
      </c>
      <c r="C20" s="1077" t="s">
        <v>174</v>
      </c>
      <c r="D20" s="1077" t="s">
        <v>436</v>
      </c>
      <c r="E20" s="1077" t="s">
        <v>436</v>
      </c>
      <c r="F20" s="1077" t="s">
        <v>436</v>
      </c>
      <c r="G20" s="1077" t="s">
        <v>436</v>
      </c>
      <c r="H20" s="1077" t="s">
        <v>436</v>
      </c>
      <c r="I20" s="1079" t="s">
        <v>1916</v>
      </c>
    </row>
    <row r="21" spans="1:9" s="566" customFormat="1" ht="44.25" customHeight="1" thickBot="1" x14ac:dyDescent="0.3">
      <c r="A21" s="563" t="s">
        <v>178</v>
      </c>
      <c r="B21" s="1084"/>
      <c r="C21" s="1078"/>
      <c r="D21" s="1078"/>
      <c r="E21" s="1078"/>
      <c r="F21" s="1078"/>
      <c r="G21" s="1078"/>
      <c r="H21" s="1078"/>
      <c r="I21" s="1080"/>
    </row>
    <row r="22" spans="1:9" s="566" customFormat="1" ht="44.25" customHeight="1" thickTop="1" thickBot="1" x14ac:dyDescent="0.3">
      <c r="A22" s="571" t="s">
        <v>175</v>
      </c>
      <c r="B22" s="572" t="s">
        <v>175</v>
      </c>
      <c r="C22" s="573" t="s">
        <v>175</v>
      </c>
      <c r="D22" s="573" t="s">
        <v>175</v>
      </c>
      <c r="E22" s="573" t="s">
        <v>175</v>
      </c>
      <c r="F22" s="573" t="s">
        <v>175</v>
      </c>
      <c r="G22" s="573" t="s">
        <v>175</v>
      </c>
      <c r="H22" s="573" t="s">
        <v>175</v>
      </c>
      <c r="I22" s="573" t="s">
        <v>175</v>
      </c>
    </row>
    <row r="23" spans="1:9" s="566" customFormat="1" ht="52.5" customHeight="1" thickTop="1" thickBot="1" x14ac:dyDescent="0.3">
      <c r="A23" s="353" t="s">
        <v>176</v>
      </c>
      <c r="B23" s="354" t="s">
        <v>176</v>
      </c>
      <c r="C23" s="355" t="s">
        <v>176</v>
      </c>
      <c r="D23" s="355" t="s">
        <v>176</v>
      </c>
      <c r="E23" s="355" t="s">
        <v>176</v>
      </c>
      <c r="F23" s="355" t="s">
        <v>630</v>
      </c>
      <c r="G23" s="355" t="s">
        <v>176</v>
      </c>
      <c r="H23" s="355" t="s">
        <v>176</v>
      </c>
      <c r="I23" s="355" t="s">
        <v>176</v>
      </c>
    </row>
    <row r="24" spans="1:9" s="566" customFormat="1" ht="52.5" customHeight="1" thickTop="1" thickBot="1" x14ac:dyDescent="0.3">
      <c r="A24" s="1081" t="s">
        <v>177</v>
      </c>
      <c r="B24" s="1081" t="s">
        <v>177</v>
      </c>
      <c r="C24" s="1081" t="s">
        <v>177</v>
      </c>
      <c r="D24" s="1081" t="s">
        <v>437</v>
      </c>
      <c r="E24" s="1081" t="s">
        <v>437</v>
      </c>
      <c r="F24" s="1081" t="s">
        <v>631</v>
      </c>
      <c r="G24" s="1081" t="s">
        <v>1648</v>
      </c>
      <c r="H24" s="1081" t="s">
        <v>1648</v>
      </c>
      <c r="I24" s="355" t="s">
        <v>1917</v>
      </c>
    </row>
    <row r="25" spans="1:9" s="566" customFormat="1" ht="52.5" customHeight="1" thickTop="1" thickBot="1" x14ac:dyDescent="0.3">
      <c r="A25" s="1082"/>
      <c r="B25" s="1082"/>
      <c r="C25" s="1082"/>
      <c r="D25" s="1082"/>
      <c r="E25" s="1082"/>
      <c r="F25" s="1082"/>
      <c r="G25" s="1082"/>
      <c r="H25" s="1082"/>
      <c r="I25" s="355" t="s">
        <v>1918</v>
      </c>
    </row>
    <row r="26" spans="1:9" ht="63" customHeight="1" thickTop="1" x14ac:dyDescent="0.25">
      <c r="A26" s="1076" t="s">
        <v>431</v>
      </c>
      <c r="B26" s="1076"/>
      <c r="C26" s="1076"/>
      <c r="D26" s="1076"/>
      <c r="E26" s="1076"/>
      <c r="F26" s="1076"/>
      <c r="G26" s="1076"/>
      <c r="H26" s="1076"/>
      <c r="I26" s="1076"/>
    </row>
  </sheetData>
  <mergeCells count="40">
    <mergeCell ref="A1:C1"/>
    <mergeCell ref="B8:B10"/>
    <mergeCell ref="C8:C10"/>
    <mergeCell ref="D8:D10"/>
    <mergeCell ref="E8:E10"/>
    <mergeCell ref="G8:G10"/>
    <mergeCell ref="H8:H10"/>
    <mergeCell ref="I8:I10"/>
    <mergeCell ref="B11:B13"/>
    <mergeCell ref="C11:C12"/>
    <mergeCell ref="D11:D12"/>
    <mergeCell ref="E11:E12"/>
    <mergeCell ref="F11:F12"/>
    <mergeCell ref="G11:G12"/>
    <mergeCell ref="H11:H12"/>
    <mergeCell ref="F8:F10"/>
    <mergeCell ref="G20:G21"/>
    <mergeCell ref="I11:I12"/>
    <mergeCell ref="B16:B17"/>
    <mergeCell ref="C16:C17"/>
    <mergeCell ref="D16:D17"/>
    <mergeCell ref="E16:E17"/>
    <mergeCell ref="F16:F17"/>
    <mergeCell ref="G16:G17"/>
    <mergeCell ref="A26:I26"/>
    <mergeCell ref="H20:H21"/>
    <mergeCell ref="I20:I21"/>
    <mergeCell ref="A24:A25"/>
    <mergeCell ref="B24:B25"/>
    <mergeCell ref="C24:C25"/>
    <mergeCell ref="D24:D25"/>
    <mergeCell ref="E24:E25"/>
    <mergeCell ref="F24:F25"/>
    <mergeCell ref="G24:G25"/>
    <mergeCell ref="H24:H25"/>
    <mergeCell ref="B20:B21"/>
    <mergeCell ref="C20:C21"/>
    <mergeCell ref="D20:D21"/>
    <mergeCell ref="E20:E21"/>
    <mergeCell ref="F20:F21"/>
  </mergeCell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selection sqref="A1:G56"/>
    </sheetView>
  </sheetViews>
  <sheetFormatPr defaultColWidth="9.109375" defaultRowHeight="13.8" x14ac:dyDescent="0.25"/>
  <cols>
    <col min="1" max="1" width="11.44140625" style="471" customWidth="1"/>
    <col min="2" max="2" width="36.6640625" style="490" bestFit="1" customWidth="1"/>
    <col min="3" max="7" width="21.6640625" style="471" customWidth="1"/>
    <col min="8" max="8" width="11.88671875" style="471" bestFit="1" customWidth="1"/>
    <col min="9" max="9" width="20.33203125" style="471" customWidth="1"/>
    <col min="10" max="10" width="15.44140625" style="471" customWidth="1"/>
    <col min="11" max="11" width="15.5546875" style="471" customWidth="1"/>
    <col min="12" max="16384" width="9.109375" style="471"/>
  </cols>
  <sheetData>
    <row r="1" spans="1:7" ht="48.75" customHeight="1" x14ac:dyDescent="0.25">
      <c r="A1" s="889" t="s">
        <v>300</v>
      </c>
      <c r="B1" s="889"/>
      <c r="C1" s="889"/>
      <c r="D1" s="889"/>
      <c r="E1" s="889"/>
      <c r="F1" s="889"/>
      <c r="G1" s="889"/>
    </row>
    <row r="2" spans="1:7" ht="31.5" customHeight="1" x14ac:dyDescent="0.4">
      <c r="A2" s="890" t="s">
        <v>1789</v>
      </c>
      <c r="B2" s="890"/>
      <c r="C2" s="890"/>
      <c r="D2" s="890"/>
      <c r="E2" s="890"/>
      <c r="F2" s="890"/>
      <c r="G2" s="890"/>
    </row>
    <row r="3" spans="1:7" s="472" customFormat="1" ht="90" x14ac:dyDescent="0.25">
      <c r="A3" s="454" t="s">
        <v>35</v>
      </c>
      <c r="B3" s="454" t="s">
        <v>306</v>
      </c>
      <c r="C3" s="454" t="s">
        <v>301</v>
      </c>
      <c r="D3" s="454" t="s">
        <v>302</v>
      </c>
      <c r="E3" s="455" t="s">
        <v>303</v>
      </c>
      <c r="F3" s="456" t="s">
        <v>304</v>
      </c>
      <c r="G3" s="455" t="s">
        <v>305</v>
      </c>
    </row>
    <row r="4" spans="1:7" s="472" customFormat="1" ht="23.25" customHeight="1" x14ac:dyDescent="0.25">
      <c r="A4" s="473" t="s">
        <v>163</v>
      </c>
      <c r="B4" s="474" t="s">
        <v>294</v>
      </c>
      <c r="C4" s="475">
        <v>351076.33026385785</v>
      </c>
      <c r="D4" s="475">
        <v>47044.321814622963</v>
      </c>
      <c r="E4" s="476">
        <v>398120.65207848081</v>
      </c>
      <c r="F4" s="475">
        <v>136180.56882562867</v>
      </c>
      <c r="G4" s="476">
        <v>534301.22090410953</v>
      </c>
    </row>
    <row r="5" spans="1:7" s="472" customFormat="1" ht="23.25" customHeight="1" x14ac:dyDescent="0.25">
      <c r="A5" s="473"/>
      <c r="B5" s="477" t="s">
        <v>295</v>
      </c>
      <c r="C5" s="478">
        <v>343359.05684641091</v>
      </c>
      <c r="D5" s="478">
        <v>41981.437506132927</v>
      </c>
      <c r="E5" s="479">
        <v>385340.49435254384</v>
      </c>
      <c r="F5" s="478">
        <v>136182.99307431298</v>
      </c>
      <c r="G5" s="479">
        <v>521523.48742685682</v>
      </c>
    </row>
    <row r="6" spans="1:7" s="472" customFormat="1" ht="23.25" customHeight="1" x14ac:dyDescent="0.25">
      <c r="A6" s="480" t="s">
        <v>164</v>
      </c>
      <c r="B6" s="474" t="s">
        <v>294</v>
      </c>
      <c r="C6" s="475">
        <v>374918.88527942903</v>
      </c>
      <c r="D6" s="475">
        <v>49096.394614387456</v>
      </c>
      <c r="E6" s="476">
        <v>424015.27989381645</v>
      </c>
      <c r="F6" s="475">
        <v>185202.28480532157</v>
      </c>
      <c r="G6" s="476">
        <v>609217.56469913805</v>
      </c>
    </row>
    <row r="7" spans="1:7" s="472" customFormat="1" ht="23.25" customHeight="1" x14ac:dyDescent="0.25">
      <c r="A7" s="473"/>
      <c r="B7" s="477" t="s">
        <v>296</v>
      </c>
      <c r="C7" s="478">
        <v>382944.96377054852</v>
      </c>
      <c r="D7" s="478">
        <v>51062.264043754229</v>
      </c>
      <c r="E7" s="479">
        <v>434007.22781430272</v>
      </c>
      <c r="F7" s="478">
        <v>184759.27014311019</v>
      </c>
      <c r="G7" s="479">
        <v>618766.49795741297</v>
      </c>
    </row>
    <row r="8" spans="1:7" s="472" customFormat="1" ht="23.25" customHeight="1" x14ac:dyDescent="0.25">
      <c r="A8" s="480">
        <v>2002</v>
      </c>
      <c r="B8" s="474" t="s">
        <v>294</v>
      </c>
      <c r="C8" s="475">
        <v>377187.9</v>
      </c>
      <c r="D8" s="475">
        <v>57197.2</v>
      </c>
      <c r="E8" s="476">
        <v>434385.10000000003</v>
      </c>
      <c r="F8" s="475">
        <v>174839.4</v>
      </c>
      <c r="G8" s="476">
        <v>609224.5</v>
      </c>
    </row>
    <row r="9" spans="1:7" s="472" customFormat="1" ht="23.25" customHeight="1" x14ac:dyDescent="0.25">
      <c r="A9" s="473"/>
      <c r="B9" s="477" t="s">
        <v>296</v>
      </c>
      <c r="C9" s="478">
        <v>387937.6</v>
      </c>
      <c r="D9" s="478">
        <v>61231</v>
      </c>
      <c r="E9" s="479">
        <v>449168.6</v>
      </c>
      <c r="F9" s="478">
        <v>174839.8</v>
      </c>
      <c r="G9" s="479">
        <v>624008.39999999991</v>
      </c>
    </row>
    <row r="10" spans="1:7" s="472" customFormat="1" ht="23.25" customHeight="1" x14ac:dyDescent="0.25">
      <c r="A10" s="480">
        <v>2003</v>
      </c>
      <c r="B10" s="474" t="s">
        <v>294</v>
      </c>
      <c r="C10" s="475">
        <v>391567.26017800003</v>
      </c>
      <c r="D10" s="475">
        <v>54226.040486999998</v>
      </c>
      <c r="E10" s="476">
        <v>445793.30066500005</v>
      </c>
      <c r="F10" s="475">
        <v>224192.302108</v>
      </c>
      <c r="G10" s="476">
        <v>669985.60277300002</v>
      </c>
    </row>
    <row r="11" spans="1:7" s="472" customFormat="1" ht="23.25" customHeight="1" x14ac:dyDescent="0.25">
      <c r="A11" s="473"/>
      <c r="B11" s="477" t="s">
        <v>296</v>
      </c>
      <c r="C11" s="478">
        <v>406441.71584399999</v>
      </c>
      <c r="D11" s="478">
        <v>59965.32069</v>
      </c>
      <c r="E11" s="479">
        <v>466407.03653400001</v>
      </c>
      <c r="F11" s="478">
        <v>224192.302108</v>
      </c>
      <c r="G11" s="479">
        <v>690599.33864199999</v>
      </c>
    </row>
    <row r="12" spans="1:7" s="472" customFormat="1" ht="23.25" customHeight="1" x14ac:dyDescent="0.25">
      <c r="A12" s="480">
        <v>2004</v>
      </c>
      <c r="B12" s="474" t="s">
        <v>294</v>
      </c>
      <c r="C12" s="475">
        <v>409785.26803844003</v>
      </c>
      <c r="D12" s="475">
        <v>43041.232963000002</v>
      </c>
      <c r="E12" s="476">
        <v>452826.50100144005</v>
      </c>
      <c r="F12" s="475">
        <v>201659.34491399999</v>
      </c>
      <c r="G12" s="476">
        <v>654485.84591544</v>
      </c>
    </row>
    <row r="13" spans="1:7" s="472" customFormat="1" ht="23.25" customHeight="1" x14ac:dyDescent="0.25">
      <c r="A13" s="473"/>
      <c r="B13" s="477" t="s">
        <v>296</v>
      </c>
      <c r="C13" s="478">
        <v>423440.10914524004</v>
      </c>
      <c r="D13" s="478">
        <v>49544.769951419999</v>
      </c>
      <c r="E13" s="479">
        <v>472984.87909666006</v>
      </c>
      <c r="F13" s="478">
        <v>201659.34491399999</v>
      </c>
      <c r="G13" s="479">
        <v>674644.22401066008</v>
      </c>
    </row>
    <row r="14" spans="1:7" s="472" customFormat="1" ht="23.25" customHeight="1" x14ac:dyDescent="0.25">
      <c r="A14" s="480">
        <v>2005</v>
      </c>
      <c r="B14" s="474" t="s">
        <v>294</v>
      </c>
      <c r="C14" s="475">
        <v>422798.54691573</v>
      </c>
      <c r="D14" s="475">
        <v>42950.816733100008</v>
      </c>
      <c r="E14" s="476">
        <v>465749.36364882998</v>
      </c>
      <c r="F14" s="475">
        <v>179611.50438500001</v>
      </c>
      <c r="G14" s="476">
        <v>645360.86803382996</v>
      </c>
    </row>
    <row r="15" spans="1:7" s="472" customFormat="1" ht="23.25" customHeight="1" x14ac:dyDescent="0.25">
      <c r="A15" s="473"/>
      <c r="B15" s="477" t="s">
        <v>296</v>
      </c>
      <c r="C15" s="478">
        <v>435129.50344023999</v>
      </c>
      <c r="D15" s="478">
        <v>49211.060547190005</v>
      </c>
      <c r="E15" s="479">
        <v>484340.56398743001</v>
      </c>
      <c r="F15" s="478">
        <v>179611.50438500001</v>
      </c>
      <c r="G15" s="479">
        <v>663952.06837243005</v>
      </c>
    </row>
    <row r="16" spans="1:7" s="472" customFormat="1" ht="23.25" customHeight="1" x14ac:dyDescent="0.25">
      <c r="A16" s="480">
        <v>2006</v>
      </c>
      <c r="B16" s="474" t="s">
        <v>294</v>
      </c>
      <c r="C16" s="475">
        <v>428154.44683241006</v>
      </c>
      <c r="D16" s="475">
        <v>34261.795250030002</v>
      </c>
      <c r="E16" s="476">
        <v>462416.24208244006</v>
      </c>
      <c r="F16" s="475">
        <v>188924.80579700001</v>
      </c>
      <c r="G16" s="476">
        <v>651341.04787944001</v>
      </c>
    </row>
    <row r="17" spans="1:12" s="472" customFormat="1" ht="23.25" customHeight="1" x14ac:dyDescent="0.25">
      <c r="A17" s="473"/>
      <c r="B17" s="477" t="s">
        <v>296</v>
      </c>
      <c r="C17" s="478">
        <v>439411.76397941005</v>
      </c>
      <c r="D17" s="478">
        <v>37896.348458990004</v>
      </c>
      <c r="E17" s="479">
        <v>477308.11243840004</v>
      </c>
      <c r="F17" s="478">
        <v>188924.80579700001</v>
      </c>
      <c r="G17" s="479">
        <v>666232.91823539999</v>
      </c>
    </row>
    <row r="18" spans="1:12" s="472" customFormat="1" ht="23.25" customHeight="1" x14ac:dyDescent="0.25">
      <c r="A18" s="480">
        <v>2007</v>
      </c>
      <c r="B18" s="474" t="s">
        <v>294</v>
      </c>
      <c r="C18" s="475">
        <v>445309.054</v>
      </c>
      <c r="D18" s="475">
        <v>49418.881625000002</v>
      </c>
      <c r="E18" s="476">
        <v>494727.93562499998</v>
      </c>
      <c r="F18" s="475">
        <v>189098.64535599999</v>
      </c>
      <c r="G18" s="476">
        <v>683826.58098099998</v>
      </c>
    </row>
    <row r="19" spans="1:12" s="472" customFormat="1" ht="23.25" customHeight="1" x14ac:dyDescent="0.25">
      <c r="A19" s="473"/>
      <c r="B19" s="477" t="s">
        <v>296</v>
      </c>
      <c r="C19" s="478">
        <v>456471.72175299999</v>
      </c>
      <c r="D19" s="478">
        <v>55770.822166999998</v>
      </c>
      <c r="E19" s="479">
        <v>512242.54391999997</v>
      </c>
      <c r="F19" s="478">
        <v>189098.64535599999</v>
      </c>
      <c r="G19" s="479">
        <v>701341.18927600002</v>
      </c>
    </row>
    <row r="20" spans="1:12" s="472" customFormat="1" ht="23.25" customHeight="1" x14ac:dyDescent="0.25">
      <c r="A20" s="480">
        <v>2008</v>
      </c>
      <c r="B20" s="474" t="s">
        <v>294</v>
      </c>
      <c r="C20" s="475">
        <v>468491.23576200003</v>
      </c>
      <c r="D20" s="475">
        <v>64134.375315999998</v>
      </c>
      <c r="E20" s="476">
        <v>532625.61107800005</v>
      </c>
      <c r="F20" s="475">
        <v>198212.46984899999</v>
      </c>
      <c r="G20" s="476">
        <v>730838.08092700003</v>
      </c>
    </row>
    <row r="21" spans="1:12" s="472" customFormat="1" ht="23.25" customHeight="1" x14ac:dyDescent="0.25">
      <c r="A21" s="473"/>
      <c r="B21" s="477" t="s">
        <v>296</v>
      </c>
      <c r="C21" s="478">
        <v>484938.10953399999</v>
      </c>
      <c r="D21" s="478">
        <v>69120.672735</v>
      </c>
      <c r="E21" s="479">
        <v>554058.78226899996</v>
      </c>
      <c r="F21" s="478">
        <v>198213.65577400001</v>
      </c>
      <c r="G21" s="479">
        <v>752272.43804299994</v>
      </c>
    </row>
    <row r="22" spans="1:12" s="472" customFormat="1" ht="23.25" customHeight="1" x14ac:dyDescent="0.25">
      <c r="A22" s="480">
        <v>2009</v>
      </c>
      <c r="B22" s="474" t="s">
        <v>294</v>
      </c>
      <c r="C22" s="475">
        <v>486759.23554000002</v>
      </c>
      <c r="D22" s="475">
        <v>50588.620181999999</v>
      </c>
      <c r="E22" s="476">
        <v>537347.85572200001</v>
      </c>
      <c r="F22" s="475">
        <v>215245.47041499999</v>
      </c>
      <c r="G22" s="476">
        <v>752593.326137</v>
      </c>
    </row>
    <row r="23" spans="1:12" s="472" customFormat="1" ht="23.25" customHeight="1" x14ac:dyDescent="0.25">
      <c r="A23" s="473"/>
      <c r="B23" s="477" t="s">
        <v>296</v>
      </c>
      <c r="C23" s="478">
        <v>503686.02162700001</v>
      </c>
      <c r="D23" s="478">
        <v>53704.459340000001</v>
      </c>
      <c r="E23" s="479">
        <v>557390.48096700001</v>
      </c>
      <c r="F23" s="478">
        <v>215249.95971</v>
      </c>
      <c r="G23" s="479">
        <v>772640.44067699998</v>
      </c>
    </row>
    <row r="24" spans="1:12" s="472" customFormat="1" ht="23.25" customHeight="1" x14ac:dyDescent="0.25">
      <c r="A24" s="480">
        <v>2010</v>
      </c>
      <c r="B24" s="474" t="s">
        <v>294</v>
      </c>
      <c r="C24" s="475">
        <v>497560.58742196998</v>
      </c>
      <c r="D24" s="475">
        <v>45648.762253000001</v>
      </c>
      <c r="E24" s="476">
        <v>543209.34967497003</v>
      </c>
      <c r="F24" s="475">
        <v>258588.717443</v>
      </c>
      <c r="G24" s="476">
        <v>801798.06711796997</v>
      </c>
    </row>
    <row r="25" spans="1:12" ht="26.25" customHeight="1" x14ac:dyDescent="0.25">
      <c r="A25" s="473"/>
      <c r="B25" s="477" t="s">
        <v>296</v>
      </c>
      <c r="C25" s="478">
        <v>512313.21155996999</v>
      </c>
      <c r="D25" s="478">
        <v>52066.006456000003</v>
      </c>
      <c r="E25" s="479">
        <v>564379.21801596996</v>
      </c>
      <c r="F25" s="478">
        <v>258595.519306</v>
      </c>
      <c r="G25" s="479">
        <v>822974.73732196994</v>
      </c>
    </row>
    <row r="26" spans="1:12" s="472" customFormat="1" ht="23.25" customHeight="1" x14ac:dyDescent="0.25">
      <c r="A26" s="480">
        <v>2011</v>
      </c>
      <c r="B26" s="474" t="s">
        <v>294</v>
      </c>
      <c r="C26" s="475">
        <v>490502.51776700001</v>
      </c>
      <c r="D26" s="475">
        <v>42091.266470000002</v>
      </c>
      <c r="E26" s="476">
        <v>532593.78423700004</v>
      </c>
      <c r="F26" s="475">
        <v>209985.23833399999</v>
      </c>
      <c r="G26" s="476">
        <v>742579.02257100004</v>
      </c>
    </row>
    <row r="27" spans="1:12" ht="26.25" customHeight="1" x14ac:dyDescent="0.25">
      <c r="A27" s="473"/>
      <c r="B27" s="477" t="s">
        <v>296</v>
      </c>
      <c r="C27" s="478">
        <v>500664.12143</v>
      </c>
      <c r="D27" s="478">
        <v>41603.341029000003</v>
      </c>
      <c r="E27" s="479">
        <v>542267.46245900006</v>
      </c>
      <c r="F27" s="478">
        <v>209985.23833399999</v>
      </c>
      <c r="G27" s="479">
        <v>752252.70079300005</v>
      </c>
    </row>
    <row r="28" spans="1:12" s="472" customFormat="1" ht="23.25" customHeight="1" x14ac:dyDescent="0.25">
      <c r="A28" s="480">
        <v>2012</v>
      </c>
      <c r="B28" s="474" t="s">
        <v>294</v>
      </c>
      <c r="C28" s="475">
        <v>503471.46114999999</v>
      </c>
      <c r="D28" s="475">
        <v>36387.667044000002</v>
      </c>
      <c r="E28" s="476">
        <v>539859.12819399999</v>
      </c>
      <c r="F28" s="475">
        <v>239184.135079</v>
      </c>
      <c r="G28" s="476">
        <v>779043.26327300002</v>
      </c>
      <c r="I28" s="471"/>
      <c r="J28" s="471"/>
      <c r="K28" s="471"/>
    </row>
    <row r="29" spans="1:12" ht="26.25" customHeight="1" x14ac:dyDescent="0.25">
      <c r="A29" s="473"/>
      <c r="B29" s="477" t="s">
        <v>296</v>
      </c>
      <c r="C29" s="478">
        <v>517749.11658099998</v>
      </c>
      <c r="D29" s="478">
        <v>39664.764673999998</v>
      </c>
      <c r="E29" s="479">
        <v>557413.88125500001</v>
      </c>
      <c r="F29" s="478">
        <v>239197.31956999999</v>
      </c>
      <c r="G29" s="479">
        <v>796611.20082499995</v>
      </c>
      <c r="I29" s="472"/>
      <c r="J29" s="472"/>
      <c r="K29" s="472"/>
      <c r="L29" s="472"/>
    </row>
    <row r="30" spans="1:12" s="472" customFormat="1" ht="23.25" customHeight="1" x14ac:dyDescent="0.25">
      <c r="A30" s="480">
        <v>2013</v>
      </c>
      <c r="B30" s="474" t="s">
        <v>294</v>
      </c>
      <c r="C30" s="481">
        <v>517330.24900499999</v>
      </c>
      <c r="D30" s="481">
        <v>43726.102265000001</v>
      </c>
      <c r="E30" s="482">
        <v>561056.35126999998</v>
      </c>
      <c r="F30" s="481">
        <v>204556.45504</v>
      </c>
      <c r="G30" s="482">
        <v>765612.80631000001</v>
      </c>
    </row>
    <row r="31" spans="1:12" ht="26.25" customHeight="1" x14ac:dyDescent="0.25">
      <c r="A31" s="473"/>
      <c r="B31" s="477" t="s">
        <v>296</v>
      </c>
      <c r="C31" s="483">
        <v>528667.88731899997</v>
      </c>
      <c r="D31" s="483">
        <v>46932.481159999996</v>
      </c>
      <c r="E31" s="484">
        <v>575600.36847899994</v>
      </c>
      <c r="F31" s="483">
        <v>204568.05638600001</v>
      </c>
      <c r="G31" s="484">
        <v>780168.42486499995</v>
      </c>
      <c r="I31" s="472"/>
      <c r="J31" s="472"/>
      <c r="K31" s="472"/>
      <c r="L31" s="472"/>
    </row>
    <row r="32" spans="1:12" s="472" customFormat="1" ht="23.25" customHeight="1" x14ac:dyDescent="0.25">
      <c r="A32" s="480">
        <v>2014</v>
      </c>
      <c r="B32" s="474" t="s">
        <v>294</v>
      </c>
      <c r="C32" s="481">
        <v>534862.49771200004</v>
      </c>
      <c r="D32" s="481">
        <v>54566.341743999998</v>
      </c>
      <c r="E32" s="482">
        <v>589428.83945600002</v>
      </c>
      <c r="F32" s="481">
        <v>235664.312768</v>
      </c>
      <c r="G32" s="482">
        <v>825093.15222399996</v>
      </c>
    </row>
    <row r="33" spans="1:13" ht="26.25" customHeight="1" x14ac:dyDescent="0.25">
      <c r="A33" s="473"/>
      <c r="B33" s="477" t="s">
        <v>296</v>
      </c>
      <c r="C33" s="483">
        <v>546300.11852100003</v>
      </c>
      <c r="D33" s="483">
        <v>56917.770743000001</v>
      </c>
      <c r="E33" s="484">
        <v>603217.889264</v>
      </c>
      <c r="F33" s="483">
        <v>235677.44559799999</v>
      </c>
      <c r="G33" s="484">
        <v>838895.33486199996</v>
      </c>
      <c r="I33" s="472"/>
      <c r="J33" s="472"/>
      <c r="K33" s="472"/>
      <c r="L33" s="472"/>
    </row>
    <row r="34" spans="1:13" s="472" customFormat="1" ht="23.25" customHeight="1" x14ac:dyDescent="0.25">
      <c r="A34" s="480" t="s">
        <v>452</v>
      </c>
      <c r="B34" s="474" t="s">
        <v>294</v>
      </c>
      <c r="C34" s="485">
        <v>574463.03726100002</v>
      </c>
      <c r="D34" s="485">
        <v>40229.520138</v>
      </c>
      <c r="E34" s="486">
        <v>614692.55739900004</v>
      </c>
      <c r="F34" s="485">
        <v>232620.31680199999</v>
      </c>
      <c r="G34" s="486">
        <v>847312.87420099997</v>
      </c>
    </row>
    <row r="35" spans="1:13" ht="26.25" customHeight="1" x14ac:dyDescent="0.25">
      <c r="A35" s="473"/>
      <c r="B35" s="477" t="s">
        <v>296</v>
      </c>
      <c r="C35" s="487">
        <v>583646.24591499998</v>
      </c>
      <c r="D35" s="487">
        <v>42024.933199999999</v>
      </c>
      <c r="E35" s="488">
        <v>625671.17911499995</v>
      </c>
      <c r="F35" s="487">
        <v>232620.31680199999</v>
      </c>
      <c r="G35" s="488">
        <v>858291.49591699999</v>
      </c>
      <c r="I35" s="472"/>
      <c r="J35" s="472"/>
      <c r="K35" s="472"/>
      <c r="L35" s="472"/>
    </row>
    <row r="36" spans="1:13" ht="26.25" customHeight="1" x14ac:dyDescent="0.25">
      <c r="A36" s="480">
        <v>2016</v>
      </c>
      <c r="B36" s="474" t="s">
        <v>294</v>
      </c>
      <c r="C36" s="485">
        <v>565870.07299400005</v>
      </c>
      <c r="D36" s="485">
        <v>39957.444775000004</v>
      </c>
      <c r="E36" s="486">
        <v>605827.51776900003</v>
      </c>
      <c r="F36" s="485">
        <v>218485.23378400001</v>
      </c>
      <c r="G36" s="486">
        <v>824312.75155299995</v>
      </c>
    </row>
    <row r="37" spans="1:13" ht="26.25" customHeight="1" x14ac:dyDescent="0.25">
      <c r="A37" s="473"/>
      <c r="B37" s="477" t="s">
        <v>296</v>
      </c>
      <c r="C37" s="487">
        <v>579363.95191299997</v>
      </c>
      <c r="D37" s="487">
        <v>41997.689023999999</v>
      </c>
      <c r="E37" s="488">
        <v>621361.64093699993</v>
      </c>
      <c r="F37" s="487">
        <v>218485.23378400001</v>
      </c>
      <c r="G37" s="488">
        <v>839846.87472099997</v>
      </c>
    </row>
    <row r="38" spans="1:13" ht="26.25" customHeight="1" x14ac:dyDescent="0.25">
      <c r="A38" s="480" t="s">
        <v>557</v>
      </c>
      <c r="B38" s="474" t="s">
        <v>294</v>
      </c>
      <c r="C38" s="485">
        <v>565694.23581400001</v>
      </c>
      <c r="D38" s="485">
        <v>41094.502288000003</v>
      </c>
      <c r="E38" s="486">
        <v>606788.73810199997</v>
      </c>
      <c r="F38" s="485">
        <v>254495.64770599999</v>
      </c>
      <c r="G38" s="486">
        <v>861284.38580799999</v>
      </c>
    </row>
    <row r="39" spans="1:13" ht="26.25" customHeight="1" x14ac:dyDescent="0.3">
      <c r="A39" s="473"/>
      <c r="B39" s="477" t="s">
        <v>296</v>
      </c>
      <c r="C39" s="487">
        <v>582062.06733600004</v>
      </c>
      <c r="D39" s="487">
        <v>43902.599184999999</v>
      </c>
      <c r="E39" s="488">
        <v>625964.66652099998</v>
      </c>
      <c r="F39" s="487">
        <v>253924.61084800001</v>
      </c>
      <c r="G39" s="488">
        <v>879889.27736900002</v>
      </c>
      <c r="I39" s="503"/>
      <c r="J39" s="503"/>
      <c r="L39" s="503"/>
      <c r="M39" s="503"/>
    </row>
    <row r="40" spans="1:13" ht="26.25" customHeight="1" x14ac:dyDescent="0.3">
      <c r="A40" s="480">
        <v>2018</v>
      </c>
      <c r="B40" s="474" t="s">
        <v>294</v>
      </c>
      <c r="C40" s="485">
        <v>575506.54793999996</v>
      </c>
      <c r="D40" s="485">
        <v>49047.504226999998</v>
      </c>
      <c r="E40" s="486">
        <v>624554.05216700002</v>
      </c>
      <c r="F40" s="485">
        <v>227815.77253300001</v>
      </c>
      <c r="G40" s="486">
        <v>852369.8247</v>
      </c>
      <c r="I40" s="503"/>
      <c r="J40" s="503"/>
      <c r="L40" s="503"/>
      <c r="M40" s="503"/>
    </row>
    <row r="41" spans="1:13" ht="26.25" customHeight="1" x14ac:dyDescent="0.3">
      <c r="A41" s="473"/>
      <c r="B41" s="477" t="s">
        <v>296</v>
      </c>
      <c r="C41" s="487">
        <v>588920.43657000002</v>
      </c>
      <c r="D41" s="487">
        <v>52453.098995</v>
      </c>
      <c r="E41" s="488">
        <v>641373.53556500003</v>
      </c>
      <c r="F41" s="487">
        <v>227945.75748999999</v>
      </c>
      <c r="G41" s="488">
        <v>869319.29305500002</v>
      </c>
      <c r="I41" s="503"/>
      <c r="J41" s="503"/>
      <c r="L41" s="503"/>
      <c r="M41" s="503"/>
    </row>
    <row r="42" spans="1:13" ht="26.25" customHeight="1" x14ac:dyDescent="0.3">
      <c r="A42" s="480">
        <v>2019</v>
      </c>
      <c r="B42" s="474" t="s">
        <v>294</v>
      </c>
      <c r="C42" s="485">
        <v>588286.87291000003</v>
      </c>
      <c r="D42" s="485">
        <v>49703.695999000003</v>
      </c>
      <c r="E42" s="486">
        <v>637990.56890900002</v>
      </c>
      <c r="F42" s="485">
        <v>231508.42199599999</v>
      </c>
      <c r="G42" s="486">
        <v>869498.99090500001</v>
      </c>
      <c r="I42" s="503"/>
      <c r="J42" s="503"/>
      <c r="L42" s="503"/>
      <c r="M42" s="503"/>
    </row>
    <row r="43" spans="1:13" ht="26.25" customHeight="1" x14ac:dyDescent="0.3">
      <c r="A43" s="473"/>
      <c r="B43" s="477" t="s">
        <v>296</v>
      </c>
      <c r="C43" s="487">
        <v>618807.33097799995</v>
      </c>
      <c r="D43" s="487">
        <v>53998.520791000003</v>
      </c>
      <c r="E43" s="488">
        <v>672805.85176899994</v>
      </c>
      <c r="F43" s="487">
        <v>231508.60792000001</v>
      </c>
      <c r="G43" s="488">
        <v>904314.45968900004</v>
      </c>
      <c r="I43" s="503"/>
      <c r="J43" s="503"/>
      <c r="L43" s="503"/>
      <c r="M43" s="503"/>
    </row>
    <row r="44" spans="1:13" ht="26.25" customHeight="1" x14ac:dyDescent="0.3">
      <c r="A44" s="480" t="s">
        <v>1741</v>
      </c>
      <c r="B44" s="474" t="s">
        <v>294</v>
      </c>
      <c r="C44" s="485">
        <v>607397.44489000004</v>
      </c>
      <c r="D44" s="485">
        <v>55186.408974999998</v>
      </c>
      <c r="E44" s="486">
        <v>662583.85386500007</v>
      </c>
      <c r="F44" s="485">
        <v>234839.746036</v>
      </c>
      <c r="G44" s="486">
        <v>897423.59990100004</v>
      </c>
      <c r="I44" s="503"/>
      <c r="J44" s="503"/>
      <c r="L44" s="503"/>
      <c r="M44" s="503"/>
    </row>
    <row r="45" spans="1:13" ht="26.25" customHeight="1" x14ac:dyDescent="0.3">
      <c r="A45" s="473"/>
      <c r="B45" s="477" t="s">
        <v>296</v>
      </c>
      <c r="C45" s="487">
        <v>621925.04156000004</v>
      </c>
      <c r="D45" s="487">
        <v>50637.852325</v>
      </c>
      <c r="E45" s="488">
        <v>672562.89388500003</v>
      </c>
      <c r="F45" s="487">
        <v>234839.746036</v>
      </c>
      <c r="G45" s="488">
        <v>907402.63992099999</v>
      </c>
      <c r="I45" s="503"/>
      <c r="J45" s="503"/>
      <c r="L45" s="503"/>
      <c r="M45" s="503"/>
    </row>
    <row r="46" spans="1:13" ht="26.25" customHeight="1" x14ac:dyDescent="0.3">
      <c r="A46" s="480">
        <v>2021</v>
      </c>
      <c r="B46" s="474" t="s">
        <v>294</v>
      </c>
      <c r="C46" s="487">
        <v>661602.23602499999</v>
      </c>
      <c r="D46" s="487">
        <v>111859.701338</v>
      </c>
      <c r="E46" s="488">
        <v>773461.937363</v>
      </c>
      <c r="F46" s="487">
        <v>287235.470202</v>
      </c>
      <c r="G46" s="488">
        <v>1060697.407565</v>
      </c>
      <c r="I46" s="503"/>
      <c r="J46" s="503"/>
      <c r="L46" s="503"/>
      <c r="M46" s="503"/>
    </row>
    <row r="47" spans="1:13" ht="26.25" customHeight="1" x14ac:dyDescent="0.3">
      <c r="A47" s="473"/>
      <c r="B47" s="477" t="s">
        <v>296</v>
      </c>
      <c r="C47" s="487">
        <v>677522.02108800004</v>
      </c>
      <c r="D47" s="487">
        <v>135299.28731000001</v>
      </c>
      <c r="E47" s="488">
        <v>812821.30839799996</v>
      </c>
      <c r="F47" s="487">
        <v>287365.455159</v>
      </c>
      <c r="G47" s="488">
        <v>1100186.7635570001</v>
      </c>
      <c r="I47" s="503"/>
      <c r="J47" s="503"/>
      <c r="L47" s="503"/>
      <c r="M47" s="503"/>
    </row>
    <row r="48" spans="1:13" ht="26.25" customHeight="1" x14ac:dyDescent="0.3">
      <c r="A48" s="480">
        <v>2022</v>
      </c>
      <c r="B48" s="474" t="s">
        <v>294</v>
      </c>
      <c r="C48" s="487">
        <v>668940.45503199997</v>
      </c>
      <c r="D48" s="487">
        <v>147668.90479299999</v>
      </c>
      <c r="E48" s="488">
        <v>816609.35982500005</v>
      </c>
      <c r="F48" s="487">
        <v>277346.91873199999</v>
      </c>
      <c r="G48" s="488">
        <v>1093956.278557</v>
      </c>
      <c r="I48" s="503"/>
      <c r="J48" s="503"/>
      <c r="L48" s="503"/>
      <c r="M48" s="503"/>
    </row>
    <row r="49" spans="1:13" ht="26.25" customHeight="1" x14ac:dyDescent="0.3">
      <c r="A49" s="473"/>
      <c r="B49" s="477" t="s">
        <v>296</v>
      </c>
      <c r="C49" s="487">
        <v>683623.40349099995</v>
      </c>
      <c r="D49" s="487">
        <v>155383.233412</v>
      </c>
      <c r="E49" s="488">
        <v>839006.63690299995</v>
      </c>
      <c r="F49" s="487">
        <v>277372.13884099998</v>
      </c>
      <c r="G49" s="488">
        <v>1116378.775744</v>
      </c>
      <c r="I49" s="503"/>
      <c r="J49" s="503"/>
      <c r="L49" s="503"/>
      <c r="M49" s="503"/>
    </row>
    <row r="50" spans="1:13" ht="26.25" customHeight="1" x14ac:dyDescent="0.3">
      <c r="A50" s="480">
        <v>2023</v>
      </c>
      <c r="B50" s="474" t="s">
        <v>294</v>
      </c>
      <c r="C50" s="487">
        <v>658692.06734800001</v>
      </c>
      <c r="D50" s="487">
        <v>143020.61783</v>
      </c>
      <c r="E50" s="488">
        <v>801712.68517800001</v>
      </c>
      <c r="F50" s="487">
        <v>310100.001239</v>
      </c>
      <c r="G50" s="488">
        <v>1111812.6864169999</v>
      </c>
      <c r="I50" s="503"/>
      <c r="J50" s="503"/>
      <c r="L50" s="503"/>
      <c r="M50" s="503"/>
    </row>
    <row r="51" spans="1:13" ht="26.25" customHeight="1" x14ac:dyDescent="0.3">
      <c r="A51" s="473"/>
      <c r="B51" s="477" t="s">
        <v>296</v>
      </c>
      <c r="C51" s="487">
        <v>672451.37040400004</v>
      </c>
      <c r="D51" s="487">
        <v>142206.82601799999</v>
      </c>
      <c r="E51" s="488">
        <v>814658.19642199995</v>
      </c>
      <c r="F51" s="487">
        <v>310099.93356999999</v>
      </c>
      <c r="G51" s="488">
        <v>1124758.1299920001</v>
      </c>
      <c r="I51" s="503"/>
      <c r="J51" s="503"/>
      <c r="L51" s="503"/>
      <c r="M51" s="503"/>
    </row>
    <row r="52" spans="1:13" ht="26.25" customHeight="1" x14ac:dyDescent="0.3">
      <c r="A52" s="480">
        <v>2024</v>
      </c>
      <c r="B52" s="474" t="s">
        <v>294</v>
      </c>
      <c r="C52" s="487">
        <v>657438.03967700002</v>
      </c>
      <c r="D52" s="487">
        <v>87402.853451000003</v>
      </c>
      <c r="E52" s="488">
        <v>744840.89312799997</v>
      </c>
      <c r="F52" s="487">
        <v>318675.37255199999</v>
      </c>
      <c r="G52" s="488">
        <v>1063516.26568</v>
      </c>
      <c r="I52" s="503"/>
      <c r="J52" s="503"/>
      <c r="L52" s="503"/>
      <c r="M52" s="503"/>
    </row>
    <row r="53" spans="1:13" ht="26.25" customHeight="1" x14ac:dyDescent="0.3">
      <c r="A53" s="473"/>
      <c r="B53" s="477" t="s">
        <v>296</v>
      </c>
      <c r="C53" s="487">
        <v>666545.67917200003</v>
      </c>
      <c r="D53" s="487">
        <v>86389.713870000007</v>
      </c>
      <c r="E53" s="488">
        <v>752935.39304200001</v>
      </c>
      <c r="F53" s="487">
        <v>318675.37255299999</v>
      </c>
      <c r="G53" s="488">
        <v>1071610.765595</v>
      </c>
      <c r="I53" s="503"/>
      <c r="J53" s="503"/>
      <c r="L53" s="503"/>
      <c r="M53" s="503"/>
    </row>
    <row r="54" spans="1:13" s="489" customFormat="1" ht="23.25" customHeight="1" x14ac:dyDescent="0.3">
      <c r="A54" s="891" t="s">
        <v>165</v>
      </c>
      <c r="B54" s="892"/>
      <c r="C54" s="892"/>
      <c r="D54" s="892"/>
      <c r="E54" s="892"/>
      <c r="F54" s="892"/>
      <c r="G54" s="893"/>
      <c r="I54" s="503"/>
      <c r="J54" s="503"/>
      <c r="K54" s="471"/>
      <c r="L54" s="503"/>
      <c r="M54" s="503"/>
    </row>
    <row r="55" spans="1:13" s="489" customFormat="1" ht="45.75" customHeight="1" x14ac:dyDescent="0.3">
      <c r="A55" s="894" t="s">
        <v>545</v>
      </c>
      <c r="B55" s="895"/>
      <c r="C55" s="895"/>
      <c r="D55" s="895"/>
      <c r="E55" s="895"/>
      <c r="F55" s="895"/>
      <c r="G55" s="896"/>
      <c r="I55" s="503"/>
      <c r="J55" s="503"/>
      <c r="K55" s="471"/>
      <c r="L55" s="503"/>
      <c r="M55" s="503"/>
    </row>
    <row r="56" spans="1:13" ht="42" customHeight="1" x14ac:dyDescent="0.25">
      <c r="A56" s="894" t="s">
        <v>588</v>
      </c>
      <c r="B56" s="895"/>
      <c r="C56" s="895"/>
      <c r="D56" s="895"/>
      <c r="E56" s="895"/>
      <c r="F56" s="895"/>
      <c r="G56" s="896"/>
    </row>
    <row r="57" spans="1:13" ht="34.200000000000003" customHeight="1" x14ac:dyDescent="0.25">
      <c r="A57" s="886" t="s">
        <v>1742</v>
      </c>
      <c r="B57" s="887"/>
      <c r="C57" s="887"/>
      <c r="D57" s="887"/>
      <c r="E57" s="887"/>
      <c r="F57" s="887"/>
      <c r="G57" s="888"/>
    </row>
    <row r="58" spans="1:13" x14ac:dyDescent="0.25">
      <c r="C58" s="491"/>
      <c r="D58" s="491"/>
      <c r="E58" s="491"/>
      <c r="F58" s="491"/>
      <c r="G58" s="491"/>
    </row>
    <row r="59" spans="1:13" x14ac:dyDescent="0.25">
      <c r="C59" s="491"/>
      <c r="D59" s="491"/>
      <c r="E59" s="491"/>
      <c r="F59" s="491"/>
      <c r="G59" s="491"/>
    </row>
    <row r="60" spans="1:13" x14ac:dyDescent="0.25">
      <c r="C60" s="491"/>
      <c r="D60" s="491"/>
      <c r="E60" s="491"/>
      <c r="F60" s="491"/>
      <c r="G60" s="491"/>
    </row>
    <row r="61" spans="1:13" x14ac:dyDescent="0.25">
      <c r="C61" s="491"/>
      <c r="D61" s="491"/>
      <c r="E61" s="491"/>
      <c r="F61" s="491"/>
      <c r="G61" s="491"/>
    </row>
    <row r="64" spans="1:13" x14ac:dyDescent="0.25">
      <c r="H64" s="645"/>
    </row>
    <row r="65" spans="8:8" x14ac:dyDescent="0.25">
      <c r="H65" s="645"/>
    </row>
    <row r="66" spans="8:8" x14ac:dyDescent="0.25">
      <c r="H66" s="645"/>
    </row>
    <row r="67" spans="8:8" x14ac:dyDescent="0.25">
      <c r="H67" s="645"/>
    </row>
    <row r="68" spans="8:8" x14ac:dyDescent="0.25">
      <c r="H68" s="645"/>
    </row>
    <row r="69" spans="8:8" x14ac:dyDescent="0.25">
      <c r="H69" s="645"/>
    </row>
    <row r="71" spans="8:8" x14ac:dyDescent="0.25">
      <c r="H71" s="645"/>
    </row>
    <row r="72" spans="8:8" x14ac:dyDescent="0.25">
      <c r="H72" s="645"/>
    </row>
    <row r="73" spans="8:8" x14ac:dyDescent="0.25">
      <c r="H73" s="645"/>
    </row>
    <row r="74" spans="8:8" x14ac:dyDescent="0.25">
      <c r="H74" s="645"/>
    </row>
    <row r="75" spans="8:8" x14ac:dyDescent="0.25">
      <c r="H75" s="645"/>
    </row>
    <row r="76" spans="8:8" x14ac:dyDescent="0.25">
      <c r="H76" s="645"/>
    </row>
  </sheetData>
  <mergeCells count="6">
    <mergeCell ref="A57:G57"/>
    <mergeCell ref="A1:G1"/>
    <mergeCell ref="A2:G2"/>
    <mergeCell ref="A54:G54"/>
    <mergeCell ref="A56:G56"/>
    <mergeCell ref="A55:G55"/>
  </mergeCells>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zoomScaleNormal="100" workbookViewId="0">
      <selection sqref="A1:H1"/>
    </sheetView>
  </sheetViews>
  <sheetFormatPr defaultColWidth="9.109375" defaultRowHeight="13.2" x14ac:dyDescent="0.25"/>
  <cols>
    <col min="1" max="1" width="46.88671875" style="402" customWidth="1"/>
    <col min="2" max="8" width="18.44140625" style="402" customWidth="1"/>
    <col min="9" max="9" width="4.6640625" style="402" customWidth="1"/>
    <col min="10" max="16384" width="9.109375" style="402"/>
  </cols>
  <sheetData>
    <row r="1" spans="1:8" s="400" customFormat="1" ht="41.1" customHeight="1" x14ac:dyDescent="0.35">
      <c r="A1" s="900" t="s">
        <v>300</v>
      </c>
      <c r="B1" s="900"/>
      <c r="C1" s="900"/>
      <c r="D1" s="900"/>
      <c r="E1" s="900"/>
      <c r="F1" s="900"/>
      <c r="G1" s="900"/>
      <c r="H1" s="900"/>
    </row>
    <row r="2" spans="1:8" s="401" customFormat="1" ht="49.5" customHeight="1" x14ac:dyDescent="0.15">
      <c r="A2" s="901" t="s">
        <v>1790</v>
      </c>
      <c r="B2" s="901"/>
      <c r="C2" s="901"/>
      <c r="D2" s="901"/>
      <c r="E2" s="901"/>
      <c r="F2" s="901"/>
      <c r="G2" s="901"/>
      <c r="H2" s="901"/>
    </row>
    <row r="3" spans="1:8" s="401" customFormat="1" ht="30.75" customHeight="1" x14ac:dyDescent="0.15">
      <c r="A3" s="902" t="s">
        <v>33</v>
      </c>
      <c r="B3" s="904" t="s">
        <v>1743</v>
      </c>
      <c r="C3" s="905"/>
      <c r="D3" s="904" t="s">
        <v>1750</v>
      </c>
      <c r="E3" s="905"/>
      <c r="F3" s="904" t="s">
        <v>1791</v>
      </c>
      <c r="G3" s="905"/>
      <c r="H3" s="906"/>
    </row>
    <row r="4" spans="1:8" s="401" customFormat="1" ht="81.75" customHeight="1" x14ac:dyDescent="0.15">
      <c r="A4" s="903"/>
      <c r="B4" s="747" t="s">
        <v>1751</v>
      </c>
      <c r="C4" s="734" t="s">
        <v>1752</v>
      </c>
      <c r="D4" s="734" t="s">
        <v>1792</v>
      </c>
      <c r="E4" s="734" t="s">
        <v>1796</v>
      </c>
      <c r="F4" s="734" t="s">
        <v>1793</v>
      </c>
      <c r="G4" s="734" t="s">
        <v>1794</v>
      </c>
      <c r="H4" s="735" t="s">
        <v>1795</v>
      </c>
    </row>
    <row r="5" spans="1:8" s="401" customFormat="1" ht="28.8" x14ac:dyDescent="0.15">
      <c r="A5" s="451" t="s">
        <v>32</v>
      </c>
      <c r="B5" s="405">
        <v>2350.0103039999999</v>
      </c>
      <c r="C5" s="405">
        <v>2359.4946249999998</v>
      </c>
      <c r="D5" s="405">
        <v>2426.4879030000002</v>
      </c>
      <c r="E5" s="405">
        <v>2426.4879030000002</v>
      </c>
      <c r="F5" s="405">
        <v>2932.3432509999998</v>
      </c>
      <c r="G5" s="405">
        <v>2950.249812</v>
      </c>
      <c r="H5" s="405">
        <v>2749.6998119999998</v>
      </c>
    </row>
    <row r="6" spans="1:8" s="401" customFormat="1" ht="43.2" x14ac:dyDescent="0.15">
      <c r="A6" s="447" t="s">
        <v>31</v>
      </c>
      <c r="B6" s="405">
        <v>661.16572299999996</v>
      </c>
      <c r="C6" s="405">
        <v>661.16572299999996</v>
      </c>
      <c r="D6" s="405">
        <v>861.17018700000006</v>
      </c>
      <c r="E6" s="405">
        <v>861.17018700000006</v>
      </c>
      <c r="F6" s="405">
        <v>715.66816900000003</v>
      </c>
      <c r="G6" s="405">
        <v>666.68583699999999</v>
      </c>
      <c r="H6" s="405">
        <v>663.69222400000001</v>
      </c>
    </row>
    <row r="7" spans="1:8" s="401" customFormat="1" ht="14.4" x14ac:dyDescent="0.15">
      <c r="A7" s="447" t="s">
        <v>30</v>
      </c>
      <c r="B7" s="405">
        <v>123842.11257500001</v>
      </c>
      <c r="C7" s="405">
        <v>123842.11257500001</v>
      </c>
      <c r="D7" s="405">
        <v>132581.086335</v>
      </c>
      <c r="E7" s="405">
        <v>132581.086335</v>
      </c>
      <c r="F7" s="405">
        <v>141062.507025</v>
      </c>
      <c r="G7" s="405">
        <v>139937.90804899999</v>
      </c>
      <c r="H7" s="405">
        <v>145681.86640200001</v>
      </c>
    </row>
    <row r="8" spans="1:8" s="401" customFormat="1" ht="14.4" x14ac:dyDescent="0.15">
      <c r="A8" s="447" t="s">
        <v>29</v>
      </c>
      <c r="B8" s="405">
        <v>25491.099616</v>
      </c>
      <c r="C8" s="405">
        <v>25491.228607000001</v>
      </c>
      <c r="D8" s="405">
        <v>63779.598764000002</v>
      </c>
      <c r="E8" s="405">
        <v>63779.598764000002</v>
      </c>
      <c r="F8" s="405">
        <v>85893.802016999995</v>
      </c>
      <c r="G8" s="405">
        <v>88601.106904999993</v>
      </c>
      <c r="H8" s="405">
        <v>35027.421222999998</v>
      </c>
    </row>
    <row r="9" spans="1:8" s="401" customFormat="1" ht="14.4" x14ac:dyDescent="0.15">
      <c r="A9" s="447" t="s">
        <v>28</v>
      </c>
      <c r="B9" s="405">
        <v>22586.815205999999</v>
      </c>
      <c r="C9" s="405">
        <v>22586.242083509998</v>
      </c>
      <c r="D9" s="405">
        <v>24336.148467999999</v>
      </c>
      <c r="E9" s="405">
        <v>24336.140298909999</v>
      </c>
      <c r="F9" s="405">
        <v>25598.679568</v>
      </c>
      <c r="G9" s="405">
        <v>25437.659750999999</v>
      </c>
      <c r="H9" s="405">
        <v>23541.324524</v>
      </c>
    </row>
    <row r="10" spans="1:8" s="401" customFormat="1" ht="14.4" x14ac:dyDescent="0.15">
      <c r="A10" s="447" t="s">
        <v>27</v>
      </c>
      <c r="B10" s="405">
        <v>9153.4370870000002</v>
      </c>
      <c r="C10" s="405">
        <v>9153.4370870000002</v>
      </c>
      <c r="D10" s="405">
        <v>9242.3653560000002</v>
      </c>
      <c r="E10" s="405">
        <v>9242.3653560000002</v>
      </c>
      <c r="F10" s="405">
        <v>10441.887640999999</v>
      </c>
      <c r="G10" s="405">
        <v>10464.107529000001</v>
      </c>
      <c r="H10" s="405">
        <v>10382.379983000001</v>
      </c>
    </row>
    <row r="11" spans="1:8" s="401" customFormat="1" ht="14.4" x14ac:dyDescent="0.15">
      <c r="A11" s="447" t="s">
        <v>26</v>
      </c>
      <c r="B11" s="405">
        <v>11567.012887000001</v>
      </c>
      <c r="C11" s="405">
        <v>11567.012887000001</v>
      </c>
      <c r="D11" s="405">
        <v>12147.348454999999</v>
      </c>
      <c r="E11" s="405">
        <v>12147.348454999999</v>
      </c>
      <c r="F11" s="405">
        <v>12138.028837</v>
      </c>
      <c r="G11" s="405">
        <v>12150.727081000001</v>
      </c>
      <c r="H11" s="405">
        <v>12185.255886999999</v>
      </c>
    </row>
    <row r="12" spans="1:8" s="401" customFormat="1" ht="14.4" x14ac:dyDescent="0.15">
      <c r="A12" s="447" t="s">
        <v>25</v>
      </c>
      <c r="B12" s="405">
        <v>5469.4121480000003</v>
      </c>
      <c r="C12" s="405">
        <v>5469.4121480000003</v>
      </c>
      <c r="D12" s="405">
        <v>6291.6749360000003</v>
      </c>
      <c r="E12" s="405">
        <v>6291.6749360000003</v>
      </c>
      <c r="F12" s="405">
        <v>6190.7552269999996</v>
      </c>
      <c r="G12" s="405">
        <v>4224.5388229999999</v>
      </c>
      <c r="H12" s="405">
        <v>4368.9698230000004</v>
      </c>
    </row>
    <row r="13" spans="1:8" s="401" customFormat="1" ht="14.4" x14ac:dyDescent="0.15">
      <c r="A13" s="447" t="s">
        <v>24</v>
      </c>
      <c r="B13" s="405">
        <v>1077.895667</v>
      </c>
      <c r="C13" s="405">
        <v>1077.895667</v>
      </c>
      <c r="D13" s="405">
        <v>1699.745009</v>
      </c>
      <c r="E13" s="405">
        <v>1699.745009</v>
      </c>
      <c r="F13" s="405">
        <v>1827.355055</v>
      </c>
      <c r="G13" s="405">
        <v>1662.739212</v>
      </c>
      <c r="H13" s="405">
        <v>1358.633474</v>
      </c>
    </row>
    <row r="14" spans="1:8" s="401" customFormat="1" ht="14.4" x14ac:dyDescent="0.15">
      <c r="A14" s="447" t="s">
        <v>23</v>
      </c>
      <c r="B14" s="405">
        <v>356.11489499999999</v>
      </c>
      <c r="C14" s="405">
        <v>364.49796808999997</v>
      </c>
      <c r="D14" s="405">
        <v>326.67904800000002</v>
      </c>
      <c r="E14" s="405">
        <v>546.53648270000008</v>
      </c>
      <c r="F14" s="405">
        <v>3733.3841480000001</v>
      </c>
      <c r="G14" s="405">
        <v>566.41228699999999</v>
      </c>
      <c r="H14" s="405">
        <v>506.48105600000002</v>
      </c>
    </row>
    <row r="15" spans="1:8" s="401" customFormat="1" ht="14.4" x14ac:dyDescent="0.15">
      <c r="A15" s="447" t="s">
        <v>22</v>
      </c>
      <c r="B15" s="405">
        <v>22641.874350999999</v>
      </c>
      <c r="C15" s="405">
        <v>22634.056380999999</v>
      </c>
      <c r="D15" s="405">
        <v>38294.914834000003</v>
      </c>
      <c r="E15" s="405">
        <v>38288.096863999999</v>
      </c>
      <c r="F15" s="405">
        <v>31358.058976</v>
      </c>
      <c r="G15" s="405">
        <v>28186.786534999999</v>
      </c>
      <c r="H15" s="405">
        <v>28149.327357999999</v>
      </c>
    </row>
    <row r="16" spans="1:8" s="401" customFormat="1" ht="14.4" x14ac:dyDescent="0.15">
      <c r="A16" s="447" t="s">
        <v>21</v>
      </c>
      <c r="B16" s="405">
        <v>44.878585999999999</v>
      </c>
      <c r="C16" s="405">
        <v>52.696556000000001</v>
      </c>
      <c r="D16" s="405">
        <v>44.800058999999997</v>
      </c>
      <c r="E16" s="405">
        <v>51.618029</v>
      </c>
      <c r="F16" s="405">
        <v>50.692903000000001</v>
      </c>
      <c r="G16" s="405">
        <v>50.338628999999997</v>
      </c>
      <c r="H16" s="405">
        <v>47.774518</v>
      </c>
    </row>
    <row r="17" spans="1:8" s="401" customFormat="1" ht="14.4" x14ac:dyDescent="0.15">
      <c r="A17" s="447" t="s">
        <v>439</v>
      </c>
      <c r="B17" s="405">
        <v>14168.811600999999</v>
      </c>
      <c r="C17" s="405">
        <v>14168.811600999999</v>
      </c>
      <c r="D17" s="405">
        <v>15413.012166</v>
      </c>
      <c r="E17" s="405">
        <v>15413.012166</v>
      </c>
      <c r="F17" s="405">
        <v>15589.125845</v>
      </c>
      <c r="G17" s="405">
        <v>16638.140443</v>
      </c>
      <c r="H17" s="405">
        <v>15007.272650999999</v>
      </c>
    </row>
    <row r="18" spans="1:8" s="401" customFormat="1" ht="14.4" x14ac:dyDescent="0.15">
      <c r="A18" s="447" t="s">
        <v>20</v>
      </c>
      <c r="B18" s="405">
        <v>7138.1029150000004</v>
      </c>
      <c r="C18" s="405">
        <v>7138.1029150000004</v>
      </c>
      <c r="D18" s="405">
        <v>4706.6591060000001</v>
      </c>
      <c r="E18" s="405">
        <v>4704.2079830000002</v>
      </c>
      <c r="F18" s="405">
        <v>6630.4933499999997</v>
      </c>
      <c r="G18" s="405">
        <v>6163.0406739999999</v>
      </c>
      <c r="H18" s="405">
        <v>6270.1308019999997</v>
      </c>
    </row>
    <row r="19" spans="1:8" s="401" customFormat="1" ht="14.4" x14ac:dyDescent="0.15">
      <c r="A19" s="447" t="s">
        <v>19</v>
      </c>
      <c r="B19" s="405">
        <v>1035.338334</v>
      </c>
      <c r="C19" s="405">
        <v>1035.338334</v>
      </c>
      <c r="D19" s="405">
        <v>1017.641126</v>
      </c>
      <c r="E19" s="405">
        <v>1017.641126</v>
      </c>
      <c r="F19" s="405">
        <v>1359.128305</v>
      </c>
      <c r="G19" s="405">
        <v>1026.064609</v>
      </c>
      <c r="H19" s="405">
        <v>905.662553</v>
      </c>
    </row>
    <row r="20" spans="1:8" s="401" customFormat="1" ht="28.8" x14ac:dyDescent="0.15">
      <c r="A20" s="447" t="s">
        <v>18</v>
      </c>
      <c r="B20" s="405">
        <v>286.26452699999999</v>
      </c>
      <c r="C20" s="405">
        <v>286.135536</v>
      </c>
      <c r="D20" s="405">
        <v>871.75270799999998</v>
      </c>
      <c r="E20" s="405">
        <v>871.75270799999998</v>
      </c>
      <c r="F20" s="405">
        <v>542.69565799999998</v>
      </c>
      <c r="G20" s="405">
        <v>528.28792299999998</v>
      </c>
      <c r="H20" s="405">
        <v>483.09085199999998</v>
      </c>
    </row>
    <row r="21" spans="1:8" s="401" customFormat="1" ht="14.4" x14ac:dyDescent="0.15">
      <c r="A21" s="447" t="s">
        <v>17</v>
      </c>
      <c r="B21" s="405">
        <v>3793.0752149999998</v>
      </c>
      <c r="C21" s="405">
        <v>3601.623153</v>
      </c>
      <c r="D21" s="405">
        <v>4254.9818830000004</v>
      </c>
      <c r="E21" s="405">
        <v>4316.9818830000004</v>
      </c>
      <c r="F21" s="405">
        <v>4882.6402250000001</v>
      </c>
      <c r="G21" s="405">
        <v>4950.5419019999999</v>
      </c>
      <c r="H21" s="405">
        <v>4967.1525629999996</v>
      </c>
    </row>
    <row r="22" spans="1:8" s="401" customFormat="1" ht="28.8" x14ac:dyDescent="0.15">
      <c r="A22" s="447" t="s">
        <v>16</v>
      </c>
      <c r="B22" s="405">
        <v>1965.397909</v>
      </c>
      <c r="C22" s="405">
        <v>2055.1561057499998</v>
      </c>
      <c r="D22" s="405">
        <v>2899.7934890000001</v>
      </c>
      <c r="E22" s="405">
        <v>2784.0076170000002</v>
      </c>
      <c r="F22" s="405">
        <v>4130.8696380000001</v>
      </c>
      <c r="G22" s="405">
        <v>4149.2084020000002</v>
      </c>
      <c r="H22" s="405">
        <v>2678.8310879999999</v>
      </c>
    </row>
    <row r="23" spans="1:8" s="401" customFormat="1" ht="14.4" x14ac:dyDescent="0.15">
      <c r="A23" s="447" t="s">
        <v>15</v>
      </c>
      <c r="B23" s="405">
        <v>331.821146</v>
      </c>
      <c r="C23" s="405">
        <v>331.821146</v>
      </c>
      <c r="D23" s="405">
        <v>669.256711</v>
      </c>
      <c r="E23" s="405">
        <v>671.70783400000005</v>
      </c>
      <c r="F23" s="405">
        <v>1371.3892129999999</v>
      </c>
      <c r="G23" s="405">
        <v>608.22625800000003</v>
      </c>
      <c r="H23" s="405">
        <v>580.89516200000003</v>
      </c>
    </row>
    <row r="24" spans="1:8" s="401" customFormat="1" ht="14.4" x14ac:dyDescent="0.15">
      <c r="A24" s="447" t="s">
        <v>14</v>
      </c>
      <c r="B24" s="405">
        <v>1408.220734</v>
      </c>
      <c r="C24" s="405">
        <v>1408.220734</v>
      </c>
      <c r="D24" s="405">
        <v>2559.944184</v>
      </c>
      <c r="E24" s="405">
        <v>2559.944184</v>
      </c>
      <c r="F24" s="405">
        <v>2131.1464460000002</v>
      </c>
      <c r="G24" s="405">
        <v>2024.6683740000001</v>
      </c>
      <c r="H24" s="405">
        <v>1758.3982639999999</v>
      </c>
    </row>
    <row r="25" spans="1:8" s="401" customFormat="1" ht="28.8" x14ac:dyDescent="0.15">
      <c r="A25" s="447" t="s">
        <v>13</v>
      </c>
      <c r="B25" s="405">
        <v>2268.453986</v>
      </c>
      <c r="C25" s="405">
        <v>2268.453986</v>
      </c>
      <c r="D25" s="405">
        <v>2680.0595840000001</v>
      </c>
      <c r="E25" s="405">
        <v>2681.5595840000001</v>
      </c>
      <c r="F25" s="405">
        <v>3584.5531609999998</v>
      </c>
      <c r="G25" s="405">
        <v>3314.5443639999999</v>
      </c>
      <c r="H25" s="405">
        <v>3088.2831209999999</v>
      </c>
    </row>
    <row r="26" spans="1:8" s="401" customFormat="1" ht="14.4" x14ac:dyDescent="0.15">
      <c r="A26" s="447" t="s">
        <v>12</v>
      </c>
      <c r="B26" s="405">
        <v>48495.155335000003</v>
      </c>
      <c r="C26" s="405">
        <v>48495.155335000003</v>
      </c>
      <c r="D26" s="405">
        <v>50423.647814999997</v>
      </c>
      <c r="E26" s="405">
        <v>50423.647814999997</v>
      </c>
      <c r="F26" s="405">
        <v>50916.371529999997</v>
      </c>
      <c r="G26" s="405">
        <v>49444.977254999998</v>
      </c>
      <c r="H26" s="405">
        <v>47133.527869999998</v>
      </c>
    </row>
    <row r="27" spans="1:8" s="401" customFormat="1" ht="14.4" x14ac:dyDescent="0.15">
      <c r="A27" s="447" t="s">
        <v>440</v>
      </c>
      <c r="B27" s="405">
        <v>8709.8597809999992</v>
      </c>
      <c r="C27" s="405">
        <v>8901.3118429999995</v>
      </c>
      <c r="D27" s="405">
        <v>9827.1354420000007</v>
      </c>
      <c r="E27" s="405">
        <v>9799.6354420000007</v>
      </c>
      <c r="F27" s="405">
        <v>10319.959268000001</v>
      </c>
      <c r="G27" s="405">
        <v>10528.256288</v>
      </c>
      <c r="H27" s="405">
        <v>10672.349789</v>
      </c>
    </row>
    <row r="28" spans="1:8" s="401" customFormat="1" ht="14.4" x14ac:dyDescent="0.15">
      <c r="A28" s="447" t="s">
        <v>11</v>
      </c>
      <c r="B28" s="405">
        <v>41287.073342000003</v>
      </c>
      <c r="C28" s="405">
        <v>41176.673279000002</v>
      </c>
      <c r="D28" s="405">
        <v>45779.928022</v>
      </c>
      <c r="E28" s="405">
        <v>45508.012280000003</v>
      </c>
      <c r="F28" s="405">
        <v>50401.068511999998</v>
      </c>
      <c r="G28" s="405">
        <v>49979.959494000002</v>
      </c>
      <c r="H28" s="405">
        <v>51103.915917999999</v>
      </c>
    </row>
    <row r="29" spans="1:8" s="401" customFormat="1" ht="14.4" x14ac:dyDescent="0.15">
      <c r="A29" s="447" t="s">
        <v>10</v>
      </c>
      <c r="B29" s="405">
        <v>102312.391254</v>
      </c>
      <c r="C29" s="405">
        <v>101620.132297</v>
      </c>
      <c r="D29" s="405">
        <v>109226.926641</v>
      </c>
      <c r="E29" s="405">
        <v>108513.117684</v>
      </c>
      <c r="F29" s="405">
        <v>107596.884342</v>
      </c>
      <c r="G29" s="405">
        <v>110580.965692</v>
      </c>
      <c r="H29" s="405">
        <v>111898.092557</v>
      </c>
    </row>
    <row r="30" spans="1:8" s="401" customFormat="1" ht="14.4" x14ac:dyDescent="0.15">
      <c r="A30" s="447" t="s">
        <v>9</v>
      </c>
      <c r="B30" s="405">
        <v>11523.613453</v>
      </c>
      <c r="C30" s="405">
        <v>12293.353552</v>
      </c>
      <c r="D30" s="405">
        <v>20287.312172000002</v>
      </c>
      <c r="E30" s="405">
        <v>21078.606445000001</v>
      </c>
      <c r="F30" s="405">
        <v>17246.843034000001</v>
      </c>
      <c r="G30" s="405">
        <v>13998.431827</v>
      </c>
      <c r="H30" s="405">
        <v>12699.921821</v>
      </c>
    </row>
    <row r="31" spans="1:8" s="401" customFormat="1" ht="14.4" x14ac:dyDescent="0.15">
      <c r="A31" s="447" t="s">
        <v>8</v>
      </c>
      <c r="B31" s="405">
        <v>3176.8651209999998</v>
      </c>
      <c r="C31" s="405">
        <v>3176.8651209999998</v>
      </c>
      <c r="D31" s="405">
        <v>3180.8063179999999</v>
      </c>
      <c r="E31" s="405">
        <v>3180.8063179999999</v>
      </c>
      <c r="F31" s="405">
        <v>3198.390852</v>
      </c>
      <c r="G31" s="405">
        <v>3146.8682439999998</v>
      </c>
      <c r="H31" s="405">
        <v>3141.4231960000002</v>
      </c>
    </row>
    <row r="32" spans="1:8" s="401" customFormat="1" ht="14.4" x14ac:dyDescent="0.15">
      <c r="A32" s="447" t="s">
        <v>7</v>
      </c>
      <c r="B32" s="405">
        <v>6910.7679749999998</v>
      </c>
      <c r="C32" s="405">
        <v>6910.7679749999998</v>
      </c>
      <c r="D32" s="405">
        <v>10192.667975</v>
      </c>
      <c r="E32" s="405">
        <v>10192.667975</v>
      </c>
      <c r="F32" s="405">
        <v>15438.667975</v>
      </c>
      <c r="G32" s="405">
        <v>13117.794975000001</v>
      </c>
      <c r="H32" s="405">
        <v>15380.088975000001</v>
      </c>
    </row>
    <row r="33" spans="1:8" s="401" customFormat="1" ht="28.8" x14ac:dyDescent="0.15">
      <c r="A33" s="736" t="s">
        <v>547</v>
      </c>
      <c r="B33" s="405">
        <v>95563.754717000003</v>
      </c>
      <c r="C33" s="405">
        <v>95563.754717000003</v>
      </c>
      <c r="D33" s="405">
        <v>96942.068828999996</v>
      </c>
      <c r="E33" s="405">
        <v>96942.068828999996</v>
      </c>
      <c r="F33" s="405">
        <v>103625.673</v>
      </c>
      <c r="G33" s="405">
        <v>102588.794499</v>
      </c>
      <c r="H33" s="405">
        <v>102703.74875100001</v>
      </c>
    </row>
    <row r="34" spans="1:8" s="401" customFormat="1" ht="14.4" x14ac:dyDescent="0.15">
      <c r="A34" s="447" t="s">
        <v>5</v>
      </c>
      <c r="B34" s="405">
        <v>766.22661700000003</v>
      </c>
      <c r="C34" s="405">
        <v>766.22661700000003</v>
      </c>
      <c r="D34" s="405">
        <v>1107.6382880000001</v>
      </c>
      <c r="E34" s="405">
        <v>1107.6382880000001</v>
      </c>
      <c r="F34" s="405">
        <v>1085.9219949999999</v>
      </c>
      <c r="G34" s="405">
        <v>838.22199499999999</v>
      </c>
      <c r="H34" s="405">
        <v>747.62199499999997</v>
      </c>
    </row>
    <row r="35" spans="1:8" s="401" customFormat="1" ht="14.4" x14ac:dyDescent="0.15">
      <c r="A35" s="447" t="s">
        <v>4</v>
      </c>
      <c r="B35" s="405">
        <v>43.328094999999998</v>
      </c>
      <c r="C35" s="405">
        <v>41.528404999999999</v>
      </c>
      <c r="D35" s="405">
        <v>158.01446000000001</v>
      </c>
      <c r="E35" s="405">
        <v>154.64440500000001</v>
      </c>
      <c r="F35" s="405">
        <v>258.90204999999997</v>
      </c>
      <c r="G35" s="405">
        <v>295.39371699999998</v>
      </c>
      <c r="H35" s="405">
        <v>169.65205</v>
      </c>
    </row>
    <row r="36" spans="1:8" s="401" customFormat="1" ht="28.8" x14ac:dyDescent="0.15">
      <c r="A36" s="447" t="s">
        <v>3</v>
      </c>
      <c r="B36" s="405">
        <v>3364.7410679999998</v>
      </c>
      <c r="C36" s="405">
        <v>3263.4072106499998</v>
      </c>
      <c r="D36" s="405">
        <v>4010.1967800000002</v>
      </c>
      <c r="E36" s="405">
        <v>3867.9338673900002</v>
      </c>
      <c r="F36" s="405">
        <v>4288.5137779999995</v>
      </c>
      <c r="G36" s="405">
        <v>4036.4809439999999</v>
      </c>
      <c r="H36" s="405">
        <v>3939.001127</v>
      </c>
    </row>
    <row r="37" spans="1:8" s="401" customFormat="1" ht="14.4" x14ac:dyDescent="0.15">
      <c r="A37" s="447" t="s">
        <v>2</v>
      </c>
      <c r="B37" s="405">
        <v>12195.024530999999</v>
      </c>
      <c r="C37" s="405">
        <v>12224.024530999999</v>
      </c>
      <c r="D37" s="405">
        <v>19050.124312</v>
      </c>
      <c r="E37" s="405">
        <v>19250.124312</v>
      </c>
      <c r="F37" s="405">
        <v>19562.125840000001</v>
      </c>
      <c r="G37" s="405">
        <v>19274.763604</v>
      </c>
      <c r="H37" s="405">
        <v>19500.259819999999</v>
      </c>
    </row>
    <row r="38" spans="1:8" s="401" customFormat="1" ht="14.4" x14ac:dyDescent="0.15">
      <c r="A38" s="452" t="s">
        <v>1</v>
      </c>
      <c r="B38" s="405">
        <v>305437.48320000002</v>
      </c>
      <c r="C38" s="405">
        <v>305437.48320000002</v>
      </c>
      <c r="D38" s="405">
        <v>363405.82020000002</v>
      </c>
      <c r="E38" s="405">
        <v>363405.82020000002</v>
      </c>
      <c r="F38" s="405">
        <v>347851.75172300002</v>
      </c>
      <c r="G38" s="405">
        <v>379679.79448400001</v>
      </c>
      <c r="H38" s="405">
        <v>384024.11847099999</v>
      </c>
    </row>
    <row r="39" spans="1:8" s="401" customFormat="1" ht="14.4" x14ac:dyDescent="0.15">
      <c r="A39" s="453" t="s">
        <v>451</v>
      </c>
      <c r="B39" s="737">
        <v>897423.59990100004</v>
      </c>
      <c r="C39" s="737">
        <v>897423.59990100004</v>
      </c>
      <c r="D39" s="737">
        <v>1060697.407565</v>
      </c>
      <c r="E39" s="737">
        <v>1060697.407565</v>
      </c>
      <c r="F39" s="737">
        <v>1093956.278557</v>
      </c>
      <c r="G39" s="737">
        <v>1111812.6864169999</v>
      </c>
      <c r="H39" s="737">
        <v>1063516.26568</v>
      </c>
    </row>
    <row r="40" spans="1:8" ht="34.200000000000003" customHeight="1" x14ac:dyDescent="0.25">
      <c r="A40" s="897" t="s">
        <v>1744</v>
      </c>
      <c r="B40" s="898"/>
      <c r="C40" s="898"/>
      <c r="D40" s="898"/>
      <c r="E40" s="898"/>
      <c r="F40" s="898"/>
      <c r="G40" s="898"/>
      <c r="H40" s="899"/>
    </row>
    <row r="41" spans="1:8" x14ac:dyDescent="0.25">
      <c r="B41" s="652"/>
      <c r="C41" s="652"/>
    </row>
    <row r="42" spans="1:8" x14ac:dyDescent="0.25">
      <c r="B42" s="652"/>
      <c r="C42" s="652"/>
    </row>
    <row r="43" spans="1:8" x14ac:dyDescent="0.25">
      <c r="B43" s="652"/>
      <c r="C43" s="652"/>
    </row>
    <row r="44" spans="1:8" x14ac:dyDescent="0.25">
      <c r="B44" s="652"/>
      <c r="C44" s="652"/>
    </row>
    <row r="45" spans="1:8" x14ac:dyDescent="0.25">
      <c r="B45" s="652"/>
      <c r="C45" s="652"/>
    </row>
    <row r="46" spans="1:8" x14ac:dyDescent="0.25">
      <c r="B46" s="652"/>
      <c r="C46" s="652"/>
    </row>
    <row r="47" spans="1:8" x14ac:dyDescent="0.25">
      <c r="B47" s="652"/>
      <c r="C47" s="652"/>
    </row>
    <row r="48" spans="1:8" x14ac:dyDescent="0.25">
      <c r="B48" s="652"/>
      <c r="C48" s="652"/>
    </row>
    <row r="49" spans="2:3" x14ac:dyDescent="0.25">
      <c r="B49" s="652"/>
      <c r="C49" s="652"/>
    </row>
    <row r="50" spans="2:3" x14ac:dyDescent="0.25">
      <c r="B50" s="652"/>
      <c r="C50" s="652"/>
    </row>
    <row r="51" spans="2:3" x14ac:dyDescent="0.25">
      <c r="B51" s="652"/>
      <c r="C51" s="652"/>
    </row>
    <row r="52" spans="2:3" x14ac:dyDescent="0.25">
      <c r="B52" s="652"/>
      <c r="C52" s="652"/>
    </row>
    <row r="53" spans="2:3" x14ac:dyDescent="0.25">
      <c r="B53" s="652"/>
      <c r="C53" s="652"/>
    </row>
    <row r="54" spans="2:3" x14ac:dyDescent="0.25">
      <c r="B54" s="652"/>
      <c r="C54" s="652"/>
    </row>
    <row r="55" spans="2:3" x14ac:dyDescent="0.25">
      <c r="B55" s="652"/>
      <c r="C55" s="652"/>
    </row>
    <row r="56" spans="2:3" x14ac:dyDescent="0.25">
      <c r="B56" s="652"/>
      <c r="C56" s="652"/>
    </row>
    <row r="57" spans="2:3" x14ac:dyDescent="0.25">
      <c r="B57" s="652"/>
      <c r="C57" s="652"/>
    </row>
    <row r="58" spans="2:3" x14ac:dyDescent="0.25">
      <c r="B58" s="652"/>
      <c r="C58" s="652"/>
    </row>
    <row r="59" spans="2:3" x14ac:dyDescent="0.25">
      <c r="B59" s="652"/>
      <c r="C59" s="652"/>
    </row>
    <row r="60" spans="2:3" x14ac:dyDescent="0.25">
      <c r="B60" s="652"/>
      <c r="C60" s="652"/>
    </row>
    <row r="61" spans="2:3" x14ac:dyDescent="0.25">
      <c r="B61" s="652"/>
      <c r="C61" s="652"/>
    </row>
    <row r="62" spans="2:3" x14ac:dyDescent="0.25">
      <c r="B62" s="652"/>
      <c r="C62" s="652"/>
    </row>
    <row r="63" spans="2:3" x14ac:dyDescent="0.25">
      <c r="B63" s="652"/>
      <c r="C63" s="652"/>
    </row>
    <row r="64" spans="2:3" x14ac:dyDescent="0.25">
      <c r="B64" s="652"/>
      <c r="C64" s="652"/>
    </row>
    <row r="65" spans="2:3" x14ac:dyDescent="0.25">
      <c r="B65" s="652"/>
      <c r="C65" s="652"/>
    </row>
    <row r="66" spans="2:3" x14ac:dyDescent="0.25">
      <c r="B66" s="652"/>
      <c r="C66" s="652"/>
    </row>
    <row r="67" spans="2:3" x14ac:dyDescent="0.25">
      <c r="B67" s="652"/>
      <c r="C67" s="652"/>
    </row>
    <row r="68" spans="2:3" x14ac:dyDescent="0.25">
      <c r="B68" s="652"/>
      <c r="C68" s="652"/>
    </row>
    <row r="69" spans="2:3" x14ac:dyDescent="0.25">
      <c r="B69" s="652"/>
      <c r="C69" s="652"/>
    </row>
    <row r="70" spans="2:3" x14ac:dyDescent="0.25">
      <c r="B70" s="652"/>
      <c r="C70" s="652"/>
    </row>
    <row r="71" spans="2:3" x14ac:dyDescent="0.25">
      <c r="B71" s="652"/>
      <c r="C71" s="652"/>
    </row>
    <row r="72" spans="2:3" x14ac:dyDescent="0.25">
      <c r="B72" s="652"/>
      <c r="C72" s="652"/>
    </row>
    <row r="73" spans="2:3" x14ac:dyDescent="0.25">
      <c r="B73" s="652"/>
      <c r="C73" s="652"/>
    </row>
    <row r="74" spans="2:3" x14ac:dyDescent="0.25">
      <c r="B74" s="652"/>
      <c r="C74" s="652"/>
    </row>
    <row r="75" spans="2:3" x14ac:dyDescent="0.25">
      <c r="B75" s="652"/>
      <c r="C75" s="652"/>
    </row>
  </sheetData>
  <mergeCells count="7">
    <mergeCell ref="A40:H40"/>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zoomScaleNormal="100" workbookViewId="0">
      <selection sqref="A1:H1"/>
    </sheetView>
  </sheetViews>
  <sheetFormatPr defaultColWidth="9.109375" defaultRowHeight="13.2" x14ac:dyDescent="0.25"/>
  <cols>
    <col min="1" max="1" width="47.109375" style="402" customWidth="1"/>
    <col min="2" max="8" width="17.33203125" style="402" customWidth="1"/>
    <col min="9" max="16384" width="9.109375" style="402"/>
  </cols>
  <sheetData>
    <row r="1" spans="1:8" s="401" customFormat="1" ht="39" customHeight="1" x14ac:dyDescent="0.15">
      <c r="A1" s="900" t="s">
        <v>300</v>
      </c>
      <c r="B1" s="900"/>
      <c r="C1" s="900"/>
      <c r="D1" s="900"/>
      <c r="E1" s="900"/>
      <c r="F1" s="900"/>
      <c r="G1" s="900"/>
      <c r="H1" s="900"/>
    </row>
    <row r="2" spans="1:8" s="401" customFormat="1" ht="52.5" customHeight="1" x14ac:dyDescent="0.15">
      <c r="A2" s="901" t="s">
        <v>1797</v>
      </c>
      <c r="B2" s="901"/>
      <c r="C2" s="901"/>
      <c r="D2" s="901"/>
      <c r="E2" s="901"/>
      <c r="F2" s="901"/>
      <c r="G2" s="901"/>
      <c r="H2" s="901"/>
    </row>
    <row r="3" spans="1:8" s="401" customFormat="1" ht="30.75" customHeight="1" x14ac:dyDescent="0.15">
      <c r="A3" s="902" t="s">
        <v>33</v>
      </c>
      <c r="B3" s="904" t="s">
        <v>1743</v>
      </c>
      <c r="C3" s="905"/>
      <c r="D3" s="904" t="s">
        <v>1750</v>
      </c>
      <c r="E3" s="905"/>
      <c r="F3" s="904" t="s">
        <v>1791</v>
      </c>
      <c r="G3" s="905"/>
      <c r="H3" s="906"/>
    </row>
    <row r="4" spans="1:8" s="401" customFormat="1" ht="81.75" customHeight="1" x14ac:dyDescent="0.15">
      <c r="A4" s="903"/>
      <c r="B4" s="734" t="s">
        <v>1753</v>
      </c>
      <c r="C4" s="734" t="s">
        <v>1754</v>
      </c>
      <c r="D4" s="734" t="s">
        <v>1798</v>
      </c>
      <c r="E4" s="734" t="s">
        <v>1799</v>
      </c>
      <c r="F4" s="734" t="s">
        <v>1800</v>
      </c>
      <c r="G4" s="734" t="s">
        <v>1801</v>
      </c>
      <c r="H4" s="735" t="s">
        <v>1802</v>
      </c>
    </row>
    <row r="5" spans="1:8" s="401" customFormat="1" ht="28.8" x14ac:dyDescent="0.15">
      <c r="A5" s="451" t="s">
        <v>32</v>
      </c>
      <c r="B5" s="405">
        <v>2350.0103039999999</v>
      </c>
      <c r="C5" s="405">
        <v>2359.4946249999998</v>
      </c>
      <c r="D5" s="405">
        <v>2426.4879030000002</v>
      </c>
      <c r="E5" s="405">
        <v>2426.4879030000002</v>
      </c>
      <c r="F5" s="405">
        <v>2932.3432509999998</v>
      </c>
      <c r="G5" s="405">
        <v>2950.249812</v>
      </c>
      <c r="H5" s="405">
        <v>2749.6998119999998</v>
      </c>
    </row>
    <row r="6" spans="1:8" s="401" customFormat="1" ht="43.2" x14ac:dyDescent="0.15">
      <c r="A6" s="447" t="s">
        <v>31</v>
      </c>
      <c r="B6" s="405">
        <v>661.16572299999996</v>
      </c>
      <c r="C6" s="405">
        <v>661.16572299999996</v>
      </c>
      <c r="D6" s="405">
        <v>861.649945</v>
      </c>
      <c r="E6" s="405">
        <v>861.649945</v>
      </c>
      <c r="F6" s="405">
        <v>716.07757700000002</v>
      </c>
      <c r="G6" s="405">
        <v>666.06861900000001</v>
      </c>
      <c r="H6" s="405">
        <v>663.68374800000004</v>
      </c>
    </row>
    <row r="7" spans="1:8" s="401" customFormat="1" ht="14.4" x14ac:dyDescent="0.15">
      <c r="A7" s="447" t="s">
        <v>30</v>
      </c>
      <c r="B7" s="405">
        <v>129330.696497</v>
      </c>
      <c r="C7" s="405">
        <v>129330.696497</v>
      </c>
      <c r="D7" s="405">
        <v>140901.75462200001</v>
      </c>
      <c r="E7" s="405">
        <v>140901.75462200001</v>
      </c>
      <c r="F7" s="405">
        <v>142840.63008500001</v>
      </c>
      <c r="G7" s="405">
        <v>145068.16305100001</v>
      </c>
      <c r="H7" s="405">
        <v>146851.23077699999</v>
      </c>
    </row>
    <row r="8" spans="1:8" s="401" customFormat="1" ht="14.4" x14ac:dyDescent="0.15">
      <c r="A8" s="447" t="s">
        <v>29</v>
      </c>
      <c r="B8" s="405">
        <v>25491.888958</v>
      </c>
      <c r="C8" s="405">
        <v>25492.017949000001</v>
      </c>
      <c r="D8" s="405">
        <v>63779.598764000002</v>
      </c>
      <c r="E8" s="405">
        <v>63779.598764000002</v>
      </c>
      <c r="F8" s="405">
        <v>85900.186344999995</v>
      </c>
      <c r="G8" s="405">
        <v>88601.106904999993</v>
      </c>
      <c r="H8" s="405">
        <v>35027.421222999998</v>
      </c>
    </row>
    <row r="9" spans="1:8" s="401" customFormat="1" ht="14.4" x14ac:dyDescent="0.15">
      <c r="A9" s="447" t="s">
        <v>28</v>
      </c>
      <c r="B9" s="405">
        <v>22917.133028</v>
      </c>
      <c r="C9" s="405">
        <v>22916.56104769</v>
      </c>
      <c r="D9" s="405">
        <v>24391.410400000001</v>
      </c>
      <c r="E9" s="405">
        <v>24391.40223091</v>
      </c>
      <c r="F9" s="405">
        <v>25640.958710999999</v>
      </c>
      <c r="G9" s="405">
        <v>25436.798017000001</v>
      </c>
      <c r="H9" s="405">
        <v>23541.324524</v>
      </c>
    </row>
    <row r="10" spans="1:8" s="401" customFormat="1" ht="14.4" x14ac:dyDescent="0.15">
      <c r="A10" s="447" t="s">
        <v>27</v>
      </c>
      <c r="B10" s="405">
        <v>9196.8312769999993</v>
      </c>
      <c r="C10" s="405">
        <v>9196.8312769999993</v>
      </c>
      <c r="D10" s="405">
        <v>9277.2450140000001</v>
      </c>
      <c r="E10" s="405">
        <v>9277.2450140000001</v>
      </c>
      <c r="F10" s="405">
        <v>10457.381089</v>
      </c>
      <c r="G10" s="405">
        <v>10464.107529000001</v>
      </c>
      <c r="H10" s="405">
        <v>10382.379983000001</v>
      </c>
    </row>
    <row r="11" spans="1:8" s="401" customFormat="1" ht="14.4" x14ac:dyDescent="0.15">
      <c r="A11" s="447" t="s">
        <v>26</v>
      </c>
      <c r="B11" s="405">
        <v>11737.06266</v>
      </c>
      <c r="C11" s="405">
        <v>11737.06266</v>
      </c>
      <c r="D11" s="405">
        <v>12184.000233000001</v>
      </c>
      <c r="E11" s="405">
        <v>12184.000233000001</v>
      </c>
      <c r="F11" s="405">
        <v>12168.7811</v>
      </c>
      <c r="G11" s="405">
        <v>12151.574718</v>
      </c>
      <c r="H11" s="405">
        <v>12180.628092000001</v>
      </c>
    </row>
    <row r="12" spans="1:8" s="401" customFormat="1" ht="14.4" x14ac:dyDescent="0.15">
      <c r="A12" s="447" t="s">
        <v>25</v>
      </c>
      <c r="B12" s="405">
        <v>5554.0169340000002</v>
      </c>
      <c r="C12" s="405">
        <v>5554.0169340000002</v>
      </c>
      <c r="D12" s="405">
        <v>6785.7731110000004</v>
      </c>
      <c r="E12" s="405">
        <v>6785.7731110000004</v>
      </c>
      <c r="F12" s="405">
        <v>6342.4210569999996</v>
      </c>
      <c r="G12" s="405">
        <v>4224.5388229999999</v>
      </c>
      <c r="H12" s="405">
        <v>4368.7637260000001</v>
      </c>
    </row>
    <row r="13" spans="1:8" s="401" customFormat="1" ht="14.4" x14ac:dyDescent="0.15">
      <c r="A13" s="447" t="s">
        <v>24</v>
      </c>
      <c r="B13" s="405">
        <v>1112.24361</v>
      </c>
      <c r="C13" s="405">
        <v>1112.24361</v>
      </c>
      <c r="D13" s="405">
        <v>1707.30666</v>
      </c>
      <c r="E13" s="405">
        <v>1707.30666</v>
      </c>
      <c r="F13" s="405">
        <v>1866.431697</v>
      </c>
      <c r="G13" s="405">
        <v>1664.7233389999999</v>
      </c>
      <c r="H13" s="405">
        <v>1358.633474</v>
      </c>
    </row>
    <row r="14" spans="1:8" s="401" customFormat="1" ht="14.4" x14ac:dyDescent="0.15">
      <c r="A14" s="447" t="s">
        <v>23</v>
      </c>
      <c r="B14" s="405">
        <v>382.28689500000002</v>
      </c>
      <c r="C14" s="405">
        <v>428.81928008999995</v>
      </c>
      <c r="D14" s="405">
        <v>326.68244800000002</v>
      </c>
      <c r="E14" s="405">
        <v>626.40560066</v>
      </c>
      <c r="F14" s="405">
        <v>3830.6824459999998</v>
      </c>
      <c r="G14" s="405">
        <v>595.76416300000005</v>
      </c>
      <c r="H14" s="405">
        <v>519.26903600000003</v>
      </c>
    </row>
    <row r="15" spans="1:8" s="401" customFormat="1" ht="14.4" x14ac:dyDescent="0.15">
      <c r="A15" s="447" t="s">
        <v>22</v>
      </c>
      <c r="B15" s="405">
        <v>22721.894619999999</v>
      </c>
      <c r="C15" s="405">
        <v>22714.076649999999</v>
      </c>
      <c r="D15" s="405">
        <v>63027.319486</v>
      </c>
      <c r="E15" s="405">
        <v>63020.501515999997</v>
      </c>
      <c r="F15" s="405">
        <v>43996.557042</v>
      </c>
      <c r="G15" s="405">
        <v>33405.162620000003</v>
      </c>
      <c r="H15" s="405">
        <v>34235.271914999998</v>
      </c>
    </row>
    <row r="16" spans="1:8" s="401" customFormat="1" ht="14.4" x14ac:dyDescent="0.15">
      <c r="A16" s="447" t="s">
        <v>21</v>
      </c>
      <c r="B16" s="405">
        <v>63.372824000000001</v>
      </c>
      <c r="C16" s="405">
        <v>71.190793999999997</v>
      </c>
      <c r="D16" s="405">
        <v>44.790872</v>
      </c>
      <c r="E16" s="405">
        <v>51.608842000000003</v>
      </c>
      <c r="F16" s="405">
        <v>50.692903000000001</v>
      </c>
      <c r="G16" s="405">
        <v>50.338628999999997</v>
      </c>
      <c r="H16" s="405">
        <v>47.774518</v>
      </c>
    </row>
    <row r="17" spans="1:8" s="401" customFormat="1" ht="14.7" customHeight="1" x14ac:dyDescent="0.15">
      <c r="A17" s="447" t="s">
        <v>439</v>
      </c>
      <c r="B17" s="405">
        <v>14974.226977</v>
      </c>
      <c r="C17" s="405">
        <v>14974.226977</v>
      </c>
      <c r="D17" s="405">
        <v>15657.026986999999</v>
      </c>
      <c r="E17" s="405">
        <v>15657.026986999999</v>
      </c>
      <c r="F17" s="405">
        <v>16110.074548000001</v>
      </c>
      <c r="G17" s="405">
        <v>16683.006844</v>
      </c>
      <c r="H17" s="405">
        <v>15139.639052</v>
      </c>
    </row>
    <row r="18" spans="1:8" s="401" customFormat="1" ht="14.4" x14ac:dyDescent="0.15">
      <c r="A18" s="447" t="s">
        <v>20</v>
      </c>
      <c r="B18" s="405">
        <v>5086.4249170000003</v>
      </c>
      <c r="C18" s="405">
        <v>5086.4249170000003</v>
      </c>
      <c r="D18" s="405">
        <v>5246.9659819999997</v>
      </c>
      <c r="E18" s="405">
        <v>5244.5148589999999</v>
      </c>
      <c r="F18" s="405">
        <v>6712.8202520000004</v>
      </c>
      <c r="G18" s="405">
        <v>5730.3447159999996</v>
      </c>
      <c r="H18" s="405">
        <v>6056.1730029999999</v>
      </c>
    </row>
    <row r="19" spans="1:8" s="401" customFormat="1" ht="14.4" x14ac:dyDescent="0.15">
      <c r="A19" s="447" t="s">
        <v>19</v>
      </c>
      <c r="B19" s="405">
        <v>1115.0872280000001</v>
      </c>
      <c r="C19" s="405">
        <v>1115.0872280000001</v>
      </c>
      <c r="D19" s="405">
        <v>1037.144166</v>
      </c>
      <c r="E19" s="405">
        <v>1037.144166</v>
      </c>
      <c r="F19" s="405">
        <v>1444.128305</v>
      </c>
      <c r="G19" s="405">
        <v>1026.064609</v>
      </c>
      <c r="H19" s="405">
        <v>905.662553</v>
      </c>
    </row>
    <row r="20" spans="1:8" s="401" customFormat="1" ht="28.8" x14ac:dyDescent="0.15">
      <c r="A20" s="447" t="s">
        <v>18</v>
      </c>
      <c r="B20" s="405">
        <v>360.73764399999999</v>
      </c>
      <c r="C20" s="405">
        <v>360.608653</v>
      </c>
      <c r="D20" s="405">
        <v>871.75270799999998</v>
      </c>
      <c r="E20" s="405">
        <v>871.75270799999998</v>
      </c>
      <c r="F20" s="405">
        <v>542.69565799999998</v>
      </c>
      <c r="G20" s="405">
        <v>528.28792299999998</v>
      </c>
      <c r="H20" s="405">
        <v>483.09085199999998</v>
      </c>
    </row>
    <row r="21" spans="1:8" s="401" customFormat="1" ht="14.4" x14ac:dyDescent="0.15">
      <c r="A21" s="447" t="s">
        <v>17</v>
      </c>
      <c r="B21" s="405">
        <v>3894.6914459999998</v>
      </c>
      <c r="C21" s="405">
        <v>3703.239384</v>
      </c>
      <c r="D21" s="405">
        <v>4329.89347</v>
      </c>
      <c r="E21" s="405">
        <v>4391.89347</v>
      </c>
      <c r="F21" s="405">
        <v>4909.7902459999996</v>
      </c>
      <c r="G21" s="405">
        <v>4958.2407030000004</v>
      </c>
      <c r="H21" s="405">
        <v>4930.6400180000001</v>
      </c>
    </row>
    <row r="22" spans="1:8" s="401" customFormat="1" ht="28.8" x14ac:dyDescent="0.15">
      <c r="A22" s="447" t="s">
        <v>16</v>
      </c>
      <c r="B22" s="405">
        <v>2161.9505319999998</v>
      </c>
      <c r="C22" s="405">
        <v>2213.5342149399999</v>
      </c>
      <c r="D22" s="405">
        <v>3369.7191939999998</v>
      </c>
      <c r="E22" s="405">
        <v>3174.0654279999999</v>
      </c>
      <c r="F22" s="405">
        <v>4411.0137649999997</v>
      </c>
      <c r="G22" s="405">
        <v>4208.1947069999997</v>
      </c>
      <c r="H22" s="405">
        <v>2682.3487610000002</v>
      </c>
    </row>
    <row r="23" spans="1:8" s="401" customFormat="1" ht="14.4" x14ac:dyDescent="0.15">
      <c r="A23" s="447" t="s">
        <v>15</v>
      </c>
      <c r="B23" s="405">
        <v>374.69174600000002</v>
      </c>
      <c r="C23" s="405">
        <v>374.69174600000002</v>
      </c>
      <c r="D23" s="405">
        <v>674.256711</v>
      </c>
      <c r="E23" s="405">
        <v>676.70783400000005</v>
      </c>
      <c r="F23" s="405">
        <v>1399.3221450000001</v>
      </c>
      <c r="G23" s="405">
        <v>614.35417800000005</v>
      </c>
      <c r="H23" s="405">
        <v>586.47706200000005</v>
      </c>
    </row>
    <row r="24" spans="1:8" s="401" customFormat="1" ht="14.4" x14ac:dyDescent="0.15">
      <c r="A24" s="447" t="s">
        <v>14</v>
      </c>
      <c r="B24" s="405">
        <v>1541.0792220000001</v>
      </c>
      <c r="C24" s="405">
        <v>1541.0792220000001</v>
      </c>
      <c r="D24" s="405">
        <v>2628.9703939999999</v>
      </c>
      <c r="E24" s="405">
        <v>2628.9703939999999</v>
      </c>
      <c r="F24" s="405">
        <v>2225.0889269999998</v>
      </c>
      <c r="G24" s="405">
        <v>2021.6683740000001</v>
      </c>
      <c r="H24" s="405">
        <v>1753.264604</v>
      </c>
    </row>
    <row r="25" spans="1:8" s="401" customFormat="1" ht="28.8" x14ac:dyDescent="0.15">
      <c r="A25" s="447" t="s">
        <v>13</v>
      </c>
      <c r="B25" s="405">
        <v>2420.5681709999999</v>
      </c>
      <c r="C25" s="405">
        <v>2420.5681709999999</v>
      </c>
      <c r="D25" s="405">
        <v>2815.9883789999999</v>
      </c>
      <c r="E25" s="405">
        <v>2817.4883789999999</v>
      </c>
      <c r="F25" s="405">
        <v>3953.7653340000002</v>
      </c>
      <c r="G25" s="405">
        <v>3339.4604909999998</v>
      </c>
      <c r="H25" s="405">
        <v>3092.5965890000002</v>
      </c>
    </row>
    <row r="26" spans="1:8" s="401" customFormat="1" ht="14.4" x14ac:dyDescent="0.15">
      <c r="A26" s="447" t="s">
        <v>12</v>
      </c>
      <c r="B26" s="405">
        <v>48817.155335000003</v>
      </c>
      <c r="C26" s="405">
        <v>48817.155335000003</v>
      </c>
      <c r="D26" s="405">
        <v>50923.647814999997</v>
      </c>
      <c r="E26" s="405">
        <v>50923.647814999997</v>
      </c>
      <c r="F26" s="405">
        <v>51250.840012000001</v>
      </c>
      <c r="G26" s="405">
        <v>49534.981254999999</v>
      </c>
      <c r="H26" s="405">
        <v>47139.158734999997</v>
      </c>
    </row>
    <row r="27" spans="1:8" s="401" customFormat="1" ht="14.4" x14ac:dyDescent="0.15">
      <c r="A27" s="447" t="s">
        <v>440</v>
      </c>
      <c r="B27" s="405">
        <v>8868.5854880000006</v>
      </c>
      <c r="C27" s="405">
        <v>9060.0375499999991</v>
      </c>
      <c r="D27" s="405">
        <v>9927.1354420000007</v>
      </c>
      <c r="E27" s="405">
        <v>9899.6354420000007</v>
      </c>
      <c r="F27" s="405">
        <v>10363.746168</v>
      </c>
      <c r="G27" s="405">
        <v>10554.692923000001</v>
      </c>
      <c r="H27" s="405">
        <v>10676.992532</v>
      </c>
    </row>
    <row r="28" spans="1:8" s="401" customFormat="1" ht="14.4" x14ac:dyDescent="0.15">
      <c r="A28" s="447" t="s">
        <v>11</v>
      </c>
      <c r="B28" s="405">
        <v>41361.649921999997</v>
      </c>
      <c r="C28" s="405">
        <v>41251.249859000003</v>
      </c>
      <c r="D28" s="405">
        <v>45785.437377000002</v>
      </c>
      <c r="E28" s="405">
        <v>45513.521634999997</v>
      </c>
      <c r="F28" s="405">
        <v>50401.068511999998</v>
      </c>
      <c r="G28" s="405">
        <v>49979.959494000002</v>
      </c>
      <c r="H28" s="405">
        <v>51103.915917999999</v>
      </c>
    </row>
    <row r="29" spans="1:8" s="401" customFormat="1" ht="14.4" x14ac:dyDescent="0.15">
      <c r="A29" s="447" t="s">
        <v>10</v>
      </c>
      <c r="B29" s="405">
        <v>102312.391254</v>
      </c>
      <c r="C29" s="405">
        <v>101620.132297</v>
      </c>
      <c r="D29" s="405">
        <v>109226.926641</v>
      </c>
      <c r="E29" s="405">
        <v>108513.117684</v>
      </c>
      <c r="F29" s="405">
        <v>107592.584342</v>
      </c>
      <c r="G29" s="405">
        <v>110580.965692</v>
      </c>
      <c r="H29" s="405">
        <v>111898.100377</v>
      </c>
    </row>
    <row r="30" spans="1:8" s="401" customFormat="1" ht="14.4" x14ac:dyDescent="0.15">
      <c r="A30" s="447" t="s">
        <v>9</v>
      </c>
      <c r="B30" s="405">
        <v>12276.631196</v>
      </c>
      <c r="C30" s="405">
        <v>13046.371295000001</v>
      </c>
      <c r="D30" s="405">
        <v>21293.737928999999</v>
      </c>
      <c r="E30" s="405">
        <v>22085.032201999999</v>
      </c>
      <c r="F30" s="405">
        <v>17745.562843</v>
      </c>
      <c r="G30" s="405">
        <v>14580.167788999999</v>
      </c>
      <c r="H30" s="405">
        <v>12699.889735000001</v>
      </c>
    </row>
    <row r="31" spans="1:8" s="401" customFormat="1" ht="14.4" x14ac:dyDescent="0.15">
      <c r="A31" s="447" t="s">
        <v>8</v>
      </c>
      <c r="B31" s="405">
        <v>3187.794934</v>
      </c>
      <c r="C31" s="405">
        <v>3187.794934</v>
      </c>
      <c r="D31" s="405">
        <v>3211.7565359999999</v>
      </c>
      <c r="E31" s="405">
        <v>3211.7565359999999</v>
      </c>
      <c r="F31" s="405">
        <v>3430.5138889999998</v>
      </c>
      <c r="G31" s="405">
        <v>3146.8682439999998</v>
      </c>
      <c r="H31" s="405">
        <v>3141.4231960000002</v>
      </c>
    </row>
    <row r="32" spans="1:8" s="401" customFormat="1" ht="14.4" x14ac:dyDescent="0.15">
      <c r="A32" s="447" t="s">
        <v>7</v>
      </c>
      <c r="B32" s="405">
        <v>1740.967975</v>
      </c>
      <c r="C32" s="405">
        <v>1740.967975</v>
      </c>
      <c r="D32" s="405">
        <v>3064.6679749999998</v>
      </c>
      <c r="E32" s="405">
        <v>3064.6679749999998</v>
      </c>
      <c r="F32" s="405">
        <v>4622.1059750000004</v>
      </c>
      <c r="G32" s="405">
        <v>6484.5989749999999</v>
      </c>
      <c r="H32" s="405">
        <v>7786.6139750000002</v>
      </c>
    </row>
    <row r="33" spans="1:8" s="401" customFormat="1" ht="28.8" x14ac:dyDescent="0.15">
      <c r="A33" s="736" t="s">
        <v>547</v>
      </c>
      <c r="B33" s="405">
        <v>95944.046071000004</v>
      </c>
      <c r="C33" s="405">
        <v>95944.046071000004</v>
      </c>
      <c r="D33" s="405">
        <v>100225.971513</v>
      </c>
      <c r="E33" s="405">
        <v>100225.971513</v>
      </c>
      <c r="F33" s="405">
        <v>107240.31772000001</v>
      </c>
      <c r="G33" s="405">
        <v>103360.68554200001</v>
      </c>
      <c r="H33" s="405">
        <v>103231.70218399999</v>
      </c>
    </row>
    <row r="34" spans="1:8" s="401" customFormat="1" ht="14.4" x14ac:dyDescent="0.15">
      <c r="A34" s="447" t="s">
        <v>5</v>
      </c>
      <c r="B34" s="405">
        <v>788.81476699999996</v>
      </c>
      <c r="C34" s="405">
        <v>788.81476699999996</v>
      </c>
      <c r="D34" s="405">
        <v>1125.0422900000001</v>
      </c>
      <c r="E34" s="405">
        <v>1125.0422900000001</v>
      </c>
      <c r="F34" s="405">
        <v>1095.9219949999999</v>
      </c>
      <c r="G34" s="405">
        <v>838.22199499999999</v>
      </c>
      <c r="H34" s="405">
        <v>747.62199499999997</v>
      </c>
    </row>
    <row r="35" spans="1:8" s="401" customFormat="1" ht="14.4" x14ac:dyDescent="0.15">
      <c r="A35" s="447" t="s">
        <v>4</v>
      </c>
      <c r="B35" s="405">
        <v>43.328094999999998</v>
      </c>
      <c r="C35" s="405">
        <v>41.528404999999999</v>
      </c>
      <c r="D35" s="405">
        <v>159.77745999999999</v>
      </c>
      <c r="E35" s="405">
        <v>156.40740500000001</v>
      </c>
      <c r="F35" s="405">
        <v>258.90204999999997</v>
      </c>
      <c r="G35" s="405">
        <v>295.39371699999998</v>
      </c>
      <c r="H35" s="405">
        <v>169.65205</v>
      </c>
    </row>
    <row r="36" spans="1:8" s="401" customFormat="1" ht="28.8" x14ac:dyDescent="0.15">
      <c r="A36" s="447" t="s">
        <v>3</v>
      </c>
      <c r="B36" s="405">
        <v>3380.7059399999998</v>
      </c>
      <c r="C36" s="405">
        <v>3279.3961422799998</v>
      </c>
      <c r="D36" s="405">
        <v>4010.9941610000001</v>
      </c>
      <c r="E36" s="405">
        <v>3868.7334244300005</v>
      </c>
      <c r="F36" s="405">
        <v>4309.0256010000003</v>
      </c>
      <c r="G36" s="405">
        <v>4036.1257369999998</v>
      </c>
      <c r="H36" s="405">
        <v>3938.6358770000002</v>
      </c>
    </row>
    <row r="37" spans="1:8" s="401" customFormat="1" ht="17.25" customHeight="1" x14ac:dyDescent="0.15">
      <c r="A37" s="447" t="s">
        <v>2</v>
      </c>
      <c r="B37" s="405">
        <v>19795.024530999999</v>
      </c>
      <c r="C37" s="405">
        <v>19824.024530999999</v>
      </c>
      <c r="D37" s="405">
        <v>25350.124312</v>
      </c>
      <c r="E37" s="405">
        <v>25550.124312</v>
      </c>
      <c r="F37" s="405">
        <v>31764.592431000001</v>
      </c>
      <c r="G37" s="405">
        <v>27297.455375000001</v>
      </c>
      <c r="H37" s="405">
        <v>27496.967228000001</v>
      </c>
    </row>
    <row r="38" spans="1:8" s="401" customFormat="1" ht="19.5" customHeight="1" x14ac:dyDescent="0.15">
      <c r="A38" s="452" t="s">
        <v>1</v>
      </c>
      <c r="B38" s="405">
        <v>305437.48320000002</v>
      </c>
      <c r="C38" s="405">
        <v>305437.48320000002</v>
      </c>
      <c r="D38" s="405">
        <v>363535.80665699998</v>
      </c>
      <c r="E38" s="405">
        <v>363535.80665699998</v>
      </c>
      <c r="F38" s="405">
        <v>347851.75172300002</v>
      </c>
      <c r="G38" s="405">
        <v>379679.79448400001</v>
      </c>
      <c r="H38" s="405">
        <v>384024.11847099999</v>
      </c>
    </row>
    <row r="39" spans="1:8" s="401" customFormat="1" ht="25.5" customHeight="1" x14ac:dyDescent="0.15">
      <c r="A39" s="453" t="s">
        <v>0</v>
      </c>
      <c r="B39" s="737">
        <v>907402.63992099999</v>
      </c>
      <c r="C39" s="737">
        <v>907402.63992099999</v>
      </c>
      <c r="D39" s="737">
        <v>1100186.7635570001</v>
      </c>
      <c r="E39" s="737">
        <v>1100186.7635570001</v>
      </c>
      <c r="F39" s="737">
        <v>1116378.775744</v>
      </c>
      <c r="G39" s="737">
        <v>1124758.1299920001</v>
      </c>
      <c r="H39" s="737">
        <v>1071610.765595</v>
      </c>
    </row>
    <row r="40" spans="1:8" ht="36.6" customHeight="1" x14ac:dyDescent="0.25">
      <c r="A40" s="897" t="s">
        <v>1744</v>
      </c>
      <c r="B40" s="898"/>
      <c r="C40" s="898"/>
      <c r="D40" s="898"/>
      <c r="E40" s="898"/>
      <c r="F40" s="898"/>
      <c r="G40" s="898"/>
      <c r="H40" s="899"/>
    </row>
    <row r="42" spans="1:8" x14ac:dyDescent="0.25">
      <c r="B42" s="652"/>
      <c r="C42" s="652"/>
    </row>
    <row r="43" spans="1:8" x14ac:dyDescent="0.25">
      <c r="B43" s="652"/>
    </row>
    <row r="44" spans="1:8" x14ac:dyDescent="0.25">
      <c r="B44" s="652"/>
    </row>
    <row r="45" spans="1:8" x14ac:dyDescent="0.25">
      <c r="B45" s="652"/>
    </row>
    <row r="46" spans="1:8" x14ac:dyDescent="0.25">
      <c r="B46" s="652"/>
    </row>
    <row r="47" spans="1:8" x14ac:dyDescent="0.25">
      <c r="B47" s="652"/>
    </row>
    <row r="48" spans="1:8" x14ac:dyDescent="0.25">
      <c r="B48" s="652"/>
    </row>
    <row r="49" spans="2:2" x14ac:dyDescent="0.25">
      <c r="B49" s="652"/>
    </row>
    <row r="50" spans="2:2" x14ac:dyDescent="0.25">
      <c r="B50" s="652"/>
    </row>
    <row r="51" spans="2:2" x14ac:dyDescent="0.25">
      <c r="B51" s="652"/>
    </row>
    <row r="52" spans="2:2" x14ac:dyDescent="0.25">
      <c r="B52" s="652"/>
    </row>
    <row r="53" spans="2:2" x14ac:dyDescent="0.25">
      <c r="B53" s="652"/>
    </row>
    <row r="54" spans="2:2" x14ac:dyDescent="0.25">
      <c r="B54" s="652"/>
    </row>
    <row r="55" spans="2:2" x14ac:dyDescent="0.25">
      <c r="B55" s="652"/>
    </row>
    <row r="56" spans="2:2" x14ac:dyDescent="0.25">
      <c r="B56" s="652"/>
    </row>
    <row r="57" spans="2:2" x14ac:dyDescent="0.25">
      <c r="B57" s="652"/>
    </row>
    <row r="58" spans="2:2" x14ac:dyDescent="0.25">
      <c r="B58" s="652"/>
    </row>
    <row r="59" spans="2:2" x14ac:dyDescent="0.25">
      <c r="B59" s="652"/>
    </row>
    <row r="60" spans="2:2" x14ac:dyDescent="0.25">
      <c r="B60" s="652"/>
    </row>
    <row r="61" spans="2:2" x14ac:dyDescent="0.25">
      <c r="B61" s="652"/>
    </row>
    <row r="62" spans="2:2" x14ac:dyDescent="0.25">
      <c r="B62" s="652"/>
    </row>
    <row r="63" spans="2:2" x14ac:dyDescent="0.25">
      <c r="B63" s="652"/>
    </row>
    <row r="64" spans="2:2" x14ac:dyDescent="0.25">
      <c r="B64" s="652"/>
    </row>
    <row r="65" spans="2:2" x14ac:dyDescent="0.25">
      <c r="B65" s="652"/>
    </row>
    <row r="66" spans="2:2" x14ac:dyDescent="0.25">
      <c r="B66" s="652"/>
    </row>
    <row r="67" spans="2:2" x14ac:dyDescent="0.25">
      <c r="B67" s="652"/>
    </row>
    <row r="68" spans="2:2" x14ac:dyDescent="0.25">
      <c r="B68" s="652"/>
    </row>
    <row r="69" spans="2:2" x14ac:dyDescent="0.25">
      <c r="B69" s="652"/>
    </row>
    <row r="70" spans="2:2" x14ac:dyDescent="0.25">
      <c r="B70" s="652"/>
    </row>
    <row r="71" spans="2:2" x14ac:dyDescent="0.25">
      <c r="B71" s="652"/>
    </row>
    <row r="72" spans="2:2" x14ac:dyDescent="0.25">
      <c r="B72" s="652"/>
    </row>
    <row r="73" spans="2:2" x14ac:dyDescent="0.25">
      <c r="B73" s="652"/>
    </row>
    <row r="74" spans="2:2" x14ac:dyDescent="0.25">
      <c r="B74" s="652"/>
    </row>
    <row r="75" spans="2:2" x14ac:dyDescent="0.25">
      <c r="B75" s="652"/>
    </row>
    <row r="76" spans="2:2" x14ac:dyDescent="0.25">
      <c r="B76" s="652"/>
    </row>
  </sheetData>
  <mergeCells count="7">
    <mergeCell ref="A40:H40"/>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3"/>
  <sheetViews>
    <sheetView zoomScaleNormal="100" workbookViewId="0">
      <selection sqref="A1:K4"/>
    </sheetView>
  </sheetViews>
  <sheetFormatPr defaultColWidth="9.109375" defaultRowHeight="13.2" x14ac:dyDescent="0.25"/>
  <cols>
    <col min="1" max="1" width="51.33203125" style="402" customWidth="1"/>
    <col min="2" max="5" width="15.6640625" style="402" customWidth="1"/>
    <col min="6" max="6" width="16.5546875" style="402" customWidth="1"/>
    <col min="7" max="9" width="16.44140625" style="402" customWidth="1"/>
    <col min="10" max="10" width="19.44140625" style="407" customWidth="1"/>
    <col min="11" max="11" width="19.88671875" style="407" customWidth="1"/>
    <col min="12" max="12" width="20.109375" style="402" customWidth="1"/>
    <col min="13" max="13" width="9.109375" style="402"/>
    <col min="14" max="14" width="11" style="499" bestFit="1" customWidth="1"/>
    <col min="15" max="16384" width="9.109375" style="402"/>
  </cols>
  <sheetData>
    <row r="1" spans="1:15" s="401" customFormat="1" ht="28.65" customHeight="1" x14ac:dyDescent="0.25">
      <c r="A1" s="900" t="s">
        <v>300</v>
      </c>
      <c r="B1" s="900"/>
      <c r="C1" s="900"/>
      <c r="D1" s="900"/>
      <c r="E1" s="900"/>
      <c r="F1" s="900"/>
      <c r="G1" s="900"/>
      <c r="H1" s="900"/>
      <c r="I1" s="900"/>
      <c r="J1" s="900"/>
      <c r="K1" s="900"/>
      <c r="N1" s="498"/>
    </row>
    <row r="2" spans="1:15" s="401" customFormat="1" ht="42" customHeight="1" x14ac:dyDescent="0.25">
      <c r="A2" s="913" t="s">
        <v>1803</v>
      </c>
      <c r="B2" s="913"/>
      <c r="C2" s="913"/>
      <c r="D2" s="913"/>
      <c r="E2" s="913"/>
      <c r="F2" s="913"/>
      <c r="G2" s="913"/>
      <c r="H2" s="913"/>
      <c r="I2" s="913"/>
      <c r="J2" s="913"/>
      <c r="K2" s="913"/>
      <c r="N2" s="498"/>
    </row>
    <row r="3" spans="1:15" s="401" customFormat="1" ht="34.5" customHeight="1" x14ac:dyDescent="0.25">
      <c r="A3" s="902" t="s">
        <v>453</v>
      </c>
      <c r="B3" s="904" t="s">
        <v>1743</v>
      </c>
      <c r="C3" s="905"/>
      <c r="D3" s="904" t="s">
        <v>1750</v>
      </c>
      <c r="E3" s="905"/>
      <c r="F3" s="914" t="s">
        <v>1791</v>
      </c>
      <c r="G3" s="915"/>
      <c r="H3" s="915"/>
      <c r="I3" s="916"/>
      <c r="J3" s="917" t="s">
        <v>1808</v>
      </c>
      <c r="K3" s="919" t="s">
        <v>1809</v>
      </c>
      <c r="N3" s="498"/>
    </row>
    <row r="4" spans="1:15" s="401" customFormat="1" ht="109.95" customHeight="1" x14ac:dyDescent="0.25">
      <c r="A4" s="903"/>
      <c r="B4" s="406" t="s">
        <v>608</v>
      </c>
      <c r="C4" s="406" t="s">
        <v>548</v>
      </c>
      <c r="D4" s="406" t="s">
        <v>549</v>
      </c>
      <c r="E4" s="406" t="s">
        <v>544</v>
      </c>
      <c r="F4" s="406" t="s">
        <v>1949</v>
      </c>
      <c r="G4" s="733" t="s">
        <v>1805</v>
      </c>
      <c r="H4" s="733" t="s">
        <v>1806</v>
      </c>
      <c r="I4" s="733" t="s">
        <v>1807</v>
      </c>
      <c r="J4" s="918"/>
      <c r="K4" s="920"/>
      <c r="N4" s="498"/>
    </row>
    <row r="5" spans="1:15" ht="27.6" x14ac:dyDescent="0.25">
      <c r="A5" s="856" t="s">
        <v>32</v>
      </c>
      <c r="B5" s="705">
        <v>2359.4946249999998</v>
      </c>
      <c r="C5" s="705">
        <v>2366.537636</v>
      </c>
      <c r="D5" s="705">
        <v>2426.4879030000002</v>
      </c>
      <c r="E5" s="705">
        <v>2445.3288790000001</v>
      </c>
      <c r="F5" s="705">
        <v>2633.9832510000001</v>
      </c>
      <c r="G5" s="705">
        <v>2932.3432509999998</v>
      </c>
      <c r="H5" s="705">
        <v>2950.249812</v>
      </c>
      <c r="I5" s="705">
        <v>2749.6998119999998</v>
      </c>
      <c r="J5" s="705">
        <f>G5/D5*100-100</f>
        <v>20.84722315633978</v>
      </c>
      <c r="K5" s="705">
        <f>G5/E5*100-100</f>
        <v>19.916109288299921</v>
      </c>
      <c r="N5" s="707"/>
      <c r="O5" s="707"/>
    </row>
    <row r="6" spans="1:15" ht="13.8" x14ac:dyDescent="0.25">
      <c r="A6" s="857" t="s">
        <v>36</v>
      </c>
      <c r="B6" s="744">
        <v>1742.711671</v>
      </c>
      <c r="C6" s="744">
        <v>1742.711671</v>
      </c>
      <c r="D6" s="744">
        <v>1745.011671</v>
      </c>
      <c r="E6" s="744">
        <v>1745.011671</v>
      </c>
      <c r="F6" s="744">
        <v>1745.511671</v>
      </c>
      <c r="G6" s="744">
        <v>1745.5716709999999</v>
      </c>
      <c r="H6" s="744">
        <v>1748.471671</v>
      </c>
      <c r="I6" s="744">
        <v>1749.5716709999999</v>
      </c>
      <c r="J6" s="744">
        <f t="shared" ref="J6:J67" si="0">G6/D6*100-100</f>
        <v>3.2091475908529787E-2</v>
      </c>
      <c r="K6" s="744">
        <f t="shared" ref="K6:K67" si="1">G6/E6*100-100</f>
        <v>3.2091475908529787E-2</v>
      </c>
      <c r="N6" s="707"/>
      <c r="O6" s="707"/>
    </row>
    <row r="7" spans="1:15" ht="13.8" x14ac:dyDescent="0.25">
      <c r="A7" s="857" t="s">
        <v>38</v>
      </c>
      <c r="B7" s="744">
        <v>616.78295400000002</v>
      </c>
      <c r="C7" s="744">
        <v>623.825965</v>
      </c>
      <c r="D7" s="744">
        <v>681.47623199999998</v>
      </c>
      <c r="E7" s="744">
        <v>700.31720800000005</v>
      </c>
      <c r="F7" s="744">
        <v>888.47158000000002</v>
      </c>
      <c r="G7" s="744">
        <v>1186.7715800000001</v>
      </c>
      <c r="H7" s="744">
        <v>1201.778141</v>
      </c>
      <c r="I7" s="744">
        <v>1000.128141</v>
      </c>
      <c r="J7" s="744">
        <f t="shared" si="0"/>
        <v>74.147171137143943</v>
      </c>
      <c r="K7" s="744">
        <f t="shared" si="1"/>
        <v>69.462004709157441</v>
      </c>
      <c r="N7" s="707"/>
      <c r="O7" s="707"/>
    </row>
    <row r="8" spans="1:15" ht="27.6" x14ac:dyDescent="0.25">
      <c r="A8" s="856" t="s">
        <v>31</v>
      </c>
      <c r="B8" s="705">
        <v>661.16572299999996</v>
      </c>
      <c r="C8" s="705">
        <v>806.59958400000005</v>
      </c>
      <c r="D8" s="705">
        <v>861.17018700000006</v>
      </c>
      <c r="E8" s="705">
        <v>912.57721000000004</v>
      </c>
      <c r="F8" s="705">
        <v>705.66816900000003</v>
      </c>
      <c r="G8" s="705">
        <v>715.66816900000003</v>
      </c>
      <c r="H8" s="705">
        <v>666.68583699999999</v>
      </c>
      <c r="I8" s="705">
        <v>663.69222400000001</v>
      </c>
      <c r="J8" s="705">
        <f t="shared" si="0"/>
        <v>-16.895849414722022</v>
      </c>
      <c r="K8" s="705">
        <f t="shared" si="1"/>
        <v>-21.577247255604817</v>
      </c>
      <c r="N8" s="707"/>
      <c r="O8" s="707"/>
    </row>
    <row r="9" spans="1:15" ht="41.4" x14ac:dyDescent="0.25">
      <c r="A9" s="857" t="s">
        <v>1654</v>
      </c>
      <c r="B9" s="744">
        <v>661.16572299999996</v>
      </c>
      <c r="C9" s="744">
        <v>806.59958400000005</v>
      </c>
      <c r="D9" s="744">
        <v>861.17018700000006</v>
      </c>
      <c r="E9" s="744">
        <v>912.57721000000004</v>
      </c>
      <c r="F9" s="744">
        <v>705.66816900000003</v>
      </c>
      <c r="G9" s="744">
        <v>715.66816900000003</v>
      </c>
      <c r="H9" s="744">
        <v>666.68583699999999</v>
      </c>
      <c r="I9" s="744">
        <v>663.69222400000001</v>
      </c>
      <c r="J9" s="744">
        <f t="shared" si="0"/>
        <v>-16.895849414722022</v>
      </c>
      <c r="K9" s="744">
        <f t="shared" si="1"/>
        <v>-21.577247255604817</v>
      </c>
      <c r="N9" s="707"/>
      <c r="O9" s="707"/>
    </row>
    <row r="10" spans="1:15" ht="13.8" x14ac:dyDescent="0.25">
      <c r="A10" s="856" t="s">
        <v>30</v>
      </c>
      <c r="B10" s="705">
        <v>123842.11257500001</v>
      </c>
      <c r="C10" s="705">
        <v>152782.35373199999</v>
      </c>
      <c r="D10" s="705">
        <v>132581.086335</v>
      </c>
      <c r="E10" s="705">
        <v>136747.72785699999</v>
      </c>
      <c r="F10" s="705">
        <v>139692.545025</v>
      </c>
      <c r="G10" s="705">
        <v>141062.507025</v>
      </c>
      <c r="H10" s="705">
        <v>139937.90804899999</v>
      </c>
      <c r="I10" s="705">
        <v>145681.86640200001</v>
      </c>
      <c r="J10" s="705">
        <f t="shared" si="0"/>
        <v>6.3971573355263729</v>
      </c>
      <c r="K10" s="705">
        <f t="shared" si="1"/>
        <v>3.1552839931000989</v>
      </c>
      <c r="N10" s="707"/>
      <c r="O10" s="707"/>
    </row>
    <row r="11" spans="1:15" ht="13.8" x14ac:dyDescent="0.25">
      <c r="A11" s="857" t="s">
        <v>40</v>
      </c>
      <c r="B11" s="744">
        <v>2320.9529240000002</v>
      </c>
      <c r="C11" s="744">
        <v>8851.8373219999994</v>
      </c>
      <c r="D11" s="744">
        <v>2538.7936669999999</v>
      </c>
      <c r="E11" s="744">
        <v>2539.9936670000002</v>
      </c>
      <c r="F11" s="744">
        <v>2635.7221220000001</v>
      </c>
      <c r="G11" s="744">
        <v>2636.4221219999999</v>
      </c>
      <c r="H11" s="744">
        <v>2628.9350469999999</v>
      </c>
      <c r="I11" s="744">
        <v>6774.4977310000004</v>
      </c>
      <c r="J11" s="744">
        <f t="shared" si="0"/>
        <v>3.8454663042926285</v>
      </c>
      <c r="K11" s="744">
        <f t="shared" si="1"/>
        <v>3.7964053317460298</v>
      </c>
      <c r="N11" s="707"/>
      <c r="O11" s="707"/>
    </row>
    <row r="12" spans="1:15" ht="27.6" x14ac:dyDescent="0.25">
      <c r="A12" s="857" t="s">
        <v>560</v>
      </c>
      <c r="B12" s="744">
        <v>30336.560251999999</v>
      </c>
      <c r="C12" s="744">
        <v>31200.346219999999</v>
      </c>
      <c r="D12" s="744">
        <v>30722.807679000001</v>
      </c>
      <c r="E12" s="744">
        <v>30744.807679000001</v>
      </c>
      <c r="F12" s="744">
        <v>32588.807679000001</v>
      </c>
      <c r="G12" s="744">
        <v>32592.307679000001</v>
      </c>
      <c r="H12" s="744">
        <v>33018.507679000002</v>
      </c>
      <c r="I12" s="744">
        <v>33381.507679000002</v>
      </c>
      <c r="J12" s="744">
        <f t="shared" si="0"/>
        <v>6.085055830616227</v>
      </c>
      <c r="K12" s="744">
        <f t="shared" si="1"/>
        <v>6.0091447612532107</v>
      </c>
      <c r="N12" s="707"/>
      <c r="O12" s="707"/>
    </row>
    <row r="13" spans="1:15" ht="13.8" x14ac:dyDescent="0.25">
      <c r="A13" s="857" t="s">
        <v>45</v>
      </c>
      <c r="B13" s="744">
        <v>77168.889018999995</v>
      </c>
      <c r="C13" s="744">
        <v>86334.564427000005</v>
      </c>
      <c r="D13" s="744">
        <v>81601.319806</v>
      </c>
      <c r="E13" s="744">
        <v>83299.063301000002</v>
      </c>
      <c r="F13" s="744">
        <v>85863.642806000003</v>
      </c>
      <c r="G13" s="744">
        <v>86753.640805999996</v>
      </c>
      <c r="H13" s="744">
        <v>87096.542805999998</v>
      </c>
      <c r="I13" s="744">
        <v>88136.693805999996</v>
      </c>
      <c r="J13" s="744">
        <f t="shared" si="0"/>
        <v>6.3140167490540478</v>
      </c>
      <c r="K13" s="744">
        <f t="shared" si="1"/>
        <v>4.1471985015208759</v>
      </c>
      <c r="N13" s="707"/>
      <c r="O13" s="707"/>
    </row>
    <row r="14" spans="1:15" ht="13.8" x14ac:dyDescent="0.25">
      <c r="A14" s="857" t="s">
        <v>324</v>
      </c>
      <c r="B14" s="744">
        <v>1798.740211</v>
      </c>
      <c r="C14" s="744">
        <v>4264.7807679999996</v>
      </c>
      <c r="D14" s="744">
        <v>2144.4612080000002</v>
      </c>
      <c r="E14" s="744">
        <v>2734.1362079999999</v>
      </c>
      <c r="F14" s="744">
        <v>2346.0812080000001</v>
      </c>
      <c r="G14" s="744">
        <v>2538.333208</v>
      </c>
      <c r="H14" s="744">
        <v>2581.458208</v>
      </c>
      <c r="I14" s="744">
        <v>2672.9732079999999</v>
      </c>
      <c r="J14" s="744">
        <f t="shared" si="0"/>
        <v>18.366944504784882</v>
      </c>
      <c r="K14" s="744">
        <f t="shared" si="1"/>
        <v>-7.1614208329155815</v>
      </c>
      <c r="N14" s="707"/>
      <c r="O14" s="707"/>
    </row>
    <row r="15" spans="1:15" ht="13.8" x14ac:dyDescent="0.25">
      <c r="A15" s="857" t="s">
        <v>432</v>
      </c>
      <c r="B15" s="744">
        <v>35.440424</v>
      </c>
      <c r="C15" s="744">
        <v>36.332343000000002</v>
      </c>
      <c r="D15" s="744">
        <v>35.308259</v>
      </c>
      <c r="E15" s="744">
        <v>35.990281000000003</v>
      </c>
      <c r="F15" s="744">
        <v>38.641818000000001</v>
      </c>
      <c r="G15" s="744">
        <v>38.641818000000001</v>
      </c>
      <c r="H15" s="744">
        <v>37.268307999999998</v>
      </c>
      <c r="I15" s="744">
        <v>37.272983000000004</v>
      </c>
      <c r="J15" s="744">
        <f t="shared" si="0"/>
        <v>9.4413009715375722</v>
      </c>
      <c r="K15" s="744">
        <f t="shared" si="1"/>
        <v>7.3673695406823754</v>
      </c>
      <c r="N15" s="707"/>
      <c r="O15" s="707"/>
    </row>
    <row r="16" spans="1:15" ht="27.6" x14ac:dyDescent="0.25">
      <c r="A16" s="857" t="s">
        <v>561</v>
      </c>
      <c r="B16" s="744">
        <v>70.136598000000006</v>
      </c>
      <c r="C16" s="744">
        <v>255.84330600000001</v>
      </c>
      <c r="D16" s="744">
        <v>70.922101999999995</v>
      </c>
      <c r="E16" s="744">
        <v>72.493189000000001</v>
      </c>
      <c r="F16" s="744">
        <v>112.84069100000001</v>
      </c>
      <c r="G16" s="744">
        <v>112.84069100000001</v>
      </c>
      <c r="H16" s="744">
        <v>68.205331000000001</v>
      </c>
      <c r="I16" s="744">
        <v>68.336712000000006</v>
      </c>
      <c r="J16" s="744">
        <f t="shared" si="0"/>
        <v>59.105113664002829</v>
      </c>
      <c r="K16" s="744">
        <f t="shared" si="1"/>
        <v>55.656955579647615</v>
      </c>
      <c r="N16" s="707"/>
      <c r="O16" s="707"/>
    </row>
    <row r="17" spans="1:15" ht="27.6" x14ac:dyDescent="0.25">
      <c r="A17" s="857" t="s">
        <v>562</v>
      </c>
      <c r="B17" s="744">
        <v>12111.393147000001</v>
      </c>
      <c r="C17" s="744">
        <v>21838.649345999998</v>
      </c>
      <c r="D17" s="744">
        <v>15467.473614</v>
      </c>
      <c r="E17" s="744">
        <v>17321.243532</v>
      </c>
      <c r="F17" s="744">
        <v>16106.808701</v>
      </c>
      <c r="G17" s="744">
        <v>16390.320701000001</v>
      </c>
      <c r="H17" s="744">
        <v>14506.990669999999</v>
      </c>
      <c r="I17" s="744">
        <v>14610.584283</v>
      </c>
      <c r="J17" s="744">
        <f t="shared" si="0"/>
        <v>5.9663724667014009</v>
      </c>
      <c r="K17" s="744">
        <f t="shared" si="1"/>
        <v>-5.3744572627258123</v>
      </c>
      <c r="N17" s="707"/>
      <c r="O17" s="707"/>
    </row>
    <row r="18" spans="1:15" ht="13.8" x14ac:dyDescent="0.25">
      <c r="A18" s="856" t="s">
        <v>29</v>
      </c>
      <c r="B18" s="705">
        <v>25491.228607000001</v>
      </c>
      <c r="C18" s="705">
        <v>25013.662075749999</v>
      </c>
      <c r="D18" s="705">
        <v>63779.598764000002</v>
      </c>
      <c r="E18" s="705">
        <v>64104.875330000003</v>
      </c>
      <c r="F18" s="705">
        <v>85884.158123999994</v>
      </c>
      <c r="G18" s="705">
        <v>85893.802016999995</v>
      </c>
      <c r="H18" s="705">
        <v>88601.106904999993</v>
      </c>
      <c r="I18" s="705">
        <v>35027.421222999998</v>
      </c>
      <c r="J18" s="705">
        <f t="shared" si="0"/>
        <v>34.672847872292067</v>
      </c>
      <c r="K18" s="705">
        <f t="shared" si="1"/>
        <v>33.989500135262176</v>
      </c>
      <c r="N18" s="707"/>
      <c r="O18" s="707"/>
    </row>
    <row r="19" spans="1:15" ht="13.8" x14ac:dyDescent="0.25">
      <c r="A19" s="857" t="s">
        <v>328</v>
      </c>
      <c r="B19" s="744">
        <v>7.5208349999999999</v>
      </c>
      <c r="C19" s="744">
        <v>7.1655709999999999</v>
      </c>
      <c r="D19" s="744">
        <v>6.6272000000000002</v>
      </c>
      <c r="E19" s="744">
        <v>7.0337430000000003</v>
      </c>
      <c r="F19" s="744">
        <v>6.6822229999999996</v>
      </c>
      <c r="G19" s="744">
        <v>6.6822229999999996</v>
      </c>
      <c r="H19" s="744">
        <v>6.7083930000000001</v>
      </c>
      <c r="I19" s="744">
        <v>6.840884</v>
      </c>
      <c r="J19" s="744">
        <f t="shared" si="0"/>
        <v>0.83026014002895465</v>
      </c>
      <c r="K19" s="744">
        <f t="shared" si="1"/>
        <v>-4.9976235981326198</v>
      </c>
      <c r="N19" s="707"/>
      <c r="O19" s="707"/>
    </row>
    <row r="20" spans="1:15" ht="13.8" x14ac:dyDescent="0.25">
      <c r="A20" s="857" t="s">
        <v>329</v>
      </c>
      <c r="B20" s="744">
        <v>1182.710366</v>
      </c>
      <c r="C20" s="744">
        <v>1317.755719</v>
      </c>
      <c r="D20" s="744">
        <v>1098.466676</v>
      </c>
      <c r="E20" s="744">
        <v>1167.5097270000001</v>
      </c>
      <c r="F20" s="744">
        <v>1036.841891</v>
      </c>
      <c r="G20" s="744">
        <v>1036.841891</v>
      </c>
      <c r="H20" s="744">
        <v>1049.292326</v>
      </c>
      <c r="I20" s="744">
        <v>1059.017249</v>
      </c>
      <c r="J20" s="744">
        <f t="shared" si="0"/>
        <v>-5.6100732363045296</v>
      </c>
      <c r="K20" s="744">
        <f t="shared" si="1"/>
        <v>-11.192012621236174</v>
      </c>
      <c r="N20" s="707"/>
      <c r="O20" s="707"/>
    </row>
    <row r="21" spans="1:15" ht="13.8" x14ac:dyDescent="0.25">
      <c r="A21" s="857" t="s">
        <v>330</v>
      </c>
      <c r="B21" s="744">
        <v>36.089027000000002</v>
      </c>
      <c r="C21" s="744">
        <v>41.958925999999998</v>
      </c>
      <c r="D21" s="744">
        <v>35.232633</v>
      </c>
      <c r="E21" s="744">
        <v>35.588892000000001</v>
      </c>
      <c r="F21" s="744">
        <v>37.244433999999998</v>
      </c>
      <c r="G21" s="744">
        <v>37.244433999999998</v>
      </c>
      <c r="H21" s="744">
        <v>36.918494000000003</v>
      </c>
      <c r="I21" s="744">
        <v>36.835403999999997</v>
      </c>
      <c r="J21" s="744">
        <f t="shared" si="0"/>
        <v>5.7100501117813138</v>
      </c>
      <c r="K21" s="744">
        <f t="shared" si="1"/>
        <v>4.6518503582522186</v>
      </c>
      <c r="N21" s="707"/>
      <c r="O21" s="707"/>
    </row>
    <row r="22" spans="1:15" ht="13.8" x14ac:dyDescent="0.25">
      <c r="A22" s="857" t="s">
        <v>331</v>
      </c>
      <c r="B22" s="744">
        <v>392.13057600000002</v>
      </c>
      <c r="C22" s="744">
        <v>529.03031599999997</v>
      </c>
      <c r="D22" s="744">
        <v>449.09714700000001</v>
      </c>
      <c r="E22" s="744">
        <v>449.501373</v>
      </c>
      <c r="F22" s="744">
        <v>463.91179099999999</v>
      </c>
      <c r="G22" s="744">
        <v>463.91179099999999</v>
      </c>
      <c r="H22" s="744">
        <v>473.92947800000002</v>
      </c>
      <c r="I22" s="744">
        <v>484.75930799999998</v>
      </c>
      <c r="J22" s="744">
        <f t="shared" si="0"/>
        <v>3.2987615483560404</v>
      </c>
      <c r="K22" s="744">
        <f t="shared" si="1"/>
        <v>3.2058674045474049</v>
      </c>
      <c r="N22" s="707"/>
      <c r="O22" s="707"/>
    </row>
    <row r="23" spans="1:15" ht="13.8" x14ac:dyDescent="0.25">
      <c r="A23" s="857" t="s">
        <v>52</v>
      </c>
      <c r="B23" s="744">
        <v>22.946809999999999</v>
      </c>
      <c r="C23" s="744">
        <v>29.190402750000001</v>
      </c>
      <c r="D23" s="744">
        <v>24.280819999999999</v>
      </c>
      <c r="E23" s="744">
        <v>24.937251</v>
      </c>
      <c r="F23" s="744">
        <v>22.773109000000002</v>
      </c>
      <c r="G23" s="744">
        <v>29.073108999999999</v>
      </c>
      <c r="H23" s="744">
        <v>29.250729</v>
      </c>
      <c r="I23" s="744">
        <v>29.939634999999999</v>
      </c>
      <c r="J23" s="744">
        <f t="shared" si="0"/>
        <v>19.736932278234434</v>
      </c>
      <c r="K23" s="744">
        <f t="shared" si="1"/>
        <v>16.585059836787934</v>
      </c>
      <c r="N23" s="707"/>
      <c r="O23" s="707"/>
    </row>
    <row r="24" spans="1:15" ht="13.8" x14ac:dyDescent="0.25">
      <c r="A24" s="857" t="s">
        <v>332</v>
      </c>
      <c r="B24" s="744">
        <v>65.102429999999998</v>
      </c>
      <c r="C24" s="744">
        <v>68.180543999999998</v>
      </c>
      <c r="D24" s="744">
        <v>66.353525000000005</v>
      </c>
      <c r="E24" s="744">
        <v>66.789323999999993</v>
      </c>
      <c r="F24" s="744">
        <v>105.56007</v>
      </c>
      <c r="G24" s="744">
        <v>105.56007</v>
      </c>
      <c r="H24" s="744">
        <v>74.281086999999999</v>
      </c>
      <c r="I24" s="744">
        <v>74.620188999999996</v>
      </c>
      <c r="J24" s="744">
        <f t="shared" si="0"/>
        <v>59.08735820742001</v>
      </c>
      <c r="K24" s="744">
        <f t="shared" si="1"/>
        <v>58.049316384756338</v>
      </c>
      <c r="N24" s="707"/>
      <c r="O24" s="707"/>
    </row>
    <row r="25" spans="1:15" s="706" customFormat="1" ht="13.8" x14ac:dyDescent="0.25">
      <c r="A25" s="857" t="s">
        <v>55</v>
      </c>
      <c r="B25" s="744">
        <v>21361.706416000001</v>
      </c>
      <c r="C25" s="744">
        <v>21357.642666</v>
      </c>
      <c r="D25" s="744">
        <v>60600.652666000002</v>
      </c>
      <c r="E25" s="744">
        <v>60848.418808000002</v>
      </c>
      <c r="F25" s="744">
        <v>81441.718808000005</v>
      </c>
      <c r="G25" s="744">
        <v>81441.718808000005</v>
      </c>
      <c r="H25" s="744">
        <v>85307.678807999997</v>
      </c>
      <c r="I25" s="744">
        <v>31804.678808000001</v>
      </c>
      <c r="J25" s="744">
        <f t="shared" si="0"/>
        <v>34.390827862639327</v>
      </c>
      <c r="K25" s="744">
        <f t="shared" si="1"/>
        <v>33.843607448502041</v>
      </c>
      <c r="L25" s="402"/>
      <c r="M25" s="402"/>
      <c r="N25" s="707"/>
      <c r="O25" s="707"/>
    </row>
    <row r="26" spans="1:15" ht="13.8" x14ac:dyDescent="0.25">
      <c r="A26" s="857" t="s">
        <v>56</v>
      </c>
      <c r="B26" s="744">
        <v>1519.6299959999999</v>
      </c>
      <c r="C26" s="744">
        <v>625.03152599999999</v>
      </c>
      <c r="D26" s="744">
        <v>567.12908700000003</v>
      </c>
      <c r="E26" s="744">
        <v>567.12908700000003</v>
      </c>
      <c r="F26" s="744">
        <v>1812.2093130000001</v>
      </c>
      <c r="G26" s="744">
        <v>1812.2093130000001</v>
      </c>
      <c r="H26" s="744">
        <v>667.25872500000003</v>
      </c>
      <c r="I26" s="744">
        <v>594.57231999999999</v>
      </c>
      <c r="J26" s="744">
        <f t="shared" si="0"/>
        <v>219.54088664121014</v>
      </c>
      <c r="K26" s="744">
        <f t="shared" si="1"/>
        <v>219.54088664121014</v>
      </c>
      <c r="N26" s="707"/>
      <c r="O26" s="707"/>
    </row>
    <row r="27" spans="1:15" ht="27.6" x14ac:dyDescent="0.25">
      <c r="A27" s="857" t="s">
        <v>334</v>
      </c>
      <c r="B27" s="744">
        <v>106.10686099999999</v>
      </c>
      <c r="C27" s="744">
        <v>210.754715</v>
      </c>
      <c r="D27" s="744">
        <v>103.660263</v>
      </c>
      <c r="E27" s="744">
        <v>104.541263</v>
      </c>
      <c r="F27" s="744">
        <v>108.71682800000001</v>
      </c>
      <c r="G27" s="744">
        <v>108.71682800000001</v>
      </c>
      <c r="H27" s="744">
        <v>108.341339</v>
      </c>
      <c r="I27" s="744">
        <v>99.471745999999996</v>
      </c>
      <c r="J27" s="744">
        <f t="shared" si="0"/>
        <v>4.8780167574917357</v>
      </c>
      <c r="K27" s="744">
        <f t="shared" si="1"/>
        <v>3.9941788344378466</v>
      </c>
      <c r="N27" s="707"/>
      <c r="O27" s="707"/>
    </row>
    <row r="28" spans="1:15" ht="13.8" x14ac:dyDescent="0.25">
      <c r="A28" s="857" t="s">
        <v>335</v>
      </c>
      <c r="B28" s="744">
        <v>605.49260800000002</v>
      </c>
      <c r="C28" s="744">
        <v>611.08960000000002</v>
      </c>
      <c r="D28" s="744">
        <v>629.20437400000003</v>
      </c>
      <c r="E28" s="744">
        <v>630.27210300000002</v>
      </c>
      <c r="F28" s="744">
        <v>646.43964600000004</v>
      </c>
      <c r="G28" s="744">
        <v>646.56223</v>
      </c>
      <c r="H28" s="744">
        <v>653.52057000000002</v>
      </c>
      <c r="I28" s="744">
        <v>641.77132400000005</v>
      </c>
      <c r="J28" s="744">
        <f t="shared" si="0"/>
        <v>2.7586991949296191</v>
      </c>
      <c r="K28" s="744">
        <f t="shared" si="1"/>
        <v>2.5846181232615777</v>
      </c>
      <c r="N28" s="707"/>
      <c r="O28" s="707"/>
    </row>
    <row r="29" spans="1:15" ht="13.8" x14ac:dyDescent="0.25">
      <c r="A29" s="857" t="s">
        <v>336</v>
      </c>
      <c r="B29" s="744">
        <v>15.377185000000001</v>
      </c>
      <c r="C29" s="744">
        <v>20.564309000000002</v>
      </c>
      <c r="D29" s="744">
        <v>14.629754</v>
      </c>
      <c r="E29" s="744">
        <v>16.552866000000002</v>
      </c>
      <c r="F29" s="744">
        <v>19.263584999999999</v>
      </c>
      <c r="G29" s="744">
        <v>15.407273</v>
      </c>
      <c r="H29" s="744">
        <v>15.576943999999999</v>
      </c>
      <c r="I29" s="744">
        <v>15.758051999999999</v>
      </c>
      <c r="J29" s="744">
        <f t="shared" si="0"/>
        <v>5.3146416542615924</v>
      </c>
      <c r="K29" s="744">
        <f t="shared" si="1"/>
        <v>-6.9208135920389964</v>
      </c>
      <c r="N29" s="707"/>
      <c r="O29" s="707"/>
    </row>
    <row r="30" spans="1:15" ht="13.8" x14ac:dyDescent="0.25">
      <c r="A30" s="857" t="s">
        <v>563</v>
      </c>
      <c r="B30" s="744">
        <v>3.55261</v>
      </c>
      <c r="C30" s="744">
        <v>6.9758740000000001</v>
      </c>
      <c r="D30" s="744">
        <v>3.225562</v>
      </c>
      <c r="E30" s="744">
        <v>3.473649</v>
      </c>
      <c r="F30" s="744">
        <v>3.6599680000000001</v>
      </c>
      <c r="G30" s="744">
        <v>3.6599680000000001</v>
      </c>
      <c r="H30" s="744">
        <v>3.711643</v>
      </c>
      <c r="I30" s="744">
        <v>3.9649079999999999</v>
      </c>
      <c r="J30" s="744">
        <f t="shared" si="0"/>
        <v>13.46760657522627</v>
      </c>
      <c r="K30" s="744">
        <f t="shared" si="1"/>
        <v>5.3637831571353445</v>
      </c>
      <c r="N30" s="707"/>
      <c r="O30" s="707"/>
    </row>
    <row r="31" spans="1:15" s="706" customFormat="1" ht="19.95" customHeight="1" x14ac:dyDescent="0.25">
      <c r="A31" s="858" t="s">
        <v>1950</v>
      </c>
      <c r="B31" s="851">
        <v>172.862887</v>
      </c>
      <c r="C31" s="851">
        <v>188.32190700000001</v>
      </c>
      <c r="D31" s="851">
        <v>181.03905700000001</v>
      </c>
      <c r="E31" s="851">
        <v>183.12724399999999</v>
      </c>
      <c r="F31" s="851">
        <v>179.136458</v>
      </c>
      <c r="G31" s="851">
        <v>186.214079</v>
      </c>
      <c r="H31" s="851">
        <v>174.63836900000001</v>
      </c>
      <c r="I31" s="851">
        <v>175.191396</v>
      </c>
      <c r="J31" s="851">
        <f t="shared" si="0"/>
        <v>2.8585113542653744</v>
      </c>
      <c r="K31" s="851">
        <f t="shared" si="1"/>
        <v>1.6856230305087934</v>
      </c>
      <c r="N31" s="850"/>
      <c r="O31" s="850"/>
    </row>
    <row r="32" spans="1:15" ht="13.8" x14ac:dyDescent="0.25">
      <c r="A32" s="856" t="s">
        <v>28</v>
      </c>
      <c r="B32" s="705">
        <v>22586.242083510002</v>
      </c>
      <c r="C32" s="705">
        <v>24488.467487859998</v>
      </c>
      <c r="D32" s="705">
        <v>24336.140298909999</v>
      </c>
      <c r="E32" s="705">
        <v>25406.558886220002</v>
      </c>
      <c r="F32" s="705">
        <v>25577.941013</v>
      </c>
      <c r="G32" s="705">
        <v>25598.679568</v>
      </c>
      <c r="H32" s="705">
        <v>25437.659750999999</v>
      </c>
      <c r="I32" s="705">
        <v>23541.324524</v>
      </c>
      <c r="J32" s="705">
        <f t="shared" si="0"/>
        <v>5.1879190930969088</v>
      </c>
      <c r="K32" s="705">
        <f t="shared" si="1"/>
        <v>0.75618537181829026</v>
      </c>
      <c r="N32" s="707"/>
      <c r="O32" s="707"/>
    </row>
    <row r="33" spans="1:15" ht="27.6" x14ac:dyDescent="0.25">
      <c r="A33" s="857" t="s">
        <v>57</v>
      </c>
      <c r="B33" s="744">
        <v>6567.7614400000002</v>
      </c>
      <c r="C33" s="744">
        <v>7465.1448209999999</v>
      </c>
      <c r="D33" s="744">
        <v>6697.173468</v>
      </c>
      <c r="E33" s="744">
        <v>7180.7959460000002</v>
      </c>
      <c r="F33" s="744">
        <v>6794.3996989999996</v>
      </c>
      <c r="G33" s="744">
        <v>6796.1811740000003</v>
      </c>
      <c r="H33" s="744">
        <v>6883.1788980000001</v>
      </c>
      <c r="I33" s="744">
        <v>6967.0607200000004</v>
      </c>
      <c r="J33" s="744">
        <f t="shared" si="0"/>
        <v>1.4783506276651224</v>
      </c>
      <c r="K33" s="744">
        <f t="shared" si="1"/>
        <v>-5.3561579369797556</v>
      </c>
      <c r="N33" s="707"/>
      <c r="O33" s="707"/>
    </row>
    <row r="34" spans="1:15" ht="13.8" x14ac:dyDescent="0.25">
      <c r="A34" s="857" t="s">
        <v>58</v>
      </c>
      <c r="B34" s="744">
        <v>5435.8393247200001</v>
      </c>
      <c r="C34" s="744">
        <v>6246.7317666199997</v>
      </c>
      <c r="D34" s="744">
        <v>5531.7053581299997</v>
      </c>
      <c r="E34" s="744">
        <v>5779.4060149799998</v>
      </c>
      <c r="F34" s="744">
        <v>5551.6995690000003</v>
      </c>
      <c r="G34" s="744">
        <v>5555.5070159999996</v>
      </c>
      <c r="H34" s="744">
        <v>5484.145485</v>
      </c>
      <c r="I34" s="744">
        <v>5371.1046459999998</v>
      </c>
      <c r="J34" s="744">
        <f t="shared" si="0"/>
        <v>0.43027703626728453</v>
      </c>
      <c r="K34" s="744">
        <f t="shared" si="1"/>
        <v>-3.8740832258481674</v>
      </c>
      <c r="N34" s="707"/>
      <c r="O34" s="707"/>
    </row>
    <row r="35" spans="1:15" ht="13.8" x14ac:dyDescent="0.25">
      <c r="A35" s="857" t="s">
        <v>612</v>
      </c>
      <c r="B35" s="744">
        <v>2133.2980754099999</v>
      </c>
      <c r="C35" s="744">
        <v>2415.30025428</v>
      </c>
      <c r="D35" s="744">
        <v>2149.6461798099999</v>
      </c>
      <c r="E35" s="744">
        <v>2258.8974849800002</v>
      </c>
      <c r="F35" s="744">
        <v>2241.88445</v>
      </c>
      <c r="G35" s="744">
        <v>2241.9883369999998</v>
      </c>
      <c r="H35" s="744">
        <v>2187.4781870000002</v>
      </c>
      <c r="I35" s="744">
        <v>2174.4841900000001</v>
      </c>
      <c r="J35" s="744">
        <f t="shared" si="0"/>
        <v>4.2956909866051376</v>
      </c>
      <c r="K35" s="744">
        <f t="shared" si="1"/>
        <v>-0.74855756369794335</v>
      </c>
      <c r="N35" s="707"/>
      <c r="O35" s="707"/>
    </row>
    <row r="36" spans="1:15" ht="13.8" x14ac:dyDescent="0.25">
      <c r="A36" s="857" t="s">
        <v>60</v>
      </c>
      <c r="B36" s="744">
        <v>2790.4335836</v>
      </c>
      <c r="C36" s="744">
        <v>3155.8462200399999</v>
      </c>
      <c r="D36" s="744">
        <v>2880.05446368</v>
      </c>
      <c r="E36" s="744">
        <v>3051.0325856499999</v>
      </c>
      <c r="F36" s="744">
        <v>2891.6802210000001</v>
      </c>
      <c r="G36" s="744">
        <v>2891.6802210000001</v>
      </c>
      <c r="H36" s="744">
        <v>2846.3122090000002</v>
      </c>
      <c r="I36" s="744">
        <v>2795.1704009999999</v>
      </c>
      <c r="J36" s="744">
        <f t="shared" si="0"/>
        <v>0.40366449546741023</v>
      </c>
      <c r="K36" s="744">
        <f t="shared" si="1"/>
        <v>-5.2228994668718371</v>
      </c>
      <c r="N36" s="707"/>
      <c r="O36" s="707"/>
    </row>
    <row r="37" spans="1:15" ht="27.6" x14ac:dyDescent="0.25">
      <c r="A37" s="857" t="s">
        <v>62</v>
      </c>
      <c r="B37" s="744">
        <v>4167.9815593800004</v>
      </c>
      <c r="C37" s="744">
        <v>4881.0913082299994</v>
      </c>
      <c r="D37" s="744">
        <v>5405.9146688800001</v>
      </c>
      <c r="E37" s="744">
        <v>5532.17969232</v>
      </c>
      <c r="F37" s="744">
        <v>5943.0523789999997</v>
      </c>
      <c r="G37" s="744">
        <v>5949.5280290000001</v>
      </c>
      <c r="H37" s="744">
        <v>5634.23747</v>
      </c>
      <c r="I37" s="744">
        <v>5266.1746220000005</v>
      </c>
      <c r="J37" s="744">
        <f t="shared" si="0"/>
        <v>10.055899758266548</v>
      </c>
      <c r="K37" s="744">
        <f t="shared" si="1"/>
        <v>7.5440126657378954</v>
      </c>
      <c r="N37" s="707"/>
      <c r="O37" s="707"/>
    </row>
    <row r="38" spans="1:15" s="706" customFormat="1" ht="13.8" x14ac:dyDescent="0.25">
      <c r="A38" s="858" t="s">
        <v>564</v>
      </c>
      <c r="B38" s="851">
        <v>1308.7473199999999</v>
      </c>
      <c r="C38" s="851">
        <v>9.7923100000000005</v>
      </c>
      <c r="D38" s="851">
        <v>1482.9</v>
      </c>
      <c r="E38" s="851">
        <v>1386.6192719999999</v>
      </c>
      <c r="F38" s="851">
        <v>1397.5</v>
      </c>
      <c r="G38" s="851">
        <v>1397.5</v>
      </c>
      <c r="H38" s="851">
        <v>1700</v>
      </c>
      <c r="I38" s="851">
        <v>300</v>
      </c>
      <c r="J38" s="851">
        <f t="shared" si="0"/>
        <v>-5.7589857711241592</v>
      </c>
      <c r="K38" s="851">
        <f t="shared" si="1"/>
        <v>0.78469470457498858</v>
      </c>
      <c r="N38" s="850"/>
      <c r="O38" s="850"/>
    </row>
    <row r="39" spans="1:15" ht="27.6" x14ac:dyDescent="0.25">
      <c r="A39" s="857" t="s">
        <v>1843</v>
      </c>
      <c r="B39" s="744">
        <v>182.18078039999997</v>
      </c>
      <c r="C39" s="744">
        <v>314.56080768999999</v>
      </c>
      <c r="D39" s="744">
        <v>188.74616040999999</v>
      </c>
      <c r="E39" s="744">
        <v>217.62789028999998</v>
      </c>
      <c r="F39" s="744">
        <v>757.724695</v>
      </c>
      <c r="G39" s="744">
        <v>766.29479100000003</v>
      </c>
      <c r="H39" s="744">
        <v>702.307502</v>
      </c>
      <c r="I39" s="744">
        <v>667.32994499999995</v>
      </c>
      <c r="J39" s="744">
        <f t="shared" si="0"/>
        <v>305.99225400687988</v>
      </c>
      <c r="K39" s="744">
        <f t="shared" si="1"/>
        <v>252.11240157632102</v>
      </c>
      <c r="N39" s="707"/>
      <c r="O39" s="707"/>
    </row>
    <row r="40" spans="1:15" ht="13.8" x14ac:dyDescent="0.25">
      <c r="A40" s="856" t="s">
        <v>27</v>
      </c>
      <c r="B40" s="705">
        <v>9153.4370870000002</v>
      </c>
      <c r="C40" s="705">
        <v>9717.120175</v>
      </c>
      <c r="D40" s="705">
        <v>9242.3653560000002</v>
      </c>
      <c r="E40" s="705">
        <v>9595.1874110000008</v>
      </c>
      <c r="F40" s="705">
        <v>10440.510041</v>
      </c>
      <c r="G40" s="705">
        <v>10441.887640999999</v>
      </c>
      <c r="H40" s="705">
        <v>10464.107529000001</v>
      </c>
      <c r="I40" s="705">
        <v>10382.379983000001</v>
      </c>
      <c r="J40" s="705">
        <f t="shared" si="0"/>
        <v>12.978520527986774</v>
      </c>
      <c r="K40" s="705">
        <f t="shared" si="1"/>
        <v>8.824217743046205</v>
      </c>
      <c r="N40" s="707"/>
      <c r="O40" s="707"/>
    </row>
    <row r="41" spans="1:15" ht="13.8" x14ac:dyDescent="0.25">
      <c r="A41" s="857" t="s">
        <v>65</v>
      </c>
      <c r="B41" s="744">
        <v>3005.6824569999999</v>
      </c>
      <c r="C41" s="744">
        <v>3243.9649680000002</v>
      </c>
      <c r="D41" s="744">
        <v>3151.0989290000002</v>
      </c>
      <c r="E41" s="744">
        <v>3344.2201540000001</v>
      </c>
      <c r="F41" s="744">
        <v>3272.8435209999998</v>
      </c>
      <c r="G41" s="744">
        <v>3275.5211210000002</v>
      </c>
      <c r="H41" s="744">
        <v>3184.4960129999999</v>
      </c>
      <c r="I41" s="744">
        <v>3116.5269229999999</v>
      </c>
      <c r="J41" s="744">
        <f t="shared" si="0"/>
        <v>3.9485333467294623</v>
      </c>
      <c r="K41" s="744">
        <f t="shared" si="1"/>
        <v>-2.0542616764577986</v>
      </c>
      <c r="N41" s="707"/>
      <c r="O41" s="707"/>
    </row>
    <row r="42" spans="1:15" ht="13.8" x14ac:dyDescent="0.25">
      <c r="A42" s="857" t="s">
        <v>66</v>
      </c>
      <c r="B42" s="744">
        <v>4278.9443160000001</v>
      </c>
      <c r="C42" s="744">
        <v>4418.1014969999997</v>
      </c>
      <c r="D42" s="744">
        <v>4203.0606779999998</v>
      </c>
      <c r="E42" s="744">
        <v>4297.6861120000003</v>
      </c>
      <c r="F42" s="744">
        <v>5155.0704919999998</v>
      </c>
      <c r="G42" s="744">
        <v>5155.0704919999998</v>
      </c>
      <c r="H42" s="744">
        <v>5261.4050989999996</v>
      </c>
      <c r="I42" s="744">
        <v>5225.1281639999997</v>
      </c>
      <c r="J42" s="744">
        <f t="shared" si="0"/>
        <v>22.650394246818422</v>
      </c>
      <c r="K42" s="744">
        <f t="shared" si="1"/>
        <v>19.949906941924183</v>
      </c>
      <c r="N42" s="707"/>
      <c r="O42" s="707"/>
    </row>
    <row r="43" spans="1:15" ht="13.8" x14ac:dyDescent="0.25">
      <c r="A43" s="857" t="s">
        <v>1920</v>
      </c>
      <c r="B43" s="744">
        <v>277.985547</v>
      </c>
      <c r="C43" s="744">
        <v>295.11693700000001</v>
      </c>
      <c r="D43" s="744">
        <v>283.852756</v>
      </c>
      <c r="E43" s="744">
        <v>294.77127400000001</v>
      </c>
      <c r="F43" s="744">
        <v>303.97141199999999</v>
      </c>
      <c r="G43" s="744">
        <v>303.97141199999999</v>
      </c>
      <c r="H43" s="744">
        <v>309.21171500000003</v>
      </c>
      <c r="I43" s="744">
        <v>316.03104300000001</v>
      </c>
      <c r="J43" s="744">
        <f t="shared" si="0"/>
        <v>7.0877085301225691</v>
      </c>
      <c r="K43" s="744">
        <f t="shared" si="1"/>
        <v>3.1211107768934028</v>
      </c>
      <c r="N43" s="707"/>
      <c r="O43" s="707"/>
    </row>
    <row r="44" spans="1:15" ht="13.8" x14ac:dyDescent="0.25">
      <c r="A44" s="857" t="s">
        <v>433</v>
      </c>
      <c r="B44" s="744">
        <v>193.632237</v>
      </c>
      <c r="C44" s="744">
        <v>222.24265299999999</v>
      </c>
      <c r="D44" s="744">
        <v>185.65491700000001</v>
      </c>
      <c r="E44" s="744">
        <v>199.999764</v>
      </c>
      <c r="F44" s="744">
        <v>197.839699</v>
      </c>
      <c r="G44" s="744">
        <v>197.839699</v>
      </c>
      <c r="H44" s="744">
        <v>191.10716600000001</v>
      </c>
      <c r="I44" s="744">
        <v>186.36725899999999</v>
      </c>
      <c r="J44" s="744">
        <f t="shared" si="0"/>
        <v>6.5631345492454614</v>
      </c>
      <c r="K44" s="744">
        <f t="shared" si="1"/>
        <v>-1.0800337744398547</v>
      </c>
      <c r="N44" s="707"/>
      <c r="O44" s="707"/>
    </row>
    <row r="45" spans="1:15" ht="13.8" x14ac:dyDescent="0.25">
      <c r="A45" s="857" t="s">
        <v>1921</v>
      </c>
      <c r="B45" s="744">
        <v>1184.6286869999999</v>
      </c>
      <c r="C45" s="744">
        <v>1300.2239649999999</v>
      </c>
      <c r="D45" s="744">
        <v>1201.2186610000001</v>
      </c>
      <c r="E45" s="744">
        <v>1233.1910949999999</v>
      </c>
      <c r="F45" s="744">
        <v>1286.7001729999999</v>
      </c>
      <c r="G45" s="744">
        <v>1285.400173</v>
      </c>
      <c r="H45" s="744">
        <v>1287.4504529999999</v>
      </c>
      <c r="I45" s="744">
        <v>1321.7750559999999</v>
      </c>
      <c r="J45" s="744">
        <f t="shared" si="0"/>
        <v>7.008009010609257</v>
      </c>
      <c r="K45" s="744">
        <f t="shared" si="1"/>
        <v>4.233656747253761</v>
      </c>
      <c r="N45" s="707"/>
      <c r="O45" s="707"/>
    </row>
    <row r="46" spans="1:15" s="852" customFormat="1" ht="13.8" x14ac:dyDescent="0.25">
      <c r="A46" s="858" t="s">
        <v>565</v>
      </c>
      <c r="B46" s="851">
        <v>180.06384299999999</v>
      </c>
      <c r="C46" s="851">
        <v>204.97015500000001</v>
      </c>
      <c r="D46" s="851">
        <v>184.97941499999999</v>
      </c>
      <c r="E46" s="851">
        <v>192.81901199999999</v>
      </c>
      <c r="F46" s="851">
        <v>191.584744</v>
      </c>
      <c r="G46" s="851">
        <v>191.584744</v>
      </c>
      <c r="H46" s="851">
        <v>197.937083</v>
      </c>
      <c r="I46" s="851">
        <v>184.05153799999999</v>
      </c>
      <c r="J46" s="851">
        <f t="shared" si="0"/>
        <v>3.57084543704498</v>
      </c>
      <c r="K46" s="851">
        <f t="shared" si="1"/>
        <v>-0.64011737597742524</v>
      </c>
      <c r="N46" s="850"/>
      <c r="O46" s="850"/>
    </row>
    <row r="47" spans="1:15" ht="13.8" x14ac:dyDescent="0.25">
      <c r="A47" s="857" t="s">
        <v>566</v>
      </c>
      <c r="B47" s="744">
        <v>32.5</v>
      </c>
      <c r="C47" s="744">
        <v>32.5</v>
      </c>
      <c r="D47" s="744">
        <v>32.5</v>
      </c>
      <c r="E47" s="744">
        <v>32.5</v>
      </c>
      <c r="F47" s="744">
        <v>32.5</v>
      </c>
      <c r="G47" s="744">
        <v>32.5</v>
      </c>
      <c r="H47" s="744">
        <v>32.5</v>
      </c>
      <c r="I47" s="744">
        <v>32.5</v>
      </c>
      <c r="J47" s="744">
        <f t="shared" si="0"/>
        <v>0</v>
      </c>
      <c r="K47" s="744">
        <f t="shared" si="1"/>
        <v>0</v>
      </c>
      <c r="N47" s="707"/>
      <c r="O47" s="707"/>
    </row>
    <row r="48" spans="1:15" ht="13.8" x14ac:dyDescent="0.25">
      <c r="A48" s="856" t="s">
        <v>26</v>
      </c>
      <c r="B48" s="705">
        <v>11567.012887000001</v>
      </c>
      <c r="C48" s="705">
        <v>12417.907816000001</v>
      </c>
      <c r="D48" s="705">
        <v>12147.348454999999</v>
      </c>
      <c r="E48" s="705">
        <v>12749.666283</v>
      </c>
      <c r="F48" s="705">
        <v>12127.556546</v>
      </c>
      <c r="G48" s="705">
        <v>12138.028837</v>
      </c>
      <c r="H48" s="705">
        <v>12150.727081000001</v>
      </c>
      <c r="I48" s="705">
        <v>12185.255886999999</v>
      </c>
      <c r="J48" s="705">
        <f t="shared" si="0"/>
        <v>-7.6721418131072028E-2</v>
      </c>
      <c r="K48" s="705">
        <f t="shared" si="1"/>
        <v>-4.7972820027104461</v>
      </c>
      <c r="N48" s="707"/>
      <c r="O48" s="707"/>
    </row>
    <row r="49" spans="1:15" ht="13.8" x14ac:dyDescent="0.25">
      <c r="A49" s="857" t="s">
        <v>69</v>
      </c>
      <c r="B49" s="744">
        <v>791.1</v>
      </c>
      <c r="C49" s="744">
        <v>817.03750700000001</v>
      </c>
      <c r="D49" s="744">
        <v>872.02651100000003</v>
      </c>
      <c r="E49" s="744">
        <v>892.02651100000003</v>
      </c>
      <c r="F49" s="744">
        <v>915.018102</v>
      </c>
      <c r="G49" s="744">
        <v>915.018102</v>
      </c>
      <c r="H49" s="744">
        <v>945.10572100000002</v>
      </c>
      <c r="I49" s="744">
        <v>959.1155</v>
      </c>
      <c r="J49" s="744">
        <f t="shared" si="0"/>
        <v>4.9300784388652659</v>
      </c>
      <c r="K49" s="744">
        <f t="shared" si="1"/>
        <v>2.5774560191294711</v>
      </c>
      <c r="N49" s="707"/>
      <c r="O49" s="707"/>
    </row>
    <row r="50" spans="1:15" ht="13.8" x14ac:dyDescent="0.25">
      <c r="A50" s="857" t="s">
        <v>70</v>
      </c>
      <c r="B50" s="744">
        <v>1618.151001</v>
      </c>
      <c r="C50" s="744">
        <v>1784.457557</v>
      </c>
      <c r="D50" s="744">
        <v>1661.4965540000001</v>
      </c>
      <c r="E50" s="744">
        <v>1787.6226369999999</v>
      </c>
      <c r="F50" s="744">
        <v>1747.964608</v>
      </c>
      <c r="G50" s="744">
        <v>1747.992184</v>
      </c>
      <c r="H50" s="744">
        <v>1716.0347790000001</v>
      </c>
      <c r="I50" s="744">
        <v>1716.468744</v>
      </c>
      <c r="J50" s="744">
        <f t="shared" si="0"/>
        <v>5.2058868128112863</v>
      </c>
      <c r="K50" s="744">
        <f t="shared" si="1"/>
        <v>-2.2169361799147964</v>
      </c>
      <c r="N50" s="707"/>
      <c r="O50" s="707"/>
    </row>
    <row r="51" spans="1:15" ht="13.8" x14ac:dyDescent="0.25">
      <c r="A51" s="857" t="s">
        <v>72</v>
      </c>
      <c r="B51" s="744">
        <v>790.85797500000001</v>
      </c>
      <c r="C51" s="744">
        <v>861.71776699999998</v>
      </c>
      <c r="D51" s="744">
        <v>837.88400999999999</v>
      </c>
      <c r="E51" s="744">
        <v>873.33347800000001</v>
      </c>
      <c r="F51" s="744">
        <v>872.74913500000002</v>
      </c>
      <c r="G51" s="744">
        <v>873.01561000000004</v>
      </c>
      <c r="H51" s="744">
        <v>874.88076699999999</v>
      </c>
      <c r="I51" s="744">
        <v>887.34251500000005</v>
      </c>
      <c r="J51" s="744">
        <f t="shared" si="0"/>
        <v>4.1928953865583338</v>
      </c>
      <c r="K51" s="744">
        <f t="shared" si="1"/>
        <v>-3.6397093207497733E-2</v>
      </c>
      <c r="N51" s="707"/>
      <c r="O51" s="707"/>
    </row>
    <row r="52" spans="1:15" ht="27.6" x14ac:dyDescent="0.25">
      <c r="A52" s="857" t="s">
        <v>298</v>
      </c>
      <c r="B52" s="744">
        <v>7261.6560460000001</v>
      </c>
      <c r="C52" s="744">
        <v>7960.0896270000003</v>
      </c>
      <c r="D52" s="744">
        <v>7581.1951049999998</v>
      </c>
      <c r="E52" s="744">
        <v>7980.2218290000001</v>
      </c>
      <c r="F52" s="744">
        <v>7397.7151590000003</v>
      </c>
      <c r="G52" s="744">
        <v>7407.8933989999996</v>
      </c>
      <c r="H52" s="744">
        <v>7560.8334459999996</v>
      </c>
      <c r="I52" s="744">
        <v>7589.6891489999998</v>
      </c>
      <c r="J52" s="744">
        <f t="shared" si="0"/>
        <v>-2.285941775666771</v>
      </c>
      <c r="K52" s="744">
        <f t="shared" si="1"/>
        <v>-7.1718361000964563</v>
      </c>
      <c r="N52" s="707"/>
      <c r="O52" s="707"/>
    </row>
    <row r="53" spans="1:15" s="852" customFormat="1" ht="27.6" x14ac:dyDescent="0.25">
      <c r="A53" s="858" t="s">
        <v>203</v>
      </c>
      <c r="B53" s="851">
        <v>457.08422400000001</v>
      </c>
      <c r="C53" s="851">
        <v>333.94725599999998</v>
      </c>
      <c r="D53" s="851">
        <v>483.63622400000003</v>
      </c>
      <c r="E53" s="851">
        <v>486.19901800000002</v>
      </c>
      <c r="F53" s="851">
        <v>469.58422400000001</v>
      </c>
      <c r="G53" s="851">
        <v>469.58422400000001</v>
      </c>
      <c r="H53" s="851">
        <v>448.11372399999999</v>
      </c>
      <c r="I53" s="851">
        <v>446.35775999999998</v>
      </c>
      <c r="J53" s="851">
        <f t="shared" si="0"/>
        <v>-2.9054895606827102</v>
      </c>
      <c r="K53" s="851">
        <f t="shared" si="1"/>
        <v>-3.4172825087853198</v>
      </c>
      <c r="N53" s="850"/>
      <c r="O53" s="850"/>
    </row>
    <row r="54" spans="1:15" ht="13.8" x14ac:dyDescent="0.25">
      <c r="A54" s="857" t="s">
        <v>204</v>
      </c>
      <c r="B54" s="744">
        <v>648.16364099999998</v>
      </c>
      <c r="C54" s="744">
        <v>660.65810199999999</v>
      </c>
      <c r="D54" s="744">
        <v>711.110051</v>
      </c>
      <c r="E54" s="744">
        <v>730.26280999999994</v>
      </c>
      <c r="F54" s="744">
        <v>724.52531799999997</v>
      </c>
      <c r="G54" s="744">
        <v>724.52531799999997</v>
      </c>
      <c r="H54" s="744">
        <v>605.758644</v>
      </c>
      <c r="I54" s="744">
        <v>586.28221900000005</v>
      </c>
      <c r="J54" s="744">
        <f t="shared" si="0"/>
        <v>1.8865247342706937</v>
      </c>
      <c r="K54" s="744">
        <f t="shared" si="1"/>
        <v>-0.78567495447289559</v>
      </c>
      <c r="N54" s="707"/>
      <c r="O54" s="707"/>
    </row>
    <row r="55" spans="1:15" ht="13.8" x14ac:dyDescent="0.25">
      <c r="A55" s="856" t="s">
        <v>25</v>
      </c>
      <c r="B55" s="705">
        <v>5469.4121480000003</v>
      </c>
      <c r="C55" s="705">
        <v>9889.1971200000007</v>
      </c>
      <c r="D55" s="705">
        <v>6291.6749360000003</v>
      </c>
      <c r="E55" s="705">
        <v>8435.5731660000001</v>
      </c>
      <c r="F55" s="705">
        <v>6088.3433729999997</v>
      </c>
      <c r="G55" s="705">
        <v>6190.7552269999996</v>
      </c>
      <c r="H55" s="705">
        <v>4224.5388229999999</v>
      </c>
      <c r="I55" s="705">
        <v>4368.9698230000004</v>
      </c>
      <c r="J55" s="705">
        <f t="shared" si="0"/>
        <v>-1.6040197566875776</v>
      </c>
      <c r="K55" s="705">
        <f t="shared" si="1"/>
        <v>-26.611326756643535</v>
      </c>
      <c r="N55" s="707"/>
      <c r="O55" s="707"/>
    </row>
    <row r="56" spans="1:15" ht="13.8" x14ac:dyDescent="0.25">
      <c r="A56" s="857" t="s">
        <v>454</v>
      </c>
      <c r="B56" s="744">
        <v>9.0244590000000002</v>
      </c>
      <c r="C56" s="744">
        <v>9.1689799999999995</v>
      </c>
      <c r="D56" s="744">
        <v>15.416632999999999</v>
      </c>
      <c r="E56" s="744">
        <v>15.482006999999999</v>
      </c>
      <c r="F56" s="744">
        <v>6.394685</v>
      </c>
      <c r="G56" s="744">
        <v>6.394685</v>
      </c>
      <c r="H56" s="744">
        <v>4.837358</v>
      </c>
      <c r="I56" s="744">
        <v>4.7983320000000003</v>
      </c>
      <c r="J56" s="744">
        <f t="shared" si="0"/>
        <v>-58.52087158071415</v>
      </c>
      <c r="K56" s="744">
        <f t="shared" si="1"/>
        <v>-58.696020483649178</v>
      </c>
      <c r="N56" s="707"/>
      <c r="O56" s="707"/>
    </row>
    <row r="57" spans="1:15" ht="13.8" x14ac:dyDescent="0.25">
      <c r="A57" s="857" t="s">
        <v>75</v>
      </c>
      <c r="B57" s="744">
        <v>2503.4277310000002</v>
      </c>
      <c r="C57" s="744">
        <v>2778.391752</v>
      </c>
      <c r="D57" s="744">
        <v>2675.0744450000002</v>
      </c>
      <c r="E57" s="744">
        <v>2880.2593010000001</v>
      </c>
      <c r="F57" s="744">
        <v>2859.736285</v>
      </c>
      <c r="G57" s="744">
        <v>2869.1481389999999</v>
      </c>
      <c r="H57" s="744">
        <v>2892.8168059999998</v>
      </c>
      <c r="I57" s="744">
        <v>2806.236832</v>
      </c>
      <c r="J57" s="744">
        <f t="shared" si="0"/>
        <v>7.254889461590281</v>
      </c>
      <c r="K57" s="744">
        <f t="shared" si="1"/>
        <v>-0.38576950332709714</v>
      </c>
      <c r="N57" s="707"/>
      <c r="O57" s="707"/>
    </row>
    <row r="58" spans="1:15" s="852" customFormat="1" ht="13.8" x14ac:dyDescent="0.25">
      <c r="A58" s="858" t="s">
        <v>76</v>
      </c>
      <c r="B58" s="851">
        <v>983.39857600000005</v>
      </c>
      <c r="C58" s="851">
        <v>1052.7770760000001</v>
      </c>
      <c r="D58" s="851">
        <v>1461.4365760000001</v>
      </c>
      <c r="E58" s="851">
        <v>1461.4365760000001</v>
      </c>
      <c r="F58" s="851">
        <v>2654.6538439999999</v>
      </c>
      <c r="G58" s="851">
        <v>2657.6538439999999</v>
      </c>
      <c r="H58" s="851">
        <v>724.31384400000002</v>
      </c>
      <c r="I58" s="851">
        <v>959.26384399999995</v>
      </c>
      <c r="J58" s="851">
        <f t="shared" si="0"/>
        <v>81.852150660830318</v>
      </c>
      <c r="K58" s="851">
        <f t="shared" si="1"/>
        <v>81.852150660830318</v>
      </c>
      <c r="N58" s="850"/>
      <c r="O58" s="850"/>
    </row>
    <row r="59" spans="1:15" ht="13.8" x14ac:dyDescent="0.25">
      <c r="A59" s="857" t="s">
        <v>77</v>
      </c>
      <c r="B59" s="744">
        <v>1973.5613820000001</v>
      </c>
      <c r="C59" s="744">
        <v>6048.8593119999996</v>
      </c>
      <c r="D59" s="744">
        <v>2139.7472819999998</v>
      </c>
      <c r="E59" s="744">
        <v>4078.395282</v>
      </c>
      <c r="F59" s="744">
        <v>567.55855899999995</v>
      </c>
      <c r="G59" s="744">
        <v>657.55855899999995</v>
      </c>
      <c r="H59" s="744">
        <v>602.57081500000004</v>
      </c>
      <c r="I59" s="744">
        <v>598.67081499999995</v>
      </c>
      <c r="J59" s="744">
        <f t="shared" si="0"/>
        <v>-69.269335470991379</v>
      </c>
      <c r="K59" s="744">
        <f t="shared" si="1"/>
        <v>-83.877027273395129</v>
      </c>
      <c r="N59" s="707"/>
      <c r="O59" s="707"/>
    </row>
    <row r="60" spans="1:15" ht="13.8" x14ac:dyDescent="0.25">
      <c r="A60" s="856" t="s">
        <v>24</v>
      </c>
      <c r="B60" s="705">
        <v>1077.895667</v>
      </c>
      <c r="C60" s="705">
        <v>2073.373509</v>
      </c>
      <c r="D60" s="705">
        <v>1699.745009</v>
      </c>
      <c r="E60" s="705">
        <v>1890.0648060000001</v>
      </c>
      <c r="F60" s="705">
        <v>1759.9550549999999</v>
      </c>
      <c r="G60" s="705">
        <v>1827.355055</v>
      </c>
      <c r="H60" s="705">
        <v>1662.739212</v>
      </c>
      <c r="I60" s="705">
        <v>1358.633474</v>
      </c>
      <c r="J60" s="705">
        <f t="shared" si="0"/>
        <v>7.5075993942806747</v>
      </c>
      <c r="K60" s="705">
        <f t="shared" si="1"/>
        <v>-3.3178624775684114</v>
      </c>
      <c r="N60" s="707"/>
      <c r="O60" s="707"/>
    </row>
    <row r="61" spans="1:15" ht="13.8" x14ac:dyDescent="0.25">
      <c r="A61" s="857" t="s">
        <v>434</v>
      </c>
      <c r="B61" s="744">
        <v>532.44247800000005</v>
      </c>
      <c r="C61" s="744">
        <v>1124.123795</v>
      </c>
      <c r="D61" s="744">
        <v>747.13345700000002</v>
      </c>
      <c r="E61" s="744">
        <v>781.45739300000002</v>
      </c>
      <c r="F61" s="744">
        <v>693.21371699999997</v>
      </c>
      <c r="G61" s="744">
        <v>703.86371699999995</v>
      </c>
      <c r="H61" s="744">
        <v>687.45062399999995</v>
      </c>
      <c r="I61" s="744">
        <v>588.47475599999996</v>
      </c>
      <c r="J61" s="744">
        <f t="shared" si="0"/>
        <v>-5.7914338589176708</v>
      </c>
      <c r="K61" s="744">
        <f t="shared" si="1"/>
        <v>-9.929354651329021</v>
      </c>
      <c r="N61" s="707"/>
      <c r="O61" s="707"/>
    </row>
    <row r="62" spans="1:15" s="852" customFormat="1" ht="27.6" x14ac:dyDescent="0.25">
      <c r="A62" s="858" t="s">
        <v>80</v>
      </c>
      <c r="B62" s="851">
        <v>49.848644999999998</v>
      </c>
      <c r="C62" s="851">
        <v>62.358927999999999</v>
      </c>
      <c r="D62" s="851">
        <v>50.965366000000003</v>
      </c>
      <c r="E62" s="851">
        <v>53.579678000000001</v>
      </c>
      <c r="F62" s="851">
        <v>58.244889999999998</v>
      </c>
      <c r="G62" s="851">
        <v>60.244889999999998</v>
      </c>
      <c r="H62" s="851">
        <v>50.711672999999998</v>
      </c>
      <c r="I62" s="851">
        <v>48.136536999999997</v>
      </c>
      <c r="J62" s="851">
        <f t="shared" si="0"/>
        <v>18.207509782231313</v>
      </c>
      <c r="K62" s="851">
        <f t="shared" si="1"/>
        <v>12.439813468083912</v>
      </c>
      <c r="N62" s="850"/>
      <c r="O62" s="850"/>
    </row>
    <row r="63" spans="1:15" ht="27.6" x14ac:dyDescent="0.25">
      <c r="A63" s="857" t="s">
        <v>1922</v>
      </c>
      <c r="B63" s="744">
        <v>495.60454399999998</v>
      </c>
      <c r="C63" s="744">
        <v>886.89078600000005</v>
      </c>
      <c r="D63" s="744">
        <v>901.64618599999994</v>
      </c>
      <c r="E63" s="744">
        <v>1055.0277349999999</v>
      </c>
      <c r="F63" s="744">
        <v>1008.496448</v>
      </c>
      <c r="G63" s="744">
        <v>1063.2464480000001</v>
      </c>
      <c r="H63" s="744">
        <v>924.57691499999999</v>
      </c>
      <c r="I63" s="744">
        <v>722.02218100000005</v>
      </c>
      <c r="J63" s="744">
        <f t="shared" si="0"/>
        <v>17.922802148912993</v>
      </c>
      <c r="K63" s="744">
        <f t="shared" si="1"/>
        <v>0.77900444958447679</v>
      </c>
      <c r="N63" s="707"/>
      <c r="O63" s="707"/>
    </row>
    <row r="64" spans="1:15" ht="13.8" x14ac:dyDescent="0.25">
      <c r="A64" s="856" t="s">
        <v>23</v>
      </c>
      <c r="B64" s="705">
        <v>364.49796809000003</v>
      </c>
      <c r="C64" s="705">
        <v>949.7172731500001</v>
      </c>
      <c r="D64" s="705">
        <v>546.53648270000008</v>
      </c>
      <c r="E64" s="705">
        <v>580.37622361000001</v>
      </c>
      <c r="F64" s="705">
        <v>2538.3841480000001</v>
      </c>
      <c r="G64" s="705">
        <v>3733.3841480000001</v>
      </c>
      <c r="H64" s="705">
        <v>566.41228699999999</v>
      </c>
      <c r="I64" s="705">
        <v>506.48105600000002</v>
      </c>
      <c r="J64" s="705">
        <f t="shared" si="0"/>
        <v>583.09879874008266</v>
      </c>
      <c r="K64" s="705">
        <f t="shared" si="1"/>
        <v>543.26965787432937</v>
      </c>
      <c r="N64" s="707"/>
      <c r="O64" s="707"/>
    </row>
    <row r="65" spans="1:15" s="852" customFormat="1" ht="27.6" x14ac:dyDescent="0.25">
      <c r="A65" s="858" t="s">
        <v>1655</v>
      </c>
      <c r="B65" s="851">
        <v>146.80565906999999</v>
      </c>
      <c r="C65" s="851">
        <v>684.47228485000005</v>
      </c>
      <c r="D65" s="851">
        <v>303.49590094999996</v>
      </c>
      <c r="E65" s="851">
        <v>337.33554194999999</v>
      </c>
      <c r="F65" s="851">
        <v>2240.2167220000001</v>
      </c>
      <c r="G65" s="851">
        <v>3435.2167220000001</v>
      </c>
      <c r="H65" s="851">
        <v>236.918127</v>
      </c>
      <c r="I65" s="851">
        <v>147.42209600000001</v>
      </c>
      <c r="J65" s="851">
        <f t="shared" si="0"/>
        <v>1031.8824113429926</v>
      </c>
      <c r="K65" s="851">
        <f t="shared" si="1"/>
        <v>918.33821071518446</v>
      </c>
      <c r="N65" s="850"/>
      <c r="O65" s="850"/>
    </row>
    <row r="66" spans="1:15" ht="27.6" x14ac:dyDescent="0.25">
      <c r="A66" s="857" t="s">
        <v>1656</v>
      </c>
      <c r="B66" s="744">
        <v>217.69230902000001</v>
      </c>
      <c r="C66" s="744">
        <v>265.24498829999999</v>
      </c>
      <c r="D66" s="744">
        <v>243.04058175</v>
      </c>
      <c r="E66" s="744">
        <v>243.04068165999999</v>
      </c>
      <c r="F66" s="744">
        <v>298.16742599999998</v>
      </c>
      <c r="G66" s="744">
        <v>298.16742599999998</v>
      </c>
      <c r="H66" s="744">
        <v>329.49416000000002</v>
      </c>
      <c r="I66" s="744">
        <v>359.05896000000001</v>
      </c>
      <c r="J66" s="744">
        <f t="shared" si="0"/>
        <v>22.68215614571946</v>
      </c>
      <c r="K66" s="744">
        <f t="shared" si="1"/>
        <v>22.682105713116442</v>
      </c>
      <c r="N66" s="707"/>
      <c r="O66" s="707"/>
    </row>
    <row r="67" spans="1:15" ht="13.8" x14ac:dyDescent="0.25">
      <c r="A67" s="856" t="s">
        <v>22</v>
      </c>
      <c r="B67" s="705">
        <v>22634.056380999999</v>
      </c>
      <c r="C67" s="705">
        <v>136014.65043621999</v>
      </c>
      <c r="D67" s="705">
        <v>38288.096863999999</v>
      </c>
      <c r="E67" s="705">
        <v>50352.968234</v>
      </c>
      <c r="F67" s="705">
        <v>39358.598560999999</v>
      </c>
      <c r="G67" s="705">
        <v>31358.058976</v>
      </c>
      <c r="H67" s="705">
        <v>28186.786534999999</v>
      </c>
      <c r="I67" s="705">
        <v>28149.327357999999</v>
      </c>
      <c r="J67" s="705">
        <f t="shared" si="0"/>
        <v>-18.099718856791498</v>
      </c>
      <c r="K67" s="705">
        <f t="shared" si="1"/>
        <v>-37.723514470342593</v>
      </c>
      <c r="N67" s="707"/>
      <c r="O67" s="707"/>
    </row>
    <row r="68" spans="1:15" ht="41.4" x14ac:dyDescent="0.25">
      <c r="A68" s="857" t="s">
        <v>1923</v>
      </c>
      <c r="B68" s="744">
        <v>79.113309599999994</v>
      </c>
      <c r="C68" s="744">
        <v>641.37964346999991</v>
      </c>
      <c r="D68" s="744">
        <v>1810.1354369999999</v>
      </c>
      <c r="E68" s="744">
        <v>1812.8759399099999</v>
      </c>
      <c r="F68" s="744">
        <v>4523.6452929999996</v>
      </c>
      <c r="G68" s="744">
        <v>4539.2057080000004</v>
      </c>
      <c r="H68" s="744">
        <v>4896.9056760000003</v>
      </c>
      <c r="I68" s="744">
        <v>4896.4223949999996</v>
      </c>
      <c r="J68" s="744">
        <f t="shared" ref="J68:J131" si="2">G68/D68*100-100</f>
        <v>150.76608165425364</v>
      </c>
      <c r="K68" s="744">
        <f t="shared" ref="K68:K131" si="3">G68/E68*100-100</f>
        <v>150.38700156312674</v>
      </c>
      <c r="N68" s="707"/>
      <c r="O68" s="707"/>
    </row>
    <row r="69" spans="1:15" ht="13.8" x14ac:dyDescent="0.25">
      <c r="A69" s="857" t="s">
        <v>1844</v>
      </c>
      <c r="B69" s="744">
        <v>16.011437999999998</v>
      </c>
      <c r="C69" s="744">
        <v>19.037855</v>
      </c>
      <c r="D69" s="744">
        <v>17.636094</v>
      </c>
      <c r="E69" s="744">
        <v>17.636094</v>
      </c>
      <c r="F69" s="744">
        <v>19.135833999999999</v>
      </c>
      <c r="G69" s="744">
        <v>19.135833999999999</v>
      </c>
      <c r="H69" s="744">
        <v>17.820779000000002</v>
      </c>
      <c r="I69" s="744">
        <v>17.914133</v>
      </c>
      <c r="J69" s="744">
        <f t="shared" si="2"/>
        <v>8.5038104242356525</v>
      </c>
      <c r="K69" s="744">
        <f t="shared" si="3"/>
        <v>8.5038104242356525</v>
      </c>
      <c r="N69" s="707"/>
      <c r="O69" s="707"/>
    </row>
    <row r="70" spans="1:15" ht="13.8" x14ac:dyDescent="0.25">
      <c r="A70" s="857" t="s">
        <v>460</v>
      </c>
      <c r="B70" s="744">
        <v>1007.00866</v>
      </c>
      <c r="C70" s="744">
        <v>10865.70898322</v>
      </c>
      <c r="D70" s="744">
        <v>4056.474913</v>
      </c>
      <c r="E70" s="744">
        <v>4799.9152290000002</v>
      </c>
      <c r="F70" s="744">
        <v>3726.0908829999998</v>
      </c>
      <c r="G70" s="744">
        <v>3886.0908829999998</v>
      </c>
      <c r="H70" s="744">
        <v>6860.2766689999999</v>
      </c>
      <c r="I70" s="744">
        <v>6715.6394419999997</v>
      </c>
      <c r="J70" s="744">
        <f t="shared" si="2"/>
        <v>-4.2002978855843907</v>
      </c>
      <c r="K70" s="744">
        <f t="shared" si="3"/>
        <v>-19.038343437377407</v>
      </c>
      <c r="N70" s="707"/>
      <c r="O70" s="707"/>
    </row>
    <row r="71" spans="1:15" ht="13.8" x14ac:dyDescent="0.25">
      <c r="A71" s="857" t="s">
        <v>341</v>
      </c>
      <c r="B71" s="744">
        <v>314.094829</v>
      </c>
      <c r="C71" s="744">
        <v>82430.858666999993</v>
      </c>
      <c r="D71" s="744">
        <v>1812.0948289999999</v>
      </c>
      <c r="E71" s="744">
        <v>2412.0948290000001</v>
      </c>
      <c r="F71" s="744">
        <v>2237.8948289999998</v>
      </c>
      <c r="G71" s="744">
        <v>2237.8948289999998</v>
      </c>
      <c r="H71" s="744">
        <v>1958.2948289999999</v>
      </c>
      <c r="I71" s="744">
        <v>1805.694829</v>
      </c>
      <c r="J71" s="744">
        <f t="shared" si="2"/>
        <v>23.497666523058115</v>
      </c>
      <c r="K71" s="744">
        <f t="shared" si="3"/>
        <v>-7.2219382880655587</v>
      </c>
      <c r="N71" s="707"/>
      <c r="O71" s="707"/>
    </row>
    <row r="72" spans="1:15" ht="13.8" x14ac:dyDescent="0.25">
      <c r="A72" s="857" t="s">
        <v>1924</v>
      </c>
      <c r="B72" s="744">
        <v>17858.986809999999</v>
      </c>
      <c r="C72" s="744">
        <v>38663.896809999998</v>
      </c>
      <c r="D72" s="744">
        <v>26828.464866999999</v>
      </c>
      <c r="E72" s="744">
        <v>37493.883121999999</v>
      </c>
      <c r="F72" s="744">
        <v>25401.664867</v>
      </c>
      <c r="G72" s="744">
        <v>17224.564867000001</v>
      </c>
      <c r="H72" s="744">
        <v>12748.492643</v>
      </c>
      <c r="I72" s="744">
        <v>12491.879300000001</v>
      </c>
      <c r="J72" s="744">
        <f t="shared" si="2"/>
        <v>-35.797426530405588</v>
      </c>
      <c r="K72" s="744">
        <f t="shared" si="3"/>
        <v>-54.06033349238966</v>
      </c>
      <c r="N72" s="707"/>
      <c r="O72" s="707"/>
    </row>
    <row r="73" spans="1:15" s="852" customFormat="1" ht="13.8" x14ac:dyDescent="0.25">
      <c r="A73" s="858" t="s">
        <v>1925</v>
      </c>
      <c r="B73" s="851">
        <v>110.154493</v>
      </c>
      <c r="C73" s="851">
        <v>86.187137000000007</v>
      </c>
      <c r="D73" s="851">
        <v>89.87</v>
      </c>
      <c r="E73" s="851">
        <v>118.969296</v>
      </c>
      <c r="F73" s="851">
        <v>93.108700999999996</v>
      </c>
      <c r="G73" s="851">
        <v>93.108700999999996</v>
      </c>
      <c r="H73" s="851">
        <v>86.265411</v>
      </c>
      <c r="I73" s="851">
        <v>86.484482</v>
      </c>
      <c r="J73" s="851">
        <f t="shared" si="2"/>
        <v>3.6037621008122755</v>
      </c>
      <c r="K73" s="851">
        <f t="shared" si="3"/>
        <v>-21.737201000163935</v>
      </c>
      <c r="N73" s="850"/>
      <c r="O73" s="850"/>
    </row>
    <row r="74" spans="1:15" ht="41.4" x14ac:dyDescent="0.25">
      <c r="A74" s="857" t="s">
        <v>1926</v>
      </c>
      <c r="B74" s="744">
        <v>2.47587</v>
      </c>
      <c r="C74" s="744">
        <v>4.50549</v>
      </c>
      <c r="D74" s="744">
        <v>3.1563859999999999</v>
      </c>
      <c r="E74" s="744">
        <v>3.1563859999999999</v>
      </c>
      <c r="F74" s="744">
        <v>5.2515460000000003</v>
      </c>
      <c r="G74" s="744">
        <v>5.2515460000000003</v>
      </c>
      <c r="H74" s="744">
        <v>5.2000039999999998</v>
      </c>
      <c r="I74" s="744">
        <v>5.3961160000000001</v>
      </c>
      <c r="J74" s="744">
        <f t="shared" si="2"/>
        <v>66.378446742572038</v>
      </c>
      <c r="K74" s="744">
        <f t="shared" si="3"/>
        <v>66.378446742572038</v>
      </c>
      <c r="N74" s="707"/>
      <c r="O74" s="707"/>
    </row>
    <row r="75" spans="1:15" s="852" customFormat="1" ht="13.8" x14ac:dyDescent="0.25">
      <c r="A75" s="858" t="s">
        <v>1845</v>
      </c>
      <c r="B75" s="851">
        <v>3246.2109714000003</v>
      </c>
      <c r="C75" s="851">
        <v>3303.0758505299996</v>
      </c>
      <c r="D75" s="851">
        <v>3670.264338</v>
      </c>
      <c r="E75" s="851">
        <v>3694.4373380900001</v>
      </c>
      <c r="F75" s="851">
        <v>3351.8066079999999</v>
      </c>
      <c r="G75" s="851">
        <v>3352.8066079999999</v>
      </c>
      <c r="H75" s="851">
        <v>1613.530524</v>
      </c>
      <c r="I75" s="851">
        <v>2129.8966610000002</v>
      </c>
      <c r="J75" s="851">
        <f t="shared" si="2"/>
        <v>-8.6494513954542356</v>
      </c>
      <c r="K75" s="851">
        <f t="shared" si="3"/>
        <v>-9.2471653685327198</v>
      </c>
      <c r="N75" s="850"/>
      <c r="O75" s="850"/>
    </row>
    <row r="76" spans="1:15" ht="13.8" x14ac:dyDescent="0.25">
      <c r="A76" s="856" t="s">
        <v>21</v>
      </c>
      <c r="B76" s="705">
        <v>52.696556000000001</v>
      </c>
      <c r="C76" s="705">
        <v>61.260050999999997</v>
      </c>
      <c r="D76" s="705">
        <v>51.618029</v>
      </c>
      <c r="E76" s="705">
        <v>53.230414000000003</v>
      </c>
      <c r="F76" s="705">
        <v>50.692903000000001</v>
      </c>
      <c r="G76" s="705">
        <v>50.692903000000001</v>
      </c>
      <c r="H76" s="705">
        <v>50.338628999999997</v>
      </c>
      <c r="I76" s="705">
        <v>47.774518</v>
      </c>
      <c r="J76" s="705">
        <f t="shared" si="2"/>
        <v>-1.7922536329312351</v>
      </c>
      <c r="K76" s="705">
        <f t="shared" si="3"/>
        <v>-4.7670322458886005</v>
      </c>
      <c r="N76" s="707"/>
      <c r="O76" s="707"/>
    </row>
    <row r="77" spans="1:15" ht="27.6" x14ac:dyDescent="0.25">
      <c r="A77" s="857" t="s">
        <v>212</v>
      </c>
      <c r="B77" s="744">
        <v>52.696556000000001</v>
      </c>
      <c r="C77" s="744">
        <v>61.260050999999997</v>
      </c>
      <c r="D77" s="744">
        <v>51.618029</v>
      </c>
      <c r="E77" s="744">
        <v>53.230414000000003</v>
      </c>
      <c r="F77" s="744">
        <v>50.692903000000001</v>
      </c>
      <c r="G77" s="744">
        <v>50.692903000000001</v>
      </c>
      <c r="H77" s="744">
        <v>50.338628999999997</v>
      </c>
      <c r="I77" s="744">
        <v>47.774518</v>
      </c>
      <c r="J77" s="744">
        <f t="shared" si="2"/>
        <v>-1.7922536329312351</v>
      </c>
      <c r="K77" s="744">
        <f t="shared" si="3"/>
        <v>-4.7670322458886005</v>
      </c>
      <c r="N77" s="707"/>
      <c r="O77" s="707"/>
    </row>
    <row r="78" spans="1:15" ht="13.8" x14ac:dyDescent="0.25">
      <c r="A78" s="856" t="s">
        <v>439</v>
      </c>
      <c r="B78" s="705">
        <v>14168.811600999999</v>
      </c>
      <c r="C78" s="705">
        <v>16237.937958</v>
      </c>
      <c r="D78" s="705">
        <v>15413.012166</v>
      </c>
      <c r="E78" s="705">
        <v>16431.295848999998</v>
      </c>
      <c r="F78" s="705">
        <v>16102.875845</v>
      </c>
      <c r="G78" s="705">
        <v>15589.125845</v>
      </c>
      <c r="H78" s="705">
        <v>16638.140443</v>
      </c>
      <c r="I78" s="705">
        <v>15007.272650999999</v>
      </c>
      <c r="J78" s="705">
        <f t="shared" si="2"/>
        <v>1.1426298578320484</v>
      </c>
      <c r="K78" s="705">
        <f t="shared" si="3"/>
        <v>-5.1254022308365421</v>
      </c>
      <c r="N78" s="707"/>
      <c r="O78" s="707"/>
    </row>
    <row r="79" spans="1:15" ht="13.8" x14ac:dyDescent="0.25">
      <c r="A79" s="857" t="s">
        <v>343</v>
      </c>
      <c r="B79" s="744">
        <v>251.75993500000001</v>
      </c>
      <c r="C79" s="744">
        <v>294.77652399999999</v>
      </c>
      <c r="D79" s="744">
        <v>279.32403299999999</v>
      </c>
      <c r="E79" s="744">
        <v>295.35110500000002</v>
      </c>
      <c r="F79" s="744">
        <v>297.1909</v>
      </c>
      <c r="G79" s="744">
        <v>309.1909</v>
      </c>
      <c r="H79" s="744">
        <v>312.78885000000002</v>
      </c>
      <c r="I79" s="744">
        <v>291.66503299999999</v>
      </c>
      <c r="J79" s="744">
        <f t="shared" si="2"/>
        <v>10.692551829222666</v>
      </c>
      <c r="K79" s="744">
        <f t="shared" si="3"/>
        <v>4.6858788627183117</v>
      </c>
      <c r="N79" s="707"/>
      <c r="O79" s="707"/>
    </row>
    <row r="80" spans="1:15" ht="13.8" x14ac:dyDescent="0.25">
      <c r="A80" s="857" t="s">
        <v>344</v>
      </c>
      <c r="B80" s="744">
        <v>353.93472800000001</v>
      </c>
      <c r="C80" s="744">
        <v>551.41408000000001</v>
      </c>
      <c r="D80" s="744">
        <v>390.30093900000003</v>
      </c>
      <c r="E80" s="744">
        <v>427.40735999999998</v>
      </c>
      <c r="F80" s="744">
        <v>376.37342100000001</v>
      </c>
      <c r="G80" s="744">
        <v>376.37342100000001</v>
      </c>
      <c r="H80" s="744">
        <v>409.569231</v>
      </c>
      <c r="I80" s="744">
        <v>404.963728</v>
      </c>
      <c r="J80" s="744">
        <f t="shared" si="2"/>
        <v>-3.5684049430380753</v>
      </c>
      <c r="K80" s="744">
        <f t="shared" si="3"/>
        <v>-11.940351003782425</v>
      </c>
      <c r="N80" s="707"/>
      <c r="O80" s="707"/>
    </row>
    <row r="81" spans="1:26" ht="13.8" x14ac:dyDescent="0.25">
      <c r="A81" s="857" t="s">
        <v>85</v>
      </c>
      <c r="B81" s="744">
        <v>85.954279999999997</v>
      </c>
      <c r="C81" s="744">
        <v>220.41743099999999</v>
      </c>
      <c r="D81" s="744">
        <v>608.68111099999999</v>
      </c>
      <c r="E81" s="744">
        <v>608.71431199999995</v>
      </c>
      <c r="F81" s="744">
        <v>152.832401</v>
      </c>
      <c r="G81" s="744">
        <v>159.082401</v>
      </c>
      <c r="H81" s="744">
        <v>56.108919</v>
      </c>
      <c r="I81" s="744">
        <v>56.174995000000003</v>
      </c>
      <c r="J81" s="744">
        <f t="shared" si="2"/>
        <v>-73.864409766446656</v>
      </c>
      <c r="K81" s="744">
        <f t="shared" si="3"/>
        <v>-73.865835275448546</v>
      </c>
      <c r="N81" s="707"/>
      <c r="O81" s="707"/>
    </row>
    <row r="82" spans="1:26" ht="13.8" x14ac:dyDescent="0.25">
      <c r="A82" s="857" t="s">
        <v>462</v>
      </c>
      <c r="B82" s="744">
        <v>872.74230299999999</v>
      </c>
      <c r="C82" s="744">
        <v>1212.9448990000001</v>
      </c>
      <c r="D82" s="744">
        <v>707.61348999999996</v>
      </c>
      <c r="E82" s="744">
        <v>714.18861700000002</v>
      </c>
      <c r="F82" s="744">
        <v>574.16368399999999</v>
      </c>
      <c r="G82" s="744">
        <v>574.16368399999999</v>
      </c>
      <c r="H82" s="744">
        <v>853.07370400000002</v>
      </c>
      <c r="I82" s="744">
        <v>754.138868</v>
      </c>
      <c r="J82" s="744">
        <f t="shared" si="2"/>
        <v>-18.859138199866706</v>
      </c>
      <c r="K82" s="744">
        <f t="shared" si="3"/>
        <v>-19.606155806316934</v>
      </c>
      <c r="N82" s="707"/>
      <c r="O82" s="707"/>
    </row>
    <row r="83" spans="1:26" s="852" customFormat="1" ht="13.8" x14ac:dyDescent="0.25">
      <c r="A83" s="858" t="s">
        <v>345</v>
      </c>
      <c r="B83" s="851">
        <v>6105.2052199999998</v>
      </c>
      <c r="C83" s="851">
        <v>7112.7465549999997</v>
      </c>
      <c r="D83" s="851">
        <v>6863.8250470000003</v>
      </c>
      <c r="E83" s="851">
        <v>7805.970937</v>
      </c>
      <c r="F83" s="851">
        <v>7180.0164690000001</v>
      </c>
      <c r="G83" s="851">
        <v>7196.0164690000001</v>
      </c>
      <c r="H83" s="851">
        <v>7473.2982419999998</v>
      </c>
      <c r="I83" s="851">
        <v>7697.1695120000004</v>
      </c>
      <c r="J83" s="851">
        <f t="shared" si="2"/>
        <v>4.8397419765993561</v>
      </c>
      <c r="K83" s="851">
        <f t="shared" si="3"/>
        <v>-7.8139474630739301</v>
      </c>
      <c r="N83" s="850"/>
      <c r="O83" s="850"/>
    </row>
    <row r="84" spans="1:26" ht="13.8" x14ac:dyDescent="0.25">
      <c r="A84" s="857" t="s">
        <v>88</v>
      </c>
      <c r="B84" s="744">
        <v>5952.7009120000002</v>
      </c>
      <c r="C84" s="744">
        <v>6159.4294520000003</v>
      </c>
      <c r="D84" s="744">
        <v>5919.2639289999997</v>
      </c>
      <c r="E84" s="744">
        <v>5928.2639289999997</v>
      </c>
      <c r="F84" s="744">
        <v>6049.2768180000003</v>
      </c>
      <c r="G84" s="744">
        <v>5499.2768180000003</v>
      </c>
      <c r="H84" s="744">
        <v>6304.7498900000001</v>
      </c>
      <c r="I84" s="744">
        <v>4514.8672880000004</v>
      </c>
      <c r="J84" s="744">
        <f t="shared" si="2"/>
        <v>-7.095259073385364</v>
      </c>
      <c r="K84" s="744">
        <f t="shared" si="3"/>
        <v>-7.2363025016729097</v>
      </c>
      <c r="N84" s="707"/>
      <c r="O84" s="707"/>
    </row>
    <row r="85" spans="1:26" ht="27.6" x14ac:dyDescent="0.25">
      <c r="A85" s="857" t="s">
        <v>213</v>
      </c>
      <c r="B85" s="744">
        <v>546.51422300000002</v>
      </c>
      <c r="C85" s="744">
        <v>686.20901700000002</v>
      </c>
      <c r="D85" s="744">
        <v>644.00361699999996</v>
      </c>
      <c r="E85" s="744">
        <v>651.39958899999999</v>
      </c>
      <c r="F85" s="744">
        <v>1473.022152</v>
      </c>
      <c r="G85" s="744">
        <v>1475.022152</v>
      </c>
      <c r="H85" s="744">
        <v>1228.5516070000001</v>
      </c>
      <c r="I85" s="744">
        <v>1288.2932269999999</v>
      </c>
      <c r="J85" s="744">
        <f t="shared" si="2"/>
        <v>129.03942044164017</v>
      </c>
      <c r="K85" s="744">
        <f t="shared" si="3"/>
        <v>126.43891351917938</v>
      </c>
      <c r="N85" s="707"/>
      <c r="O85" s="707"/>
    </row>
    <row r="86" spans="1:26" ht="13.8" x14ac:dyDescent="0.25">
      <c r="A86" s="856" t="s">
        <v>20</v>
      </c>
      <c r="B86" s="705">
        <v>7138.1029150000004</v>
      </c>
      <c r="C86" s="705">
        <v>7437.1694530000004</v>
      </c>
      <c r="D86" s="705">
        <v>4704.2079830000002</v>
      </c>
      <c r="E86" s="705">
        <v>4991.4093629999998</v>
      </c>
      <c r="F86" s="705">
        <v>6599.4933499999997</v>
      </c>
      <c r="G86" s="705">
        <v>6630.4933499999997</v>
      </c>
      <c r="H86" s="705">
        <v>6163.0406739999999</v>
      </c>
      <c r="I86" s="705">
        <v>6270.1308019999997</v>
      </c>
      <c r="J86" s="705">
        <f t="shared" si="2"/>
        <v>40.948133542589574</v>
      </c>
      <c r="K86" s="705">
        <f t="shared" si="3"/>
        <v>32.838099778994234</v>
      </c>
      <c r="N86" s="707"/>
      <c r="O86" s="707"/>
    </row>
    <row r="87" spans="1:26" ht="13.8" x14ac:dyDescent="0.25">
      <c r="A87" s="857" t="s">
        <v>91</v>
      </c>
      <c r="B87" s="744">
        <v>191.40270899999999</v>
      </c>
      <c r="C87" s="744">
        <v>193.513203</v>
      </c>
      <c r="D87" s="744">
        <v>237.09010599999999</v>
      </c>
      <c r="E87" s="744">
        <v>237.16685100000001</v>
      </c>
      <c r="F87" s="744">
        <v>338.63584600000002</v>
      </c>
      <c r="G87" s="744">
        <v>338.63584600000002</v>
      </c>
      <c r="H87" s="744">
        <v>229.70921000000001</v>
      </c>
      <c r="I87" s="744">
        <v>225.08395999999999</v>
      </c>
      <c r="J87" s="744">
        <f t="shared" si="2"/>
        <v>42.830020076839503</v>
      </c>
      <c r="K87" s="744">
        <f t="shared" si="3"/>
        <v>42.783801603032629</v>
      </c>
      <c r="N87" s="707"/>
      <c r="O87" s="707"/>
    </row>
    <row r="88" spans="1:26" ht="13.8" x14ac:dyDescent="0.25">
      <c r="A88" s="857" t="s">
        <v>92</v>
      </c>
      <c r="B88" s="744">
        <v>626.20000000000005</v>
      </c>
      <c r="C88" s="744">
        <v>626.20000000000005</v>
      </c>
      <c r="D88" s="744">
        <v>800</v>
      </c>
      <c r="E88" s="744">
        <v>800</v>
      </c>
      <c r="F88" s="744">
        <v>1310</v>
      </c>
      <c r="G88" s="744">
        <v>1310</v>
      </c>
      <c r="H88" s="744">
        <v>1505</v>
      </c>
      <c r="I88" s="744">
        <v>1355</v>
      </c>
      <c r="J88" s="744">
        <f t="shared" si="2"/>
        <v>63.75</v>
      </c>
      <c r="K88" s="744">
        <f t="shared" si="3"/>
        <v>63.75</v>
      </c>
      <c r="N88" s="707"/>
      <c r="O88" s="707"/>
    </row>
    <row r="89" spans="1:26" s="852" customFormat="1" ht="27.6" x14ac:dyDescent="0.25">
      <c r="A89" s="858" t="s">
        <v>346</v>
      </c>
      <c r="B89" s="851">
        <v>6.5304159999999998</v>
      </c>
      <c r="C89" s="851">
        <v>7.5003279999999997</v>
      </c>
      <c r="D89" s="851">
        <v>5.9574230000000004</v>
      </c>
      <c r="E89" s="851">
        <v>6.0199410000000002</v>
      </c>
      <c r="F89" s="851">
        <v>8.9208180000000006</v>
      </c>
      <c r="G89" s="851">
        <v>8.9208180000000006</v>
      </c>
      <c r="H89" s="851">
        <v>9.1273700000000009</v>
      </c>
      <c r="I89" s="851">
        <v>9.3565480000000001</v>
      </c>
      <c r="J89" s="851">
        <f t="shared" si="2"/>
        <v>49.742900579663399</v>
      </c>
      <c r="K89" s="851">
        <f t="shared" si="3"/>
        <v>48.187797853832791</v>
      </c>
      <c r="N89" s="850"/>
      <c r="O89" s="850"/>
    </row>
    <row r="90" spans="1:26" ht="13.8" x14ac:dyDescent="0.25">
      <c r="A90" s="857" t="s">
        <v>1927</v>
      </c>
      <c r="B90" s="744">
        <v>931.10537999999997</v>
      </c>
      <c r="C90" s="744">
        <v>1085.6333501300001</v>
      </c>
      <c r="D90" s="744">
        <v>831.05859999999996</v>
      </c>
      <c r="E90" s="744">
        <v>856.52001800000005</v>
      </c>
      <c r="F90" s="744">
        <v>727.44491800000003</v>
      </c>
      <c r="G90" s="744">
        <v>753.44491800000003</v>
      </c>
      <c r="H90" s="744">
        <v>634.13154799999995</v>
      </c>
      <c r="I90" s="744">
        <v>1050.9161650000001</v>
      </c>
      <c r="J90" s="744">
        <f t="shared" si="2"/>
        <v>-9.3391346891783513</v>
      </c>
      <c r="K90" s="744">
        <f t="shared" si="3"/>
        <v>-12.034172912932434</v>
      </c>
      <c r="N90" s="707"/>
      <c r="O90" s="707"/>
    </row>
    <row r="91" spans="1:26" ht="27.6" x14ac:dyDescent="0.25">
      <c r="A91" s="857" t="s">
        <v>1761</v>
      </c>
      <c r="B91" s="744">
        <v>5382.8644100000001</v>
      </c>
      <c r="C91" s="744">
        <v>5524.3225718699996</v>
      </c>
      <c r="D91" s="744">
        <v>2830.101854</v>
      </c>
      <c r="E91" s="744">
        <v>3091.7025530000001</v>
      </c>
      <c r="F91" s="744">
        <v>4214.4917679999999</v>
      </c>
      <c r="G91" s="744">
        <v>4219.4917679999999</v>
      </c>
      <c r="H91" s="744">
        <v>3785.0725459999999</v>
      </c>
      <c r="I91" s="744">
        <v>3629.7741289999999</v>
      </c>
      <c r="J91" s="744">
        <f t="shared" si="2"/>
        <v>49.093283057507932</v>
      </c>
      <c r="K91" s="744">
        <f t="shared" si="3"/>
        <v>36.477933943084594</v>
      </c>
      <c r="N91" s="707"/>
      <c r="O91" s="707"/>
    </row>
    <row r="92" spans="1:26" ht="13.8" x14ac:dyDescent="0.25">
      <c r="A92" s="856" t="s">
        <v>19</v>
      </c>
      <c r="B92" s="705">
        <v>1035.338334</v>
      </c>
      <c r="C92" s="705">
        <v>1094.9553550000001</v>
      </c>
      <c r="D92" s="705">
        <v>1017.641126</v>
      </c>
      <c r="E92" s="705">
        <v>1047.0984249999999</v>
      </c>
      <c r="F92" s="705">
        <v>1281.128305</v>
      </c>
      <c r="G92" s="705">
        <v>1359.128305</v>
      </c>
      <c r="H92" s="705">
        <v>1026.064609</v>
      </c>
      <c r="I92" s="705">
        <v>905.662553</v>
      </c>
      <c r="J92" s="705">
        <f t="shared" si="2"/>
        <v>33.556739235006091</v>
      </c>
      <c r="K92" s="705">
        <f t="shared" si="3"/>
        <v>29.799479451991346</v>
      </c>
      <c r="N92" s="707"/>
      <c r="O92" s="707"/>
    </row>
    <row r="93" spans="1:26" ht="13.8" x14ac:dyDescent="0.25">
      <c r="A93" s="857" t="s">
        <v>569</v>
      </c>
      <c r="B93" s="744">
        <v>315.56171999999998</v>
      </c>
      <c r="C93" s="744">
        <v>315.56171999999998</v>
      </c>
      <c r="D93" s="744">
        <v>315.638532</v>
      </c>
      <c r="E93" s="744">
        <v>315.638532</v>
      </c>
      <c r="F93" s="744">
        <v>314.90983899999998</v>
      </c>
      <c r="G93" s="744">
        <v>314.90983899999998</v>
      </c>
      <c r="H93" s="744">
        <v>314.90983899999998</v>
      </c>
      <c r="I93" s="744">
        <v>314.90983899999998</v>
      </c>
      <c r="J93" s="744">
        <f t="shared" si="2"/>
        <v>-0.23086313175477358</v>
      </c>
      <c r="K93" s="744">
        <f t="shared" si="3"/>
        <v>-0.23086313175477358</v>
      </c>
      <c r="N93" s="707"/>
      <c r="O93" s="707"/>
    </row>
    <row r="94" spans="1:26" ht="13.8" x14ac:dyDescent="0.25">
      <c r="A94" s="857" t="s">
        <v>624</v>
      </c>
      <c r="B94" s="744">
        <v>190.69572600000001</v>
      </c>
      <c r="C94" s="744">
        <v>121.754294</v>
      </c>
      <c r="D94" s="744">
        <v>320.96629999999999</v>
      </c>
      <c r="E94" s="744">
        <v>274.066937</v>
      </c>
      <c r="F94" s="744">
        <v>360.371801</v>
      </c>
      <c r="G94" s="744">
        <v>365.371801</v>
      </c>
      <c r="H94" s="744">
        <v>359.57180099999999</v>
      </c>
      <c r="I94" s="744">
        <v>226.77180100000001</v>
      </c>
      <c r="J94" s="744">
        <f t="shared" si="2"/>
        <v>13.834941861497612</v>
      </c>
      <c r="K94" s="744">
        <f t="shared" si="3"/>
        <v>33.314804404881556</v>
      </c>
      <c r="N94" s="707"/>
      <c r="O94" s="707"/>
    </row>
    <row r="95" spans="1:26" s="852" customFormat="1" ht="27.6" x14ac:dyDescent="0.25">
      <c r="A95" s="858" t="s">
        <v>1659</v>
      </c>
      <c r="B95" s="851">
        <v>11.188041999999999</v>
      </c>
      <c r="C95" s="851">
        <v>12.325093000000001</v>
      </c>
      <c r="D95" s="851">
        <v>10.191568999999999</v>
      </c>
      <c r="E95" s="851">
        <v>10.191568999999999</v>
      </c>
      <c r="F95" s="851">
        <v>11.280891</v>
      </c>
      <c r="G95" s="851">
        <v>11.280891</v>
      </c>
      <c r="H95" s="851">
        <v>11.102833</v>
      </c>
      <c r="I95" s="851">
        <v>11.231192</v>
      </c>
      <c r="J95" s="851">
        <f t="shared" si="2"/>
        <v>10.688462198509384</v>
      </c>
      <c r="K95" s="851">
        <f t="shared" si="3"/>
        <v>10.688462198509384</v>
      </c>
      <c r="N95" s="850"/>
      <c r="O95" s="850"/>
    </row>
    <row r="96" spans="1:26" ht="27.6" x14ac:dyDescent="0.25">
      <c r="A96" s="857" t="s">
        <v>1928</v>
      </c>
      <c r="B96" s="744">
        <v>476.53771699999999</v>
      </c>
      <c r="C96" s="744">
        <v>599.08587599999998</v>
      </c>
      <c r="D96" s="744">
        <v>329.29367500000001</v>
      </c>
      <c r="E96" s="744">
        <v>404.29367500000001</v>
      </c>
      <c r="F96" s="744">
        <v>541.68693099999996</v>
      </c>
      <c r="G96" s="744">
        <v>614.68693099999996</v>
      </c>
      <c r="H96" s="744">
        <v>283.65669300000002</v>
      </c>
      <c r="I96" s="744">
        <v>301.27095300000002</v>
      </c>
      <c r="J96" s="744">
        <f t="shared" si="2"/>
        <v>86.668307856201579</v>
      </c>
      <c r="K96" s="744">
        <f t="shared" si="3"/>
        <v>52.039709995463056</v>
      </c>
      <c r="N96" s="707"/>
      <c r="O96" s="707"/>
      <c r="P96" s="706"/>
      <c r="Q96" s="706"/>
      <c r="R96" s="706"/>
      <c r="S96" s="706"/>
      <c r="T96" s="706"/>
      <c r="U96" s="706"/>
      <c r="V96" s="706"/>
      <c r="W96" s="706"/>
      <c r="X96" s="706"/>
      <c r="Y96" s="706"/>
      <c r="Z96" s="706"/>
    </row>
    <row r="97" spans="1:26" s="852" customFormat="1" ht="27.6" x14ac:dyDescent="0.25">
      <c r="A97" s="858" t="s">
        <v>1929</v>
      </c>
      <c r="B97" s="851">
        <v>41.355128999999998</v>
      </c>
      <c r="C97" s="851">
        <v>46.228372</v>
      </c>
      <c r="D97" s="851">
        <v>41.551049999999996</v>
      </c>
      <c r="E97" s="851">
        <v>42.907711999999997</v>
      </c>
      <c r="F97" s="851">
        <v>52.878843000000003</v>
      </c>
      <c r="G97" s="851">
        <v>52.878843000000003</v>
      </c>
      <c r="H97" s="851">
        <v>56.823442999999997</v>
      </c>
      <c r="I97" s="851">
        <v>51.478768000000002</v>
      </c>
      <c r="J97" s="851">
        <f t="shared" si="2"/>
        <v>27.26235077091917</v>
      </c>
      <c r="K97" s="851">
        <f t="shared" si="3"/>
        <v>23.238552081266903</v>
      </c>
      <c r="N97" s="850"/>
      <c r="O97" s="850"/>
    </row>
    <row r="98" spans="1:26" ht="27.6" x14ac:dyDescent="0.25">
      <c r="A98" s="856" t="s">
        <v>18</v>
      </c>
      <c r="B98" s="705">
        <v>286.135536</v>
      </c>
      <c r="C98" s="705">
        <v>1121.8889772499999</v>
      </c>
      <c r="D98" s="705">
        <v>871.75270799999998</v>
      </c>
      <c r="E98" s="705">
        <v>1072.022743</v>
      </c>
      <c r="F98" s="705">
        <v>537.17856600000005</v>
      </c>
      <c r="G98" s="705">
        <v>542.69565799999998</v>
      </c>
      <c r="H98" s="705">
        <v>528.28792299999998</v>
      </c>
      <c r="I98" s="705">
        <v>483.09085199999998</v>
      </c>
      <c r="J98" s="705">
        <f t="shared" si="2"/>
        <v>-37.746604854825414</v>
      </c>
      <c r="K98" s="705">
        <f t="shared" si="3"/>
        <v>-49.376479039866794</v>
      </c>
      <c r="N98" s="707"/>
      <c r="O98" s="707"/>
    </row>
    <row r="99" spans="1:26" ht="27.6" x14ac:dyDescent="0.25">
      <c r="A99" s="857" t="s">
        <v>222</v>
      </c>
      <c r="B99" s="744">
        <v>286.135536</v>
      </c>
      <c r="C99" s="744">
        <v>1121.8889772499999</v>
      </c>
      <c r="D99" s="744">
        <v>871.75270799999998</v>
      </c>
      <c r="E99" s="744">
        <v>1072.022743</v>
      </c>
      <c r="F99" s="744">
        <v>537.17856600000005</v>
      </c>
      <c r="G99" s="744">
        <v>542.69565799999998</v>
      </c>
      <c r="H99" s="744">
        <v>528.28792299999998</v>
      </c>
      <c r="I99" s="744">
        <v>483.09085199999998</v>
      </c>
      <c r="J99" s="744">
        <f t="shared" si="2"/>
        <v>-37.746604854825414</v>
      </c>
      <c r="K99" s="744">
        <f t="shared" si="3"/>
        <v>-49.376479039866794</v>
      </c>
      <c r="N99" s="707"/>
      <c r="O99" s="707"/>
      <c r="P99" s="706"/>
      <c r="Q99" s="706"/>
      <c r="R99" s="706"/>
      <c r="S99" s="706"/>
      <c r="T99" s="706"/>
      <c r="U99" s="706"/>
      <c r="V99" s="706"/>
      <c r="W99" s="706"/>
      <c r="X99" s="706"/>
      <c r="Y99" s="706"/>
      <c r="Z99" s="706"/>
    </row>
    <row r="100" spans="1:26" ht="13.8" x14ac:dyDescent="0.25">
      <c r="A100" s="856" t="s">
        <v>17</v>
      </c>
      <c r="B100" s="705">
        <v>3601.623153</v>
      </c>
      <c r="C100" s="705">
        <v>3938.2933939999998</v>
      </c>
      <c r="D100" s="705">
        <v>4316.9818830000004</v>
      </c>
      <c r="E100" s="705">
        <v>4311.0766130000002</v>
      </c>
      <c r="F100" s="705">
        <v>4864.9659510000001</v>
      </c>
      <c r="G100" s="705">
        <v>4882.6402250000001</v>
      </c>
      <c r="H100" s="705">
        <v>4950.5419019999999</v>
      </c>
      <c r="I100" s="705">
        <v>4967.1525629999996</v>
      </c>
      <c r="J100" s="705">
        <f t="shared" si="2"/>
        <v>13.103097426179303</v>
      </c>
      <c r="K100" s="705">
        <f t="shared" si="3"/>
        <v>13.258024927612212</v>
      </c>
      <c r="N100" s="707"/>
      <c r="O100" s="707"/>
    </row>
    <row r="101" spans="1:26" ht="27.6" x14ac:dyDescent="0.25">
      <c r="A101" s="857" t="s">
        <v>467</v>
      </c>
      <c r="B101" s="744">
        <v>89.150509</v>
      </c>
      <c r="C101" s="744">
        <v>104.053613</v>
      </c>
      <c r="D101" s="744">
        <v>109.08926200000001</v>
      </c>
      <c r="E101" s="744">
        <v>120.062338</v>
      </c>
      <c r="F101" s="744">
        <v>132.52257700000001</v>
      </c>
      <c r="G101" s="744">
        <v>140.046851</v>
      </c>
      <c r="H101" s="744">
        <v>142.39651699999999</v>
      </c>
      <c r="I101" s="744">
        <v>131.21260799999999</v>
      </c>
      <c r="J101" s="744">
        <f t="shared" si="2"/>
        <v>28.37821838046716</v>
      </c>
      <c r="K101" s="744">
        <f t="shared" si="3"/>
        <v>16.645113974042374</v>
      </c>
      <c r="N101" s="707"/>
      <c r="O101" s="707"/>
    </row>
    <row r="102" spans="1:26" ht="13.8" x14ac:dyDescent="0.25">
      <c r="A102" s="857" t="s">
        <v>105</v>
      </c>
      <c r="B102" s="744">
        <v>665.11924199999999</v>
      </c>
      <c r="C102" s="744">
        <v>675.11924199999999</v>
      </c>
      <c r="D102" s="744">
        <v>783.049622</v>
      </c>
      <c r="E102" s="744">
        <v>783.049622</v>
      </c>
      <c r="F102" s="744">
        <v>941.38856299999998</v>
      </c>
      <c r="G102" s="744">
        <v>941.38856299999998</v>
      </c>
      <c r="H102" s="744">
        <v>1055.968625</v>
      </c>
      <c r="I102" s="744">
        <v>1096.938625</v>
      </c>
      <c r="J102" s="744">
        <f t="shared" si="2"/>
        <v>20.220805495772282</v>
      </c>
      <c r="K102" s="744">
        <f t="shared" si="3"/>
        <v>20.220805495772282</v>
      </c>
      <c r="N102" s="707"/>
      <c r="O102" s="707"/>
    </row>
    <row r="103" spans="1:26" ht="27.6" x14ac:dyDescent="0.25">
      <c r="A103" s="857" t="s">
        <v>468</v>
      </c>
      <c r="B103" s="744">
        <v>10.167845</v>
      </c>
      <c r="C103" s="744">
        <v>14.327608</v>
      </c>
      <c r="D103" s="744">
        <v>13.726691000000001</v>
      </c>
      <c r="E103" s="744">
        <v>13.726691000000001</v>
      </c>
      <c r="F103" s="744">
        <v>12.514607</v>
      </c>
      <c r="G103" s="744">
        <v>12.514607</v>
      </c>
      <c r="H103" s="744">
        <v>12.090074</v>
      </c>
      <c r="I103" s="744">
        <v>10.817728000000001</v>
      </c>
      <c r="J103" s="744">
        <f t="shared" si="2"/>
        <v>-8.8301251918616117</v>
      </c>
      <c r="K103" s="744">
        <f t="shared" si="3"/>
        <v>-8.8301251918616117</v>
      </c>
      <c r="N103" s="707"/>
      <c r="O103" s="707"/>
    </row>
    <row r="104" spans="1:26" s="852" customFormat="1" ht="13.8" x14ac:dyDescent="0.25">
      <c r="A104" s="858" t="s">
        <v>99</v>
      </c>
      <c r="B104" s="851">
        <v>287.05664200000001</v>
      </c>
      <c r="C104" s="851">
        <v>423.33254099999999</v>
      </c>
      <c r="D104" s="851">
        <v>333.76836400000002</v>
      </c>
      <c r="E104" s="851">
        <v>362.24148100000002</v>
      </c>
      <c r="F104" s="851">
        <v>480.39798300000001</v>
      </c>
      <c r="G104" s="851">
        <v>480.39798300000001</v>
      </c>
      <c r="H104" s="851">
        <v>464.99579399999999</v>
      </c>
      <c r="I104" s="851">
        <v>478.496037</v>
      </c>
      <c r="J104" s="851">
        <f t="shared" si="2"/>
        <v>43.931550984262856</v>
      </c>
      <c r="K104" s="851">
        <f t="shared" si="3"/>
        <v>32.61815893470245</v>
      </c>
      <c r="N104" s="850"/>
      <c r="O104" s="850"/>
    </row>
    <row r="105" spans="1:26" ht="13.8" x14ac:dyDescent="0.25">
      <c r="A105" s="857" t="s">
        <v>100</v>
      </c>
      <c r="B105" s="744">
        <v>11.454248</v>
      </c>
      <c r="C105" s="744">
        <v>12.186092</v>
      </c>
      <c r="D105" s="744">
        <v>33.946275</v>
      </c>
      <c r="E105" s="744">
        <v>34.076213000000003</v>
      </c>
      <c r="F105" s="744">
        <v>34.340001000000001</v>
      </c>
      <c r="G105" s="744">
        <v>34.340001000000001</v>
      </c>
      <c r="H105" s="744">
        <v>34.357280000000003</v>
      </c>
      <c r="I105" s="744">
        <v>34.379451000000003</v>
      </c>
      <c r="J105" s="744">
        <f t="shared" si="2"/>
        <v>1.1598503812273862</v>
      </c>
      <c r="K105" s="744">
        <f t="shared" si="3"/>
        <v>0.77411184159458912</v>
      </c>
      <c r="N105" s="707"/>
      <c r="O105" s="707"/>
    </row>
    <row r="106" spans="1:26" ht="13.8" x14ac:dyDescent="0.25">
      <c r="A106" s="857" t="s">
        <v>469</v>
      </c>
      <c r="B106" s="744">
        <v>2538.6746670000002</v>
      </c>
      <c r="C106" s="744">
        <v>2709.2742979999998</v>
      </c>
      <c r="D106" s="744">
        <v>3043.4016689999999</v>
      </c>
      <c r="E106" s="744">
        <v>2997.9202679999999</v>
      </c>
      <c r="F106" s="744">
        <v>3263.80222</v>
      </c>
      <c r="G106" s="744">
        <v>3273.9522200000001</v>
      </c>
      <c r="H106" s="744">
        <v>3240.733612</v>
      </c>
      <c r="I106" s="744">
        <v>3215.3081139999999</v>
      </c>
      <c r="J106" s="744">
        <f t="shared" si="2"/>
        <v>7.5754230323384917</v>
      </c>
      <c r="K106" s="744">
        <f t="shared" si="3"/>
        <v>9.2074480747998564</v>
      </c>
      <c r="N106" s="707"/>
      <c r="O106" s="707"/>
    </row>
    <row r="107" spans="1:26" ht="13.8" x14ac:dyDescent="0.25">
      <c r="A107" s="856" t="s">
        <v>16</v>
      </c>
      <c r="B107" s="705">
        <v>2055.1561057499998</v>
      </c>
      <c r="C107" s="705">
        <v>2603.8563440299999</v>
      </c>
      <c r="D107" s="705">
        <v>2784.0076170000002</v>
      </c>
      <c r="E107" s="705">
        <v>2966.757689</v>
      </c>
      <c r="F107" s="705">
        <v>4111.7196379999996</v>
      </c>
      <c r="G107" s="705">
        <v>4130.8696380000001</v>
      </c>
      <c r="H107" s="705">
        <v>4149.2084020000002</v>
      </c>
      <c r="I107" s="705">
        <v>2678.8310879999999</v>
      </c>
      <c r="J107" s="705">
        <f t="shared" si="2"/>
        <v>48.378532184166801</v>
      </c>
      <c r="K107" s="705">
        <f t="shared" si="3"/>
        <v>39.238524713906969</v>
      </c>
      <c r="N107" s="707"/>
      <c r="O107" s="707"/>
    </row>
    <row r="108" spans="1:26" ht="13.8" x14ac:dyDescent="0.25">
      <c r="A108" s="857" t="s">
        <v>111</v>
      </c>
      <c r="B108" s="744">
        <v>21.232844</v>
      </c>
      <c r="C108" s="744">
        <v>21.377027999999999</v>
      </c>
      <c r="D108" s="744">
        <v>20.790203999999999</v>
      </c>
      <c r="E108" s="744">
        <v>20.790203999999999</v>
      </c>
      <c r="F108" s="744">
        <v>21.625563</v>
      </c>
      <c r="G108" s="744">
        <v>21.625563</v>
      </c>
      <c r="H108" s="744">
        <v>21.616754</v>
      </c>
      <c r="I108" s="744">
        <v>21.608715</v>
      </c>
      <c r="J108" s="744">
        <f t="shared" si="2"/>
        <v>4.0180413814121323</v>
      </c>
      <c r="K108" s="744">
        <f t="shared" si="3"/>
        <v>4.0180413814121323</v>
      </c>
      <c r="N108" s="707"/>
      <c r="O108" s="707"/>
    </row>
    <row r="109" spans="1:26" ht="27.6" x14ac:dyDescent="0.25">
      <c r="A109" s="857" t="s">
        <v>1661</v>
      </c>
      <c r="B109" s="744">
        <v>473.16993674999998</v>
      </c>
      <c r="C109" s="744">
        <v>506.20220002999997</v>
      </c>
      <c r="D109" s="744">
        <v>515.11831600000005</v>
      </c>
      <c r="E109" s="744">
        <v>630.313176</v>
      </c>
      <c r="F109" s="744">
        <v>660.34137599999997</v>
      </c>
      <c r="G109" s="744">
        <v>660.34137599999997</v>
      </c>
      <c r="H109" s="744">
        <v>732.99633900000003</v>
      </c>
      <c r="I109" s="744">
        <v>624.81119999999999</v>
      </c>
      <c r="J109" s="744">
        <f t="shared" si="2"/>
        <v>28.192175562244984</v>
      </c>
      <c r="K109" s="744">
        <f t="shared" si="3"/>
        <v>4.7640127389626343</v>
      </c>
      <c r="N109" s="707"/>
      <c r="O109" s="707"/>
      <c r="P109" s="706"/>
      <c r="Q109" s="706"/>
      <c r="R109" s="706"/>
      <c r="S109" s="706"/>
      <c r="T109" s="706"/>
      <c r="U109" s="706"/>
      <c r="V109" s="706"/>
      <c r="W109" s="706"/>
      <c r="X109" s="706"/>
      <c r="Y109" s="706"/>
      <c r="Z109" s="706"/>
    </row>
    <row r="110" spans="1:26" s="706" customFormat="1" ht="27.6" x14ac:dyDescent="0.25">
      <c r="A110" s="857" t="s">
        <v>1662</v>
      </c>
      <c r="B110" s="744">
        <v>247.86140800000001</v>
      </c>
      <c r="C110" s="744">
        <v>434.57370400000002</v>
      </c>
      <c r="D110" s="744">
        <v>429.04322400000001</v>
      </c>
      <c r="E110" s="744">
        <v>449.75359900000001</v>
      </c>
      <c r="F110" s="744">
        <v>365.765263</v>
      </c>
      <c r="G110" s="744">
        <v>377.41526299999998</v>
      </c>
      <c r="H110" s="744">
        <v>306.44591500000001</v>
      </c>
      <c r="I110" s="744">
        <v>283.835735</v>
      </c>
      <c r="J110" s="744">
        <f t="shared" si="2"/>
        <v>-12.033277327787388</v>
      </c>
      <c r="K110" s="744">
        <f t="shared" si="3"/>
        <v>-16.083992693074606</v>
      </c>
      <c r="L110" s="402"/>
      <c r="M110" s="402"/>
      <c r="N110" s="707"/>
      <c r="O110" s="707"/>
    </row>
    <row r="111" spans="1:26" s="706" customFormat="1" ht="13.8" x14ac:dyDescent="0.25">
      <c r="A111" s="857" t="s">
        <v>351</v>
      </c>
      <c r="B111" s="744">
        <v>587.81496200000004</v>
      </c>
      <c r="C111" s="744">
        <v>589.81496200000004</v>
      </c>
      <c r="D111" s="744">
        <v>976.5</v>
      </c>
      <c r="E111" s="744">
        <v>976.5</v>
      </c>
      <c r="F111" s="744">
        <v>1430.5</v>
      </c>
      <c r="G111" s="744">
        <v>1430.5</v>
      </c>
      <c r="H111" s="744">
        <v>1430</v>
      </c>
      <c r="I111" s="744">
        <v>7</v>
      </c>
      <c r="J111" s="744">
        <f t="shared" si="2"/>
        <v>46.492575524833597</v>
      </c>
      <c r="K111" s="744">
        <f t="shared" si="3"/>
        <v>46.492575524833597</v>
      </c>
      <c r="L111" s="402"/>
      <c r="M111" s="402"/>
      <c r="N111" s="707"/>
      <c r="O111" s="707"/>
      <c r="P111" s="402"/>
      <c r="Q111" s="402"/>
      <c r="R111" s="402"/>
      <c r="S111" s="402"/>
      <c r="T111" s="402"/>
      <c r="U111" s="402"/>
      <c r="V111" s="402"/>
      <c r="W111" s="402"/>
      <c r="X111" s="402"/>
      <c r="Y111" s="402"/>
      <c r="Z111" s="402"/>
    </row>
    <row r="112" spans="1:26" ht="27.6" x14ac:dyDescent="0.25">
      <c r="A112" s="857" t="s">
        <v>1846</v>
      </c>
      <c r="B112" s="744">
        <v>25.899802000000001</v>
      </c>
      <c r="C112" s="744">
        <v>140.37892600000001</v>
      </c>
      <c r="D112" s="744">
        <v>80.622667000000007</v>
      </c>
      <c r="E112" s="744">
        <v>91.000018999999995</v>
      </c>
      <c r="F112" s="744">
        <v>37.497095000000002</v>
      </c>
      <c r="G112" s="744">
        <v>37.997095000000002</v>
      </c>
      <c r="H112" s="744">
        <v>25.312809999999999</v>
      </c>
      <c r="I112" s="744">
        <v>18.121245999999999</v>
      </c>
      <c r="J112" s="744">
        <f t="shared" si="2"/>
        <v>-52.870456394105645</v>
      </c>
      <c r="K112" s="744">
        <f t="shared" si="3"/>
        <v>-58.244959267535975</v>
      </c>
      <c r="N112" s="707"/>
      <c r="O112" s="707"/>
    </row>
    <row r="113" spans="1:26" ht="27.6" x14ac:dyDescent="0.25">
      <c r="A113" s="857" t="s">
        <v>570</v>
      </c>
      <c r="B113" s="744">
        <v>469.70168999999999</v>
      </c>
      <c r="C113" s="744">
        <v>532.74233800000002</v>
      </c>
      <c r="D113" s="744">
        <v>492.31754100000001</v>
      </c>
      <c r="E113" s="744">
        <v>522.320607</v>
      </c>
      <c r="F113" s="744">
        <v>475.10463800000002</v>
      </c>
      <c r="G113" s="744">
        <v>475.60463800000002</v>
      </c>
      <c r="H113" s="744">
        <v>476.50992500000001</v>
      </c>
      <c r="I113" s="744">
        <v>473.052663</v>
      </c>
      <c r="J113" s="744">
        <f t="shared" si="2"/>
        <v>-3.3947405095606769</v>
      </c>
      <c r="K113" s="744">
        <f t="shared" si="3"/>
        <v>-8.9439260817829336</v>
      </c>
      <c r="N113" s="707"/>
      <c r="O113" s="707"/>
    </row>
    <row r="114" spans="1:26" ht="13.8" x14ac:dyDescent="0.25">
      <c r="A114" s="857" t="s">
        <v>1930</v>
      </c>
      <c r="B114" s="744">
        <v>6.2743140000000004</v>
      </c>
      <c r="C114" s="744">
        <v>7.7567649999999997</v>
      </c>
      <c r="D114" s="744">
        <v>11.152559</v>
      </c>
      <c r="E114" s="744">
        <v>11.197944</v>
      </c>
      <c r="F114" s="744">
        <v>39.454639999999998</v>
      </c>
      <c r="G114" s="744">
        <v>39.454639999999998</v>
      </c>
      <c r="H114" s="744">
        <v>39.060028000000003</v>
      </c>
      <c r="I114" s="744">
        <v>49.206305999999998</v>
      </c>
      <c r="J114" s="744">
        <f t="shared" si="2"/>
        <v>253.77208047050004</v>
      </c>
      <c r="K114" s="744">
        <f t="shared" si="3"/>
        <v>252.33825066458627</v>
      </c>
      <c r="N114" s="707"/>
      <c r="O114" s="707"/>
    </row>
    <row r="115" spans="1:26" s="852" customFormat="1" ht="13.8" x14ac:dyDescent="0.25">
      <c r="A115" s="858" t="s">
        <v>1665</v>
      </c>
      <c r="B115" s="851">
        <v>88.170314000000005</v>
      </c>
      <c r="C115" s="851">
        <v>146.33263600000001</v>
      </c>
      <c r="D115" s="851">
        <v>54.538463999999998</v>
      </c>
      <c r="E115" s="851">
        <v>67.769345999999999</v>
      </c>
      <c r="F115" s="851">
        <v>54.769120999999998</v>
      </c>
      <c r="G115" s="851">
        <v>60.269120999999998</v>
      </c>
      <c r="H115" s="851">
        <v>42.632609000000002</v>
      </c>
      <c r="I115" s="851">
        <v>46.801181</v>
      </c>
      <c r="J115" s="851">
        <f t="shared" si="2"/>
        <v>10.507551147755095</v>
      </c>
      <c r="K115" s="851">
        <f t="shared" si="3"/>
        <v>-11.067282543939555</v>
      </c>
      <c r="N115" s="850"/>
      <c r="O115" s="850"/>
    </row>
    <row r="116" spans="1:26" ht="27.6" x14ac:dyDescent="0.25">
      <c r="A116" s="857" t="s">
        <v>1847</v>
      </c>
      <c r="B116" s="744">
        <v>61.318019</v>
      </c>
      <c r="C116" s="744">
        <v>124.018019</v>
      </c>
      <c r="D116" s="744">
        <v>65.083704999999995</v>
      </c>
      <c r="E116" s="744">
        <v>67.154141999999993</v>
      </c>
      <c r="F116" s="744">
        <v>899.65788899999995</v>
      </c>
      <c r="G116" s="744">
        <v>899.65788899999995</v>
      </c>
      <c r="H116" s="744">
        <v>895.87014999999997</v>
      </c>
      <c r="I116" s="744">
        <v>925.87673299999994</v>
      </c>
      <c r="J116" s="744">
        <f t="shared" si="2"/>
        <v>1282.3089650473955</v>
      </c>
      <c r="K116" s="744">
        <f t="shared" si="3"/>
        <v>1239.6908399187053</v>
      </c>
      <c r="N116" s="707"/>
      <c r="O116" s="707"/>
      <c r="P116" s="706"/>
      <c r="Q116" s="706"/>
      <c r="R116" s="706"/>
      <c r="S116" s="706"/>
      <c r="T116" s="706"/>
      <c r="U116" s="706"/>
      <c r="V116" s="706"/>
      <c r="W116" s="706"/>
      <c r="X116" s="706"/>
      <c r="Y116" s="706"/>
      <c r="Z116" s="706"/>
    </row>
    <row r="117" spans="1:26" s="706" customFormat="1" ht="27.6" x14ac:dyDescent="0.25">
      <c r="A117" s="857" t="s">
        <v>1848</v>
      </c>
      <c r="B117" s="744">
        <v>73.712816000000004</v>
      </c>
      <c r="C117" s="744">
        <v>100.659766</v>
      </c>
      <c r="D117" s="744">
        <v>138.840937</v>
      </c>
      <c r="E117" s="744">
        <v>129.958652</v>
      </c>
      <c r="F117" s="744">
        <v>127.004053</v>
      </c>
      <c r="G117" s="744">
        <v>128.004053</v>
      </c>
      <c r="H117" s="744">
        <v>178.76387199999999</v>
      </c>
      <c r="I117" s="744">
        <v>228.51730900000001</v>
      </c>
      <c r="J117" s="744">
        <f t="shared" si="2"/>
        <v>-7.8052512711002606</v>
      </c>
      <c r="K117" s="744">
        <f t="shared" si="3"/>
        <v>-1.5040160619702334</v>
      </c>
      <c r="L117" s="402"/>
      <c r="M117" s="402"/>
      <c r="N117" s="707"/>
      <c r="O117" s="707"/>
    </row>
    <row r="118" spans="1:26" s="706" customFormat="1" ht="13.8" x14ac:dyDescent="0.25">
      <c r="A118" s="856" t="s">
        <v>15</v>
      </c>
      <c r="B118" s="705">
        <v>331.821146</v>
      </c>
      <c r="C118" s="705">
        <v>1048.2215450000001</v>
      </c>
      <c r="D118" s="705">
        <v>671.70783400000005</v>
      </c>
      <c r="E118" s="705">
        <v>731.83467299999995</v>
      </c>
      <c r="F118" s="705">
        <v>1369.3892129999999</v>
      </c>
      <c r="G118" s="705">
        <v>1371.3892129999999</v>
      </c>
      <c r="H118" s="705">
        <v>608.22625800000003</v>
      </c>
      <c r="I118" s="705">
        <v>580.89516200000003</v>
      </c>
      <c r="J118" s="705">
        <f t="shared" si="2"/>
        <v>104.1645405314716</v>
      </c>
      <c r="K118" s="705">
        <f t="shared" si="3"/>
        <v>87.390576532577057</v>
      </c>
      <c r="L118" s="402"/>
      <c r="M118" s="402"/>
      <c r="N118" s="707"/>
      <c r="O118" s="707"/>
      <c r="P118" s="402"/>
      <c r="Q118" s="402"/>
      <c r="R118" s="402"/>
      <c r="S118" s="402"/>
      <c r="T118" s="402"/>
      <c r="U118" s="402"/>
      <c r="V118" s="402"/>
      <c r="W118" s="402"/>
      <c r="X118" s="402"/>
      <c r="Y118" s="402"/>
      <c r="Z118" s="402"/>
    </row>
    <row r="119" spans="1:26" ht="13.8" x14ac:dyDescent="0.25">
      <c r="A119" s="857" t="s">
        <v>625</v>
      </c>
      <c r="B119" s="744">
        <v>162.26479699999999</v>
      </c>
      <c r="C119" s="744">
        <v>662.26479700000004</v>
      </c>
      <c r="D119" s="744">
        <v>246.93212600000001</v>
      </c>
      <c r="E119" s="744">
        <v>254.93212600000001</v>
      </c>
      <c r="F119" s="744">
        <v>582</v>
      </c>
      <c r="G119" s="744">
        <v>582</v>
      </c>
      <c r="H119" s="744">
        <v>90</v>
      </c>
      <c r="I119" s="744">
        <v>70</v>
      </c>
      <c r="J119" s="744">
        <f t="shared" si="2"/>
        <v>135.69229708085854</v>
      </c>
      <c r="K119" s="744">
        <f t="shared" si="3"/>
        <v>128.29606026193812</v>
      </c>
      <c r="N119" s="707"/>
      <c r="O119" s="707"/>
    </row>
    <row r="120" spans="1:26" ht="13.8" x14ac:dyDescent="0.25">
      <c r="A120" s="857" t="s">
        <v>352</v>
      </c>
      <c r="B120" s="744">
        <v>169.55634900000001</v>
      </c>
      <c r="C120" s="744">
        <v>385.956748</v>
      </c>
      <c r="D120" s="744">
        <v>424.77570800000001</v>
      </c>
      <c r="E120" s="744">
        <v>476.90254700000003</v>
      </c>
      <c r="F120" s="744">
        <v>787.38921300000004</v>
      </c>
      <c r="G120" s="744">
        <v>789.38921300000004</v>
      </c>
      <c r="H120" s="744">
        <v>518.22625800000003</v>
      </c>
      <c r="I120" s="744">
        <v>510.89516200000003</v>
      </c>
      <c r="J120" s="744">
        <f t="shared" si="2"/>
        <v>85.836712912971024</v>
      </c>
      <c r="K120" s="744">
        <f t="shared" si="3"/>
        <v>65.524218305338593</v>
      </c>
      <c r="N120" s="707"/>
      <c r="O120" s="707"/>
    </row>
    <row r="121" spans="1:26" s="706" customFormat="1" ht="13.8" x14ac:dyDescent="0.25">
      <c r="A121" s="856" t="s">
        <v>14</v>
      </c>
      <c r="B121" s="705">
        <v>1408.220734</v>
      </c>
      <c r="C121" s="705">
        <v>3046.1467750000002</v>
      </c>
      <c r="D121" s="705">
        <v>2559.944184</v>
      </c>
      <c r="E121" s="705">
        <v>5487.1215259999999</v>
      </c>
      <c r="F121" s="705">
        <v>3918.6964459999999</v>
      </c>
      <c r="G121" s="705">
        <v>2131.1464460000002</v>
      </c>
      <c r="H121" s="705">
        <v>2024.6683740000001</v>
      </c>
      <c r="I121" s="705">
        <v>1758.3982639999999</v>
      </c>
      <c r="J121" s="705">
        <f t="shared" si="2"/>
        <v>-16.750276849004919</v>
      </c>
      <c r="K121" s="705">
        <f t="shared" si="3"/>
        <v>-61.160939558166433</v>
      </c>
      <c r="L121" s="402"/>
      <c r="M121" s="402"/>
      <c r="N121" s="707"/>
      <c r="O121" s="707"/>
      <c r="P121" s="402"/>
      <c r="Q121" s="402"/>
      <c r="R121" s="402"/>
      <c r="S121" s="402"/>
      <c r="T121" s="402"/>
      <c r="U121" s="402"/>
      <c r="V121" s="402"/>
      <c r="W121" s="402"/>
      <c r="X121" s="402"/>
      <c r="Y121" s="402"/>
      <c r="Z121" s="402"/>
    </row>
    <row r="122" spans="1:26" ht="27.6" x14ac:dyDescent="0.25">
      <c r="A122" s="857" t="s">
        <v>476</v>
      </c>
      <c r="B122" s="744">
        <v>142.66616999999999</v>
      </c>
      <c r="C122" s="744">
        <v>172.408581</v>
      </c>
      <c r="D122" s="744">
        <v>1149.3437530000001</v>
      </c>
      <c r="E122" s="744">
        <v>4003.3958539999999</v>
      </c>
      <c r="F122" s="744">
        <v>2167.5213319999998</v>
      </c>
      <c r="G122" s="744">
        <v>374.52133199999997</v>
      </c>
      <c r="H122" s="744">
        <v>341.60996</v>
      </c>
      <c r="I122" s="744">
        <v>283.93600700000002</v>
      </c>
      <c r="J122" s="744">
        <f t="shared" si="2"/>
        <v>-67.414332655271323</v>
      </c>
      <c r="K122" s="744">
        <f t="shared" si="3"/>
        <v>-90.644908830941702</v>
      </c>
      <c r="N122" s="707"/>
      <c r="O122" s="707"/>
    </row>
    <row r="123" spans="1:26" ht="13.8" x14ac:dyDescent="0.25">
      <c r="A123" s="857" t="s">
        <v>1931</v>
      </c>
      <c r="B123" s="744">
        <v>34.075839000000002</v>
      </c>
      <c r="C123" s="744">
        <v>44.515597999999997</v>
      </c>
      <c r="D123" s="744">
        <v>40.280741999999996</v>
      </c>
      <c r="E123" s="744">
        <v>40.760047999999998</v>
      </c>
      <c r="F123" s="744">
        <v>47.152650999999999</v>
      </c>
      <c r="G123" s="744">
        <v>49.652650999999999</v>
      </c>
      <c r="H123" s="744">
        <v>42.012683000000003</v>
      </c>
      <c r="I123" s="744">
        <v>41.342196999999999</v>
      </c>
      <c r="J123" s="744">
        <f t="shared" si="2"/>
        <v>23.266475577833205</v>
      </c>
      <c r="K123" s="744">
        <f t="shared" si="3"/>
        <v>21.816959096809697</v>
      </c>
      <c r="N123" s="707"/>
      <c r="O123" s="707"/>
    </row>
    <row r="124" spans="1:26" ht="27.6" x14ac:dyDescent="0.25">
      <c r="A124" s="857" t="s">
        <v>477</v>
      </c>
      <c r="B124" s="744">
        <v>392.824994</v>
      </c>
      <c r="C124" s="744">
        <v>1925.3537180000001</v>
      </c>
      <c r="D124" s="744">
        <v>363.35955999999999</v>
      </c>
      <c r="E124" s="744">
        <v>433.74692299999998</v>
      </c>
      <c r="F124" s="744">
        <v>762.20583299999998</v>
      </c>
      <c r="G124" s="744">
        <v>762.20583299999998</v>
      </c>
      <c r="H124" s="744">
        <v>700.27774399999998</v>
      </c>
      <c r="I124" s="744">
        <v>561.42309</v>
      </c>
      <c r="J124" s="744">
        <f t="shared" si="2"/>
        <v>109.76628026520069</v>
      </c>
      <c r="K124" s="744">
        <f t="shared" si="3"/>
        <v>75.725934314005485</v>
      </c>
      <c r="N124" s="707"/>
      <c r="O124" s="707"/>
    </row>
    <row r="125" spans="1:26" ht="27.6" x14ac:dyDescent="0.25">
      <c r="A125" s="857" t="s">
        <v>118</v>
      </c>
      <c r="B125" s="744">
        <v>11.831877</v>
      </c>
      <c r="C125" s="744">
        <v>13.663861000000001</v>
      </c>
      <c r="D125" s="744">
        <v>16.080559000000001</v>
      </c>
      <c r="E125" s="744">
        <v>16.162051999999999</v>
      </c>
      <c r="F125" s="744">
        <v>16.342725999999999</v>
      </c>
      <c r="G125" s="744">
        <v>16.342725999999999</v>
      </c>
      <c r="H125" s="744">
        <v>16.423342999999999</v>
      </c>
      <c r="I125" s="744">
        <v>16.486833000000001</v>
      </c>
      <c r="J125" s="744">
        <f t="shared" si="2"/>
        <v>1.6303351145939615</v>
      </c>
      <c r="K125" s="744">
        <f t="shared" si="3"/>
        <v>1.1178902282952663</v>
      </c>
      <c r="N125" s="707"/>
      <c r="O125" s="707"/>
    </row>
    <row r="126" spans="1:26" ht="13.8" x14ac:dyDescent="0.25">
      <c r="A126" s="857" t="s">
        <v>119</v>
      </c>
      <c r="B126" s="744">
        <v>11.046004999999999</v>
      </c>
      <c r="C126" s="744">
        <v>12.046004999999999</v>
      </c>
      <c r="D126" s="744">
        <v>10.251054999999999</v>
      </c>
      <c r="E126" s="744">
        <v>10.251054999999999</v>
      </c>
      <c r="F126" s="744">
        <v>10.081337</v>
      </c>
      <c r="G126" s="744">
        <v>10.081337</v>
      </c>
      <c r="H126" s="744">
        <v>10.027824000000001</v>
      </c>
      <c r="I126" s="744">
        <v>10.114592999999999</v>
      </c>
      <c r="J126" s="744">
        <f t="shared" si="2"/>
        <v>-1.6556149586554767</v>
      </c>
      <c r="K126" s="744">
        <f t="shared" si="3"/>
        <v>-1.6556149586554767</v>
      </c>
      <c r="N126" s="707"/>
      <c r="O126" s="707"/>
    </row>
    <row r="127" spans="1:26" ht="41.4" x14ac:dyDescent="0.25">
      <c r="A127" s="857" t="s">
        <v>1932</v>
      </c>
      <c r="B127" s="744">
        <v>25.771076999999998</v>
      </c>
      <c r="C127" s="744">
        <v>26.635987</v>
      </c>
      <c r="D127" s="744">
        <v>25.636129</v>
      </c>
      <c r="E127" s="744">
        <v>25.636669999999999</v>
      </c>
      <c r="F127" s="744">
        <v>26.596003</v>
      </c>
      <c r="G127" s="744">
        <v>26.796002999999999</v>
      </c>
      <c r="H127" s="744">
        <v>26.089053</v>
      </c>
      <c r="I127" s="744">
        <v>26.165168999999999</v>
      </c>
      <c r="J127" s="744">
        <f t="shared" si="2"/>
        <v>4.5243726149139007</v>
      </c>
      <c r="K127" s="744">
        <f t="shared" si="3"/>
        <v>4.5221668804879869</v>
      </c>
      <c r="N127" s="707"/>
      <c r="O127" s="707"/>
    </row>
    <row r="128" spans="1:26" ht="13.8" x14ac:dyDescent="0.25">
      <c r="A128" s="857" t="s">
        <v>478</v>
      </c>
      <c r="B128" s="744">
        <v>593.73376099999996</v>
      </c>
      <c r="C128" s="744">
        <v>647.95643900000005</v>
      </c>
      <c r="D128" s="744">
        <v>806.88157100000001</v>
      </c>
      <c r="E128" s="744">
        <v>808.10297000000003</v>
      </c>
      <c r="F128" s="744">
        <v>828.86876500000005</v>
      </c>
      <c r="G128" s="744">
        <v>829.11876500000005</v>
      </c>
      <c r="H128" s="744">
        <v>828.50062500000001</v>
      </c>
      <c r="I128" s="744">
        <v>757.49262599999997</v>
      </c>
      <c r="J128" s="744">
        <f t="shared" si="2"/>
        <v>2.7559427305348834</v>
      </c>
      <c r="K128" s="744">
        <f t="shared" si="3"/>
        <v>2.6006333079062927</v>
      </c>
      <c r="N128" s="707"/>
      <c r="O128" s="707"/>
    </row>
    <row r="129" spans="1:26" ht="13.8" x14ac:dyDescent="0.25">
      <c r="A129" s="857" t="s">
        <v>479</v>
      </c>
      <c r="B129" s="744">
        <v>13.123692</v>
      </c>
      <c r="C129" s="744">
        <v>15.599228999999999</v>
      </c>
      <c r="D129" s="744">
        <v>16.524165</v>
      </c>
      <c r="E129" s="744">
        <v>16.524165</v>
      </c>
      <c r="F129" s="744">
        <v>19.598483000000002</v>
      </c>
      <c r="G129" s="744">
        <v>19.598483000000002</v>
      </c>
      <c r="H129" s="744">
        <v>19.587474</v>
      </c>
      <c r="I129" s="744">
        <v>19.436115999999998</v>
      </c>
      <c r="J129" s="744">
        <f t="shared" si="2"/>
        <v>18.604982460535837</v>
      </c>
      <c r="K129" s="744">
        <f t="shared" si="3"/>
        <v>18.604982460535837</v>
      </c>
      <c r="N129" s="707"/>
      <c r="O129" s="707"/>
    </row>
    <row r="130" spans="1:26" ht="13.8" x14ac:dyDescent="0.25">
      <c r="A130" s="857" t="s">
        <v>1933</v>
      </c>
      <c r="B130" s="744">
        <v>2.979025</v>
      </c>
      <c r="C130" s="744">
        <v>3.602312</v>
      </c>
      <c r="D130" s="744">
        <v>2.7342270000000002</v>
      </c>
      <c r="E130" s="744">
        <v>2.7343799999999998</v>
      </c>
      <c r="F130" s="744">
        <v>3.319893</v>
      </c>
      <c r="G130" s="744">
        <v>3.319893</v>
      </c>
      <c r="H130" s="744">
        <v>3.3253620000000002</v>
      </c>
      <c r="I130" s="744">
        <v>3.3306170000000002</v>
      </c>
      <c r="J130" s="744">
        <f t="shared" si="2"/>
        <v>21.419801647778328</v>
      </c>
      <c r="K130" s="744">
        <f t="shared" si="3"/>
        <v>21.413007701928777</v>
      </c>
      <c r="N130" s="707"/>
      <c r="O130" s="707"/>
    </row>
    <row r="131" spans="1:26" s="852" customFormat="1" ht="27.6" x14ac:dyDescent="0.25">
      <c r="A131" s="858" t="s">
        <v>480</v>
      </c>
      <c r="B131" s="851">
        <v>171.18859399999999</v>
      </c>
      <c r="C131" s="851">
        <v>173.80218500000001</v>
      </c>
      <c r="D131" s="851">
        <v>121.234143</v>
      </c>
      <c r="E131" s="851">
        <v>122.204329</v>
      </c>
      <c r="F131" s="851">
        <v>25.774545</v>
      </c>
      <c r="G131" s="851">
        <v>25.774545</v>
      </c>
      <c r="H131" s="851">
        <v>22.469369</v>
      </c>
      <c r="I131" s="851">
        <v>22.210304000000001</v>
      </c>
      <c r="J131" s="851">
        <f t="shared" si="2"/>
        <v>-78.739862911391228</v>
      </c>
      <c r="K131" s="851">
        <f t="shared" si="3"/>
        <v>-78.908648154354665</v>
      </c>
      <c r="N131" s="850"/>
      <c r="O131" s="850"/>
    </row>
    <row r="132" spans="1:26" ht="13.8" x14ac:dyDescent="0.25">
      <c r="A132" s="857" t="s">
        <v>481</v>
      </c>
      <c r="B132" s="744">
        <v>6.2250819999999996</v>
      </c>
      <c r="C132" s="744">
        <v>7.2400060000000002</v>
      </c>
      <c r="D132" s="744">
        <v>5.134341</v>
      </c>
      <c r="E132" s="744">
        <v>5.1376580000000001</v>
      </c>
      <c r="F132" s="744">
        <v>6.03078</v>
      </c>
      <c r="G132" s="744">
        <v>8.53078</v>
      </c>
      <c r="H132" s="744">
        <v>9.0508009999999999</v>
      </c>
      <c r="I132" s="744">
        <v>11.076307999999999</v>
      </c>
      <c r="J132" s="744">
        <f t="shared" ref="J132:J195" si="4">G132/D132*100-100</f>
        <v>66.151410667892918</v>
      </c>
      <c r="K132" s="744">
        <f t="shared" ref="K132:K195" si="5">G132/E132*100-100</f>
        <v>66.044139177812156</v>
      </c>
      <c r="N132" s="707"/>
      <c r="O132" s="707"/>
    </row>
    <row r="133" spans="1:26" ht="27.6" x14ac:dyDescent="0.25">
      <c r="A133" s="857" t="s">
        <v>482</v>
      </c>
      <c r="B133" s="744">
        <v>2.7546179999999998</v>
      </c>
      <c r="C133" s="744">
        <v>3.322854</v>
      </c>
      <c r="D133" s="744">
        <v>2.4839389999999999</v>
      </c>
      <c r="E133" s="744">
        <v>2.4654219999999998</v>
      </c>
      <c r="F133" s="744">
        <v>5.2040980000000001</v>
      </c>
      <c r="G133" s="744">
        <v>5.2040980000000001</v>
      </c>
      <c r="H133" s="744">
        <v>5.294136</v>
      </c>
      <c r="I133" s="744">
        <v>5.384404</v>
      </c>
      <c r="J133" s="744">
        <f t="shared" si="4"/>
        <v>109.50989537182676</v>
      </c>
      <c r="K133" s="744">
        <f t="shared" si="5"/>
        <v>111.08345751761769</v>
      </c>
      <c r="N133" s="707"/>
      <c r="O133" s="707"/>
    </row>
    <row r="134" spans="1:26" s="706" customFormat="1" ht="27.6" x14ac:dyDescent="0.25">
      <c r="A134" s="856" t="s">
        <v>13</v>
      </c>
      <c r="B134" s="705">
        <v>2268.453986</v>
      </c>
      <c r="C134" s="705">
        <v>3774.2551799999997</v>
      </c>
      <c r="D134" s="705">
        <v>2681.5595840000001</v>
      </c>
      <c r="E134" s="705">
        <v>3167.9389849999998</v>
      </c>
      <c r="F134" s="705">
        <v>3556.3781610000001</v>
      </c>
      <c r="G134" s="705">
        <v>3584.5531609999998</v>
      </c>
      <c r="H134" s="705">
        <v>3314.5443639999999</v>
      </c>
      <c r="I134" s="705">
        <v>3088.2831209999999</v>
      </c>
      <c r="J134" s="705">
        <f t="shared" si="4"/>
        <v>33.674194017088809</v>
      </c>
      <c r="K134" s="705">
        <f t="shared" si="5"/>
        <v>13.150953284537465</v>
      </c>
      <c r="L134" s="402"/>
      <c r="M134" s="402"/>
      <c r="N134" s="707"/>
      <c r="O134" s="707"/>
      <c r="P134" s="402"/>
      <c r="Q134" s="402"/>
      <c r="R134" s="402"/>
      <c r="S134" s="402"/>
      <c r="T134" s="402"/>
      <c r="U134" s="402"/>
      <c r="V134" s="402"/>
      <c r="W134" s="402"/>
      <c r="X134" s="402"/>
      <c r="Y134" s="402"/>
      <c r="Z134" s="402"/>
    </row>
    <row r="135" spans="1:26" ht="27.6" x14ac:dyDescent="0.25">
      <c r="A135" s="857" t="s">
        <v>571</v>
      </c>
      <c r="B135" s="744">
        <v>403.43011999999999</v>
      </c>
      <c r="C135" s="744">
        <v>552.64981499999999</v>
      </c>
      <c r="D135" s="744">
        <v>457.12471900000003</v>
      </c>
      <c r="E135" s="744">
        <v>557.94836199999997</v>
      </c>
      <c r="F135" s="744">
        <v>571.50658299999998</v>
      </c>
      <c r="G135" s="744">
        <v>575.30658300000005</v>
      </c>
      <c r="H135" s="744">
        <v>520.06457499999999</v>
      </c>
      <c r="I135" s="744">
        <v>470.30386499999997</v>
      </c>
      <c r="J135" s="744">
        <f t="shared" si="4"/>
        <v>25.85330853657031</v>
      </c>
      <c r="K135" s="744">
        <f t="shared" si="5"/>
        <v>3.1110801970595503</v>
      </c>
      <c r="N135" s="707"/>
      <c r="O135" s="707"/>
    </row>
    <row r="136" spans="1:26" ht="27.6" x14ac:dyDescent="0.25">
      <c r="A136" s="857" t="s">
        <v>122</v>
      </c>
      <c r="B136" s="744">
        <v>7.5765979999999997</v>
      </c>
      <c r="C136" s="744">
        <v>7.6963860799999999</v>
      </c>
      <c r="D136" s="744">
        <v>7.4474910000000003</v>
      </c>
      <c r="E136" s="744">
        <v>7.4474910000000003</v>
      </c>
      <c r="F136" s="744">
        <v>8.8412089999999992</v>
      </c>
      <c r="G136" s="744">
        <v>8.8412089999999992</v>
      </c>
      <c r="H136" s="744">
        <v>8.6394369999999991</v>
      </c>
      <c r="I136" s="744">
        <v>8.6378090000000007</v>
      </c>
      <c r="J136" s="744">
        <f t="shared" si="4"/>
        <v>18.713926609646109</v>
      </c>
      <c r="K136" s="744">
        <f t="shared" si="5"/>
        <v>18.713926609646109</v>
      </c>
      <c r="N136" s="707"/>
      <c r="O136" s="707"/>
    </row>
    <row r="137" spans="1:26" ht="13.8" x14ac:dyDescent="0.25">
      <c r="A137" s="857" t="s">
        <v>234</v>
      </c>
      <c r="B137" s="744">
        <v>63.167901000000001</v>
      </c>
      <c r="C137" s="744">
        <v>121.618734</v>
      </c>
      <c r="D137" s="744">
        <v>60.847614999999998</v>
      </c>
      <c r="E137" s="744">
        <v>61.208162999999999</v>
      </c>
      <c r="F137" s="744">
        <v>68.254687000000004</v>
      </c>
      <c r="G137" s="744">
        <v>68.654686999999996</v>
      </c>
      <c r="H137" s="744">
        <v>67.579863000000003</v>
      </c>
      <c r="I137" s="744">
        <v>65.864637999999999</v>
      </c>
      <c r="J137" s="744">
        <f t="shared" si="4"/>
        <v>12.830530826886147</v>
      </c>
      <c r="K137" s="744">
        <f t="shared" si="5"/>
        <v>12.165900159428062</v>
      </c>
      <c r="N137" s="707"/>
      <c r="O137" s="707"/>
    </row>
    <row r="138" spans="1:26" ht="13.8" x14ac:dyDescent="0.25">
      <c r="A138" s="857" t="s">
        <v>251</v>
      </c>
      <c r="B138" s="744">
        <v>128.518868</v>
      </c>
      <c r="C138" s="744">
        <v>137.560654</v>
      </c>
      <c r="D138" s="744">
        <v>122.849282</v>
      </c>
      <c r="E138" s="744">
        <v>131.975933</v>
      </c>
      <c r="F138" s="744">
        <v>169.786811</v>
      </c>
      <c r="G138" s="744">
        <v>169.786811</v>
      </c>
      <c r="H138" s="744">
        <v>181.50738899999999</v>
      </c>
      <c r="I138" s="744">
        <v>151.40723700000001</v>
      </c>
      <c r="J138" s="744">
        <f t="shared" si="4"/>
        <v>38.207410117382693</v>
      </c>
      <c r="K138" s="744">
        <f t="shared" si="5"/>
        <v>28.64982814707588</v>
      </c>
      <c r="N138" s="707"/>
      <c r="O138" s="707"/>
    </row>
    <row r="139" spans="1:26" ht="27.6" x14ac:dyDescent="0.25">
      <c r="A139" s="857" t="s">
        <v>483</v>
      </c>
      <c r="B139" s="744">
        <v>92.856706000000003</v>
      </c>
      <c r="C139" s="744">
        <v>195.09553600000001</v>
      </c>
      <c r="D139" s="744">
        <v>89.691586999999998</v>
      </c>
      <c r="E139" s="744">
        <v>120.817016</v>
      </c>
      <c r="F139" s="744">
        <v>133.892674</v>
      </c>
      <c r="G139" s="744">
        <v>133.892674</v>
      </c>
      <c r="H139" s="744">
        <v>128.07355899999999</v>
      </c>
      <c r="I139" s="744">
        <v>96.165553000000003</v>
      </c>
      <c r="J139" s="744">
        <f t="shared" si="4"/>
        <v>49.281196239732054</v>
      </c>
      <c r="K139" s="744">
        <f t="shared" si="5"/>
        <v>10.822695703724378</v>
      </c>
      <c r="N139" s="707"/>
      <c r="O139" s="707"/>
    </row>
    <row r="140" spans="1:26" ht="13.8" x14ac:dyDescent="0.25">
      <c r="A140" s="857" t="s">
        <v>484</v>
      </c>
      <c r="B140" s="744">
        <v>129.64451800000001</v>
      </c>
      <c r="C140" s="744">
        <v>141.439378</v>
      </c>
      <c r="D140" s="744">
        <v>139.74999800000001</v>
      </c>
      <c r="E140" s="744">
        <v>138.306276</v>
      </c>
      <c r="F140" s="744">
        <v>158.146266</v>
      </c>
      <c r="G140" s="744">
        <v>160.62126599999999</v>
      </c>
      <c r="H140" s="744">
        <v>147.00391999999999</v>
      </c>
      <c r="I140" s="744">
        <v>122.895741</v>
      </c>
      <c r="J140" s="744">
        <f t="shared" si="4"/>
        <v>14.934717923931544</v>
      </c>
      <c r="K140" s="744">
        <f t="shared" si="5"/>
        <v>16.134473897627032</v>
      </c>
      <c r="N140" s="707"/>
      <c r="O140" s="707"/>
    </row>
    <row r="141" spans="1:26" ht="27.6" x14ac:dyDescent="0.25">
      <c r="A141" s="857" t="s">
        <v>485</v>
      </c>
      <c r="B141" s="744">
        <v>319.22476999999998</v>
      </c>
      <c r="C141" s="744">
        <v>683.66457885</v>
      </c>
      <c r="D141" s="744">
        <v>350.92307199999999</v>
      </c>
      <c r="E141" s="744">
        <v>464.49998399999998</v>
      </c>
      <c r="F141" s="744">
        <v>397.80505099999999</v>
      </c>
      <c r="G141" s="744">
        <v>397.80505099999999</v>
      </c>
      <c r="H141" s="744">
        <v>359.68503099999998</v>
      </c>
      <c r="I141" s="744">
        <v>355.17939799999999</v>
      </c>
      <c r="J141" s="744">
        <f t="shared" si="4"/>
        <v>13.35961717558429</v>
      </c>
      <c r="K141" s="744">
        <f t="shared" si="5"/>
        <v>-14.358436016652263</v>
      </c>
      <c r="N141" s="707"/>
      <c r="O141" s="707"/>
    </row>
    <row r="142" spans="1:26" ht="27.6" x14ac:dyDescent="0.25">
      <c r="A142" s="857" t="s">
        <v>357</v>
      </c>
      <c r="B142" s="744">
        <v>124.635279</v>
      </c>
      <c r="C142" s="744">
        <v>583.42121686999997</v>
      </c>
      <c r="D142" s="744">
        <v>287.087332</v>
      </c>
      <c r="E142" s="744">
        <v>481.63018199999999</v>
      </c>
      <c r="F142" s="744">
        <v>655.60683900000004</v>
      </c>
      <c r="G142" s="744">
        <v>676.10683900000004</v>
      </c>
      <c r="H142" s="744">
        <v>539.74210900000003</v>
      </c>
      <c r="I142" s="744">
        <v>520.42079899999999</v>
      </c>
      <c r="J142" s="744">
        <f t="shared" si="4"/>
        <v>135.50563317785128</v>
      </c>
      <c r="K142" s="744">
        <f t="shared" si="5"/>
        <v>40.378835103818318</v>
      </c>
      <c r="N142" s="707"/>
      <c r="O142" s="707"/>
    </row>
    <row r="143" spans="1:26" ht="13.8" x14ac:dyDescent="0.25">
      <c r="A143" s="857" t="s">
        <v>358</v>
      </c>
      <c r="B143" s="744">
        <v>710.37392799999998</v>
      </c>
      <c r="C143" s="744">
        <v>803.66905499999996</v>
      </c>
      <c r="D143" s="744">
        <v>632.976631</v>
      </c>
      <c r="E143" s="744">
        <v>643.63601600000004</v>
      </c>
      <c r="F143" s="744">
        <v>710.54009299999996</v>
      </c>
      <c r="G143" s="744">
        <v>711.54009299999996</v>
      </c>
      <c r="H143" s="744">
        <v>684.70982100000003</v>
      </c>
      <c r="I143" s="744">
        <v>637.15467000000001</v>
      </c>
      <c r="J143" s="744">
        <f t="shared" si="4"/>
        <v>12.411747630537718</v>
      </c>
      <c r="K143" s="744">
        <f t="shared" si="5"/>
        <v>10.550074158684097</v>
      </c>
      <c r="N143" s="707"/>
      <c r="O143" s="707"/>
    </row>
    <row r="144" spans="1:26" ht="27.6" x14ac:dyDescent="0.25">
      <c r="A144" s="857" t="s">
        <v>572</v>
      </c>
      <c r="B144" s="744">
        <v>24.022879</v>
      </c>
      <c r="C144" s="744">
        <v>29.416675999999999</v>
      </c>
      <c r="D144" s="744">
        <v>26.027853</v>
      </c>
      <c r="E144" s="744">
        <v>26.128415</v>
      </c>
      <c r="F144" s="744">
        <v>34.468774000000003</v>
      </c>
      <c r="G144" s="744">
        <v>34.468774000000003</v>
      </c>
      <c r="H144" s="744">
        <v>32.547161000000003</v>
      </c>
      <c r="I144" s="744">
        <v>32.64819</v>
      </c>
      <c r="J144" s="744">
        <f t="shared" si="4"/>
        <v>32.430339144761575</v>
      </c>
      <c r="K144" s="744">
        <f t="shared" si="5"/>
        <v>31.920646545150191</v>
      </c>
      <c r="N144" s="707"/>
      <c r="O144" s="707"/>
    </row>
    <row r="145" spans="1:26" s="852" customFormat="1" ht="27.6" x14ac:dyDescent="0.25">
      <c r="A145" s="858" t="s">
        <v>573</v>
      </c>
      <c r="B145" s="851">
        <v>241.52680699999999</v>
      </c>
      <c r="C145" s="851">
        <v>508.936329</v>
      </c>
      <c r="D145" s="851">
        <v>480.776499</v>
      </c>
      <c r="E145" s="851">
        <v>505.97837500000003</v>
      </c>
      <c r="F145" s="851">
        <v>592.49715500000002</v>
      </c>
      <c r="G145" s="851">
        <v>592.49715500000002</v>
      </c>
      <c r="H145" s="851">
        <v>592.67512999999997</v>
      </c>
      <c r="I145" s="851">
        <v>593.22757200000001</v>
      </c>
      <c r="J145" s="851">
        <f t="shared" si="4"/>
        <v>23.237545144651506</v>
      </c>
      <c r="K145" s="851">
        <f t="shared" si="5"/>
        <v>17.099303898116204</v>
      </c>
      <c r="N145" s="850"/>
      <c r="O145" s="850"/>
    </row>
    <row r="146" spans="1:26" ht="13.8" x14ac:dyDescent="0.25">
      <c r="A146" s="857" t="s">
        <v>1934</v>
      </c>
      <c r="B146" s="744">
        <v>19.530868000000002</v>
      </c>
      <c r="C146" s="744">
        <v>3.2742292000000002</v>
      </c>
      <c r="D146" s="744">
        <v>19.290839999999999</v>
      </c>
      <c r="E146" s="744">
        <v>21.486179</v>
      </c>
      <c r="F146" s="744">
        <v>26.672519000000001</v>
      </c>
      <c r="G146" s="744">
        <v>26.672519000000001</v>
      </c>
      <c r="H146" s="744">
        <v>24.343972999999998</v>
      </c>
      <c r="I146" s="744">
        <v>25.067644000000001</v>
      </c>
      <c r="J146" s="744">
        <f t="shared" si="4"/>
        <v>38.265202552092092</v>
      </c>
      <c r="K146" s="744">
        <f t="shared" si="5"/>
        <v>24.138028450754319</v>
      </c>
      <c r="N146" s="707"/>
      <c r="O146" s="707"/>
    </row>
    <row r="147" spans="1:26" ht="27.6" x14ac:dyDescent="0.25">
      <c r="A147" s="857" t="s">
        <v>1667</v>
      </c>
      <c r="B147" s="744">
        <v>3.944744</v>
      </c>
      <c r="C147" s="744">
        <v>5.8125920000000004</v>
      </c>
      <c r="D147" s="744">
        <v>6.7666649999999997</v>
      </c>
      <c r="E147" s="744">
        <v>6.8765929999999997</v>
      </c>
      <c r="F147" s="744">
        <v>28.359500000000001</v>
      </c>
      <c r="G147" s="744">
        <v>28.359500000000001</v>
      </c>
      <c r="H147" s="744">
        <v>27.972396</v>
      </c>
      <c r="I147" s="744">
        <v>9.3100050000000003</v>
      </c>
      <c r="J147" s="744">
        <f t="shared" si="4"/>
        <v>319.10601455813168</v>
      </c>
      <c r="K147" s="744">
        <f t="shared" si="5"/>
        <v>312.40625990225101</v>
      </c>
      <c r="N147" s="707"/>
      <c r="O147" s="707"/>
    </row>
    <row r="148" spans="1:26" s="706" customFormat="1" ht="13.8" x14ac:dyDescent="0.25">
      <c r="A148" s="856" t="s">
        <v>12</v>
      </c>
      <c r="B148" s="705">
        <v>48495.155335000003</v>
      </c>
      <c r="C148" s="705">
        <v>51097.701949769995</v>
      </c>
      <c r="D148" s="705">
        <v>50423.647814999997</v>
      </c>
      <c r="E148" s="705">
        <v>52064.045356000002</v>
      </c>
      <c r="F148" s="705">
        <v>50616.361296000003</v>
      </c>
      <c r="G148" s="705">
        <v>50916.371529999997</v>
      </c>
      <c r="H148" s="705">
        <v>49444.977254999998</v>
      </c>
      <c r="I148" s="705">
        <v>47133.527869999998</v>
      </c>
      <c r="J148" s="705">
        <f t="shared" si="4"/>
        <v>0.97716792884116899</v>
      </c>
      <c r="K148" s="705">
        <f t="shared" si="5"/>
        <v>-2.2043500810444527</v>
      </c>
      <c r="L148" s="402"/>
      <c r="M148" s="402"/>
      <c r="N148" s="707"/>
      <c r="O148" s="707"/>
      <c r="P148" s="402"/>
      <c r="Q148" s="402"/>
      <c r="R148" s="402"/>
      <c r="S148" s="402"/>
      <c r="T148" s="402"/>
      <c r="U148" s="402"/>
      <c r="V148" s="402"/>
      <c r="W148" s="402"/>
      <c r="X148" s="402"/>
      <c r="Y148" s="402"/>
      <c r="Z148" s="402"/>
    </row>
    <row r="149" spans="1:26" s="706" customFormat="1" ht="13.8" x14ac:dyDescent="0.25">
      <c r="A149" s="857" t="s">
        <v>1668</v>
      </c>
      <c r="B149" s="744">
        <v>1218.9666159999999</v>
      </c>
      <c r="C149" s="744">
        <v>539.21646099999998</v>
      </c>
      <c r="D149" s="744">
        <v>1753.533531</v>
      </c>
      <c r="E149" s="744">
        <v>1192.022299</v>
      </c>
      <c r="F149" s="744">
        <v>1363.2121540000001</v>
      </c>
      <c r="G149" s="744">
        <v>1515.6121539999999</v>
      </c>
      <c r="H149" s="744">
        <v>1512.9287509999999</v>
      </c>
      <c r="I149" s="744">
        <v>1513.250055</v>
      </c>
      <c r="J149" s="744">
        <f t="shared" si="4"/>
        <v>-13.568111062257188</v>
      </c>
      <c r="K149" s="744">
        <f t="shared" si="5"/>
        <v>27.146292084591266</v>
      </c>
      <c r="L149" s="402"/>
      <c r="M149" s="402"/>
      <c r="N149" s="707"/>
      <c r="O149" s="707"/>
      <c r="P149" s="402"/>
      <c r="Q149" s="402"/>
      <c r="R149" s="402"/>
      <c r="S149" s="402"/>
      <c r="T149" s="402"/>
      <c r="U149" s="402"/>
      <c r="V149" s="402"/>
      <c r="W149" s="402"/>
      <c r="X149" s="402"/>
      <c r="Y149" s="402"/>
      <c r="Z149" s="402"/>
    </row>
    <row r="150" spans="1:26" ht="27.6" x14ac:dyDescent="0.25">
      <c r="A150" s="857" t="s">
        <v>1669</v>
      </c>
      <c r="B150" s="744">
        <v>911.70709499999998</v>
      </c>
      <c r="C150" s="744">
        <v>1264.523756</v>
      </c>
      <c r="D150" s="744">
        <v>1201.2111090000001</v>
      </c>
      <c r="E150" s="744">
        <v>1294.5544199999999</v>
      </c>
      <c r="F150" s="744">
        <v>1721.152135</v>
      </c>
      <c r="G150" s="744">
        <v>1726.502135</v>
      </c>
      <c r="H150" s="744">
        <v>1509.1942939999999</v>
      </c>
      <c r="I150" s="744">
        <v>1511.501264</v>
      </c>
      <c r="J150" s="744">
        <f t="shared" si="4"/>
        <v>43.730117217888619</v>
      </c>
      <c r="K150" s="744">
        <f t="shared" si="5"/>
        <v>33.366516565599454</v>
      </c>
      <c r="N150" s="707"/>
      <c r="O150" s="707"/>
      <c r="P150" s="706"/>
      <c r="Q150" s="706"/>
    </row>
    <row r="151" spans="1:26" ht="13.8" x14ac:dyDescent="0.25">
      <c r="A151" s="857" t="s">
        <v>128</v>
      </c>
      <c r="B151" s="744">
        <v>549.02308900000003</v>
      </c>
      <c r="C151" s="744">
        <v>871.13736500000005</v>
      </c>
      <c r="D151" s="744">
        <v>627.42758900000001</v>
      </c>
      <c r="E151" s="744">
        <v>627.54930000000002</v>
      </c>
      <c r="F151" s="744">
        <v>626.52308900000003</v>
      </c>
      <c r="G151" s="744">
        <v>646.52308900000003</v>
      </c>
      <c r="H151" s="744">
        <v>626.52308900000003</v>
      </c>
      <c r="I151" s="744">
        <v>556.52308900000003</v>
      </c>
      <c r="J151" s="744">
        <f t="shared" si="4"/>
        <v>3.0434587727381484</v>
      </c>
      <c r="K151" s="744">
        <f t="shared" si="5"/>
        <v>3.0234738529705965</v>
      </c>
      <c r="N151" s="707"/>
      <c r="O151" s="707"/>
      <c r="P151" s="706"/>
      <c r="Q151" s="706"/>
      <c r="R151" s="706"/>
      <c r="S151" s="706"/>
      <c r="T151" s="706"/>
      <c r="U151" s="706"/>
      <c r="V151" s="706"/>
      <c r="W151" s="706"/>
      <c r="X151" s="706"/>
      <c r="Y151" s="706"/>
      <c r="Z151" s="706"/>
    </row>
    <row r="152" spans="1:26" s="706" customFormat="1" ht="27.6" x14ac:dyDescent="0.25">
      <c r="A152" s="857" t="s">
        <v>1670</v>
      </c>
      <c r="B152" s="744">
        <v>49.402653999999998</v>
      </c>
      <c r="C152" s="744">
        <v>49.902734000000002</v>
      </c>
      <c r="D152" s="744">
        <v>68.919499000000002</v>
      </c>
      <c r="E152" s="744">
        <v>68.995260999999999</v>
      </c>
      <c r="F152" s="744">
        <v>49.076371999999999</v>
      </c>
      <c r="G152" s="744">
        <v>49.076371999999999</v>
      </c>
      <c r="H152" s="744">
        <v>49.114179999999998</v>
      </c>
      <c r="I152" s="744">
        <v>49.099518000000003</v>
      </c>
      <c r="J152" s="744">
        <f t="shared" si="4"/>
        <v>-28.791745859905333</v>
      </c>
      <c r="K152" s="744">
        <f t="shared" si="5"/>
        <v>-28.869937893270674</v>
      </c>
      <c r="L152" s="402"/>
      <c r="M152" s="402"/>
      <c r="N152" s="707"/>
      <c r="O152" s="707"/>
      <c r="P152" s="402"/>
      <c r="Q152" s="402"/>
    </row>
    <row r="153" spans="1:26" s="706" customFormat="1" ht="27.6" x14ac:dyDescent="0.25">
      <c r="A153" s="857" t="s">
        <v>361</v>
      </c>
      <c r="B153" s="744">
        <v>398.81438900000001</v>
      </c>
      <c r="C153" s="744">
        <v>420.49514399999998</v>
      </c>
      <c r="D153" s="744">
        <v>382.610702</v>
      </c>
      <c r="E153" s="744">
        <v>391.902738</v>
      </c>
      <c r="F153" s="744">
        <v>414.70964800000002</v>
      </c>
      <c r="G153" s="744">
        <v>415.08522299999998</v>
      </c>
      <c r="H153" s="744">
        <v>164.14997199999999</v>
      </c>
      <c r="I153" s="744">
        <v>148.877365</v>
      </c>
      <c r="J153" s="744">
        <f t="shared" si="4"/>
        <v>8.4876143898348033</v>
      </c>
      <c r="K153" s="744">
        <f t="shared" si="5"/>
        <v>5.9153669398451569</v>
      </c>
      <c r="L153" s="402"/>
      <c r="M153" s="402"/>
      <c r="N153" s="707"/>
      <c r="O153" s="707"/>
      <c r="P153" s="402"/>
      <c r="Q153" s="402"/>
      <c r="R153" s="402"/>
      <c r="S153" s="402"/>
      <c r="T153" s="402"/>
      <c r="U153" s="402"/>
      <c r="V153" s="402"/>
      <c r="W153" s="402"/>
      <c r="X153" s="402"/>
      <c r="Y153" s="402"/>
      <c r="Z153" s="402"/>
    </row>
    <row r="154" spans="1:26" s="852" customFormat="1" ht="13.8" x14ac:dyDescent="0.25">
      <c r="A154" s="858" t="s">
        <v>574</v>
      </c>
      <c r="B154" s="851">
        <v>28884.401250999999</v>
      </c>
      <c r="C154" s="851">
        <v>30707.097565</v>
      </c>
      <c r="D154" s="851">
        <v>30225.133482000001</v>
      </c>
      <c r="E154" s="851">
        <v>31619.547556000001</v>
      </c>
      <c r="F154" s="851">
        <v>30097.780740999999</v>
      </c>
      <c r="G154" s="851">
        <v>30191.473257000001</v>
      </c>
      <c r="H154" s="851">
        <v>29360.701363</v>
      </c>
      <c r="I154" s="851">
        <v>27945.028147000001</v>
      </c>
      <c r="J154" s="851">
        <f t="shared" si="4"/>
        <v>-0.11136501686598876</v>
      </c>
      <c r="K154" s="851">
        <f t="shared" si="5"/>
        <v>-4.5164286315950619</v>
      </c>
      <c r="N154" s="850"/>
      <c r="O154" s="850"/>
    </row>
    <row r="155" spans="1:26" ht="13.8" x14ac:dyDescent="0.25">
      <c r="A155" s="857" t="s">
        <v>575</v>
      </c>
      <c r="B155" s="744">
        <v>16024.378493</v>
      </c>
      <c r="C155" s="744">
        <v>16763.40524</v>
      </c>
      <c r="D155" s="744">
        <v>15691.006953</v>
      </c>
      <c r="E155" s="744">
        <v>16395.668831999999</v>
      </c>
      <c r="F155" s="744">
        <v>15872.85924</v>
      </c>
      <c r="G155" s="744">
        <v>15901.051383</v>
      </c>
      <c r="H155" s="744">
        <v>15760.174642</v>
      </c>
      <c r="I155" s="744">
        <v>14960.887482</v>
      </c>
      <c r="J155" s="744">
        <f t="shared" si="4"/>
        <v>1.3386293857950307</v>
      </c>
      <c r="K155" s="744">
        <f t="shared" si="5"/>
        <v>-3.0167567670959414</v>
      </c>
      <c r="N155" s="707"/>
      <c r="O155" s="707"/>
    </row>
    <row r="156" spans="1:26" ht="27.6" x14ac:dyDescent="0.25">
      <c r="A156" s="857" t="s">
        <v>576</v>
      </c>
      <c r="B156" s="744">
        <v>458.461748</v>
      </c>
      <c r="C156" s="744">
        <v>481.92368476999997</v>
      </c>
      <c r="D156" s="744">
        <v>473.80495000000002</v>
      </c>
      <c r="E156" s="744">
        <v>473.80495000000002</v>
      </c>
      <c r="F156" s="744">
        <v>471.04791699999998</v>
      </c>
      <c r="G156" s="744">
        <v>471.04791699999998</v>
      </c>
      <c r="H156" s="744">
        <v>462.19096400000001</v>
      </c>
      <c r="I156" s="744">
        <v>448.36095</v>
      </c>
      <c r="J156" s="744">
        <f t="shared" si="4"/>
        <v>-0.58189197896729183</v>
      </c>
      <c r="K156" s="744">
        <f t="shared" si="5"/>
        <v>-0.58189197896729183</v>
      </c>
      <c r="N156" s="707"/>
      <c r="O156" s="707"/>
    </row>
    <row r="157" spans="1:26" s="706" customFormat="1" ht="13.8" x14ac:dyDescent="0.25">
      <c r="A157" s="856" t="s">
        <v>440</v>
      </c>
      <c r="B157" s="705">
        <v>8901.3118429999995</v>
      </c>
      <c r="C157" s="705">
        <v>9237.7778429999998</v>
      </c>
      <c r="D157" s="705">
        <v>9799.6354420000007</v>
      </c>
      <c r="E157" s="705">
        <v>10028.402457</v>
      </c>
      <c r="F157" s="705">
        <v>10273.459268000001</v>
      </c>
      <c r="G157" s="705">
        <v>10319.959268000001</v>
      </c>
      <c r="H157" s="705">
        <v>10528.256288</v>
      </c>
      <c r="I157" s="705">
        <v>10672.349789</v>
      </c>
      <c r="J157" s="705">
        <f t="shared" si="4"/>
        <v>5.3096243128591993</v>
      </c>
      <c r="K157" s="705">
        <f t="shared" si="5"/>
        <v>2.9073106334747081</v>
      </c>
      <c r="L157" s="402"/>
      <c r="M157" s="402"/>
      <c r="N157" s="707"/>
      <c r="O157" s="707"/>
      <c r="P157" s="402"/>
      <c r="Q157" s="402"/>
      <c r="R157" s="402"/>
      <c r="S157" s="402"/>
      <c r="T157" s="402"/>
      <c r="U157" s="402"/>
      <c r="V157" s="402"/>
      <c r="W157" s="402"/>
      <c r="X157" s="402"/>
      <c r="Y157" s="402"/>
      <c r="Z157" s="402"/>
    </row>
    <row r="158" spans="1:26" ht="13.8" x14ac:dyDescent="0.25">
      <c r="A158" s="857" t="s">
        <v>626</v>
      </c>
      <c r="B158" s="744">
        <v>346.08667200000002</v>
      </c>
      <c r="C158" s="744">
        <v>394.74650400000002</v>
      </c>
      <c r="D158" s="744">
        <v>431.356109</v>
      </c>
      <c r="E158" s="744">
        <v>476.218006</v>
      </c>
      <c r="F158" s="744">
        <v>414.33736199999998</v>
      </c>
      <c r="G158" s="744">
        <v>419.83736199999998</v>
      </c>
      <c r="H158" s="744">
        <v>415.474197</v>
      </c>
      <c r="I158" s="744">
        <v>399.99232999999998</v>
      </c>
      <c r="J158" s="744">
        <f t="shared" si="4"/>
        <v>-2.6703567562085908</v>
      </c>
      <c r="K158" s="744">
        <f t="shared" si="5"/>
        <v>-11.839250782130236</v>
      </c>
      <c r="N158" s="707"/>
      <c r="O158" s="707"/>
    </row>
    <row r="159" spans="1:26" ht="13.8" x14ac:dyDescent="0.25">
      <c r="A159" s="857" t="s">
        <v>540</v>
      </c>
      <c r="B159" s="744">
        <v>520.43976899999996</v>
      </c>
      <c r="C159" s="744">
        <v>543.69451400000003</v>
      </c>
      <c r="D159" s="744">
        <v>548.79279199999996</v>
      </c>
      <c r="E159" s="744">
        <v>565.46975699999996</v>
      </c>
      <c r="F159" s="744">
        <v>571.30936399999996</v>
      </c>
      <c r="G159" s="744">
        <v>571.30936399999996</v>
      </c>
      <c r="H159" s="744">
        <v>566.34458600000005</v>
      </c>
      <c r="I159" s="744">
        <v>562.08828000000005</v>
      </c>
      <c r="J159" s="744">
        <f t="shared" si="4"/>
        <v>4.1029277950137555</v>
      </c>
      <c r="K159" s="744">
        <f t="shared" si="5"/>
        <v>1.0327001449168591</v>
      </c>
      <c r="N159" s="707"/>
      <c r="O159" s="707"/>
    </row>
    <row r="160" spans="1:26" s="852" customFormat="1" ht="13.8" x14ac:dyDescent="0.25">
      <c r="A160" s="858" t="s">
        <v>132</v>
      </c>
      <c r="B160" s="851">
        <v>7831.1477139999997</v>
      </c>
      <c r="C160" s="851">
        <v>8093.9895059999999</v>
      </c>
      <c r="D160" s="851">
        <v>8520.4342300000008</v>
      </c>
      <c r="E160" s="851">
        <v>8687.5683829999998</v>
      </c>
      <c r="F160" s="851">
        <v>9085.5665219999992</v>
      </c>
      <c r="G160" s="851">
        <v>9125.5665219999992</v>
      </c>
      <c r="H160" s="851">
        <v>9343.1142459999992</v>
      </c>
      <c r="I160" s="851">
        <v>9508.2947710000008</v>
      </c>
      <c r="J160" s="851">
        <f t="shared" si="4"/>
        <v>7.102129723264099</v>
      </c>
      <c r="K160" s="851">
        <f t="shared" si="5"/>
        <v>5.0416655120330631</v>
      </c>
      <c r="N160" s="850"/>
      <c r="O160" s="850"/>
    </row>
    <row r="161" spans="1:26" ht="27.6" x14ac:dyDescent="0.25">
      <c r="A161" s="857" t="s">
        <v>1762</v>
      </c>
      <c r="B161" s="744">
        <v>0.44746200000000003</v>
      </c>
      <c r="C161" s="744">
        <v>0.44209300000000001</v>
      </c>
      <c r="D161" s="744">
        <v>101.775919</v>
      </c>
      <c r="E161" s="744">
        <v>101.775919</v>
      </c>
      <c r="F161" s="744">
        <v>4.0229400000000002</v>
      </c>
      <c r="G161" s="744">
        <v>4.0229400000000002</v>
      </c>
      <c r="H161" s="744">
        <v>4.0497500000000004</v>
      </c>
      <c r="I161" s="744">
        <v>4.0429360000000001</v>
      </c>
      <c r="J161" s="744">
        <f t="shared" si="4"/>
        <v>-96.047257504989958</v>
      </c>
      <c r="K161" s="744">
        <f t="shared" si="5"/>
        <v>-96.047257504989958</v>
      </c>
      <c r="N161" s="707"/>
      <c r="O161" s="707"/>
    </row>
    <row r="162" spans="1:26" ht="13.8" x14ac:dyDescent="0.25">
      <c r="A162" s="857" t="s">
        <v>1763</v>
      </c>
      <c r="B162" s="744">
        <v>203.190226</v>
      </c>
      <c r="C162" s="744">
        <v>204.905226</v>
      </c>
      <c r="D162" s="744">
        <v>197.27639199999999</v>
      </c>
      <c r="E162" s="744">
        <v>197.37039200000001</v>
      </c>
      <c r="F162" s="744">
        <v>198.22308000000001</v>
      </c>
      <c r="G162" s="744">
        <v>199.22308000000001</v>
      </c>
      <c r="H162" s="744">
        <v>199.27350899999999</v>
      </c>
      <c r="I162" s="744">
        <v>197.93147200000001</v>
      </c>
      <c r="J162" s="744">
        <f t="shared" si="4"/>
        <v>0.98678203725461344</v>
      </c>
      <c r="K162" s="744">
        <f t="shared" si="5"/>
        <v>0.93868587949097559</v>
      </c>
      <c r="N162" s="707"/>
      <c r="O162" s="707"/>
    </row>
    <row r="163" spans="1:26" s="706" customFormat="1" ht="13.8" x14ac:dyDescent="0.25">
      <c r="A163" s="856" t="s">
        <v>11</v>
      </c>
      <c r="B163" s="705">
        <v>41176.673279000002</v>
      </c>
      <c r="C163" s="705">
        <v>46478.151079000003</v>
      </c>
      <c r="D163" s="705">
        <v>45508.012280000003</v>
      </c>
      <c r="E163" s="705">
        <v>48255.174101999997</v>
      </c>
      <c r="F163" s="705">
        <v>50368.020512000003</v>
      </c>
      <c r="G163" s="705">
        <v>50401.068511999998</v>
      </c>
      <c r="H163" s="705">
        <v>49979.959494000002</v>
      </c>
      <c r="I163" s="705">
        <v>51103.915917999999</v>
      </c>
      <c r="J163" s="705">
        <f t="shared" si="4"/>
        <v>10.752076363815192</v>
      </c>
      <c r="K163" s="705">
        <f t="shared" si="5"/>
        <v>4.4469726820673969</v>
      </c>
      <c r="L163" s="402"/>
      <c r="M163" s="402"/>
      <c r="N163" s="707"/>
      <c r="O163" s="707"/>
      <c r="P163" s="402"/>
      <c r="Q163" s="402"/>
      <c r="R163" s="402"/>
      <c r="S163" s="402"/>
      <c r="T163" s="402"/>
      <c r="U163" s="402"/>
      <c r="V163" s="402"/>
      <c r="W163" s="402"/>
      <c r="X163" s="402"/>
      <c r="Y163" s="402"/>
      <c r="Z163" s="402"/>
    </row>
    <row r="164" spans="1:26" ht="41.4" x14ac:dyDescent="0.25">
      <c r="A164" s="857" t="s">
        <v>1935</v>
      </c>
      <c r="B164" s="744">
        <v>93.763029000000003</v>
      </c>
      <c r="C164" s="744">
        <v>553.97341400000005</v>
      </c>
      <c r="D164" s="744">
        <v>150.52655200000001</v>
      </c>
      <c r="E164" s="744">
        <v>253.96619799999999</v>
      </c>
      <c r="F164" s="744">
        <v>100.91204500000001</v>
      </c>
      <c r="G164" s="744">
        <v>106.340045</v>
      </c>
      <c r="H164" s="744">
        <v>104.128725</v>
      </c>
      <c r="I164" s="744">
        <v>101.68267299999999</v>
      </c>
      <c r="J164" s="744">
        <f t="shared" si="4"/>
        <v>-29.35462641833449</v>
      </c>
      <c r="K164" s="744">
        <f t="shared" si="5"/>
        <v>-58.128268313880099</v>
      </c>
      <c r="N164" s="707"/>
      <c r="O164" s="707"/>
    </row>
    <row r="165" spans="1:26" ht="13.8" x14ac:dyDescent="0.25">
      <c r="A165" s="857" t="s">
        <v>1936</v>
      </c>
      <c r="B165" s="744">
        <v>210.95530500000001</v>
      </c>
      <c r="C165" s="744">
        <v>431.14039200000002</v>
      </c>
      <c r="D165" s="744">
        <v>332.41573099999999</v>
      </c>
      <c r="E165" s="744">
        <v>475.20973099999998</v>
      </c>
      <c r="F165" s="744">
        <v>445.76928299999997</v>
      </c>
      <c r="G165" s="744">
        <v>474.96928300000002</v>
      </c>
      <c r="H165" s="744">
        <v>440.57010200000002</v>
      </c>
      <c r="I165" s="744">
        <v>388.31096300000002</v>
      </c>
      <c r="J165" s="744">
        <f t="shared" si="4"/>
        <v>42.884117298287549</v>
      </c>
      <c r="K165" s="744">
        <f t="shared" si="5"/>
        <v>-5.0598290463028661E-2</v>
      </c>
      <c r="N165" s="707"/>
      <c r="O165" s="707"/>
    </row>
    <row r="166" spans="1:26" ht="13.8" x14ac:dyDescent="0.25">
      <c r="A166" s="857" t="s">
        <v>136</v>
      </c>
      <c r="B166" s="744">
        <v>143.89280299999999</v>
      </c>
      <c r="C166" s="744">
        <v>150.26647</v>
      </c>
      <c r="D166" s="744">
        <v>137.16231199999999</v>
      </c>
      <c r="E166" s="744">
        <v>136.81250700000001</v>
      </c>
      <c r="F166" s="744">
        <v>137.66993299999999</v>
      </c>
      <c r="G166" s="744">
        <v>137.66993299999999</v>
      </c>
      <c r="H166" s="744">
        <v>137.378601</v>
      </c>
      <c r="I166" s="744">
        <v>132.638353</v>
      </c>
      <c r="J166" s="744">
        <f t="shared" si="4"/>
        <v>0.37008781245972955</v>
      </c>
      <c r="K166" s="744">
        <f t="shared" si="5"/>
        <v>0.62671609401907347</v>
      </c>
      <c r="N166" s="707"/>
      <c r="O166" s="707"/>
    </row>
    <row r="167" spans="1:26" ht="27.6" x14ac:dyDescent="0.25">
      <c r="A167" s="857" t="s">
        <v>364</v>
      </c>
      <c r="B167" s="744">
        <v>561.55850199999998</v>
      </c>
      <c r="C167" s="744">
        <v>561.74383</v>
      </c>
      <c r="D167" s="744">
        <v>544.04382999999996</v>
      </c>
      <c r="E167" s="744">
        <v>544.04382999999996</v>
      </c>
      <c r="F167" s="744">
        <v>524.04382999999996</v>
      </c>
      <c r="G167" s="744">
        <v>524.04382999999996</v>
      </c>
      <c r="H167" s="744">
        <v>524.658502</v>
      </c>
      <c r="I167" s="744">
        <v>524.658502</v>
      </c>
      <c r="J167" s="744">
        <f t="shared" si="4"/>
        <v>-3.6761743994045588</v>
      </c>
      <c r="K167" s="744">
        <f t="shared" si="5"/>
        <v>-3.6761743994045588</v>
      </c>
      <c r="N167" s="707"/>
      <c r="O167" s="707"/>
    </row>
    <row r="168" spans="1:26" s="852" customFormat="1" ht="41.4" x14ac:dyDescent="0.25">
      <c r="A168" s="858" t="s">
        <v>487</v>
      </c>
      <c r="B168" s="851">
        <v>39968.252356999998</v>
      </c>
      <c r="C168" s="851">
        <v>44582.775690000002</v>
      </c>
      <c r="D168" s="851">
        <v>44140.112571999998</v>
      </c>
      <c r="E168" s="851">
        <v>46641.390552999997</v>
      </c>
      <c r="F168" s="851">
        <v>48955.274138000001</v>
      </c>
      <c r="G168" s="851">
        <v>48953.694137999999</v>
      </c>
      <c r="H168" s="851">
        <v>48568.872281000004</v>
      </c>
      <c r="I168" s="851">
        <v>49752.274144000003</v>
      </c>
      <c r="J168" s="851">
        <f t="shared" si="4"/>
        <v>10.905231739380454</v>
      </c>
      <c r="K168" s="851">
        <f t="shared" si="5"/>
        <v>4.9576214550731663</v>
      </c>
      <c r="N168" s="850"/>
      <c r="O168" s="850"/>
    </row>
    <row r="169" spans="1:26" ht="13.8" x14ac:dyDescent="0.25">
      <c r="A169" s="857" t="s">
        <v>628</v>
      </c>
      <c r="B169" s="744">
        <v>168.12401</v>
      </c>
      <c r="C169" s="744">
        <v>168.12401</v>
      </c>
      <c r="D169" s="744">
        <v>168.12401</v>
      </c>
      <c r="E169" s="744">
        <v>168.12401</v>
      </c>
      <c r="F169" s="744">
        <v>168.12401</v>
      </c>
      <c r="G169" s="744">
        <v>168.12401</v>
      </c>
      <c r="H169" s="744">
        <v>168.12401</v>
      </c>
      <c r="I169" s="744">
        <v>168.12401</v>
      </c>
      <c r="J169" s="744">
        <f t="shared" si="4"/>
        <v>0</v>
      </c>
      <c r="K169" s="744">
        <f t="shared" si="5"/>
        <v>0</v>
      </c>
      <c r="N169" s="707"/>
      <c r="O169" s="707"/>
    </row>
    <row r="170" spans="1:26" ht="13.8" x14ac:dyDescent="0.25">
      <c r="A170" s="857" t="s">
        <v>629</v>
      </c>
      <c r="B170" s="744">
        <v>30.127272999999999</v>
      </c>
      <c r="C170" s="744">
        <v>30.127272999999999</v>
      </c>
      <c r="D170" s="744">
        <v>35.627273000000002</v>
      </c>
      <c r="E170" s="744">
        <v>35.627273000000002</v>
      </c>
      <c r="F170" s="744">
        <v>36.227272999999997</v>
      </c>
      <c r="G170" s="744">
        <v>36.227272999999997</v>
      </c>
      <c r="H170" s="744">
        <v>36.227272999999997</v>
      </c>
      <c r="I170" s="744">
        <v>36.227272999999997</v>
      </c>
      <c r="J170" s="744">
        <f t="shared" si="4"/>
        <v>1.684103074630471</v>
      </c>
      <c r="K170" s="744">
        <f t="shared" si="5"/>
        <v>1.684103074630471</v>
      </c>
      <c r="N170" s="707"/>
      <c r="O170" s="707"/>
    </row>
    <row r="171" spans="1:26" ht="13.8" x14ac:dyDescent="0.25">
      <c r="A171" s="856" t="s">
        <v>10</v>
      </c>
      <c r="B171" s="705">
        <v>101620.132297</v>
      </c>
      <c r="C171" s="705">
        <v>110282.238989</v>
      </c>
      <c r="D171" s="705">
        <v>108513.117684</v>
      </c>
      <c r="E171" s="705">
        <v>115040.586165</v>
      </c>
      <c r="F171" s="705">
        <v>105830.02852199999</v>
      </c>
      <c r="G171" s="705">
        <v>107596.884342</v>
      </c>
      <c r="H171" s="705">
        <v>110580.965692</v>
      </c>
      <c r="I171" s="705">
        <v>111898.092557</v>
      </c>
      <c r="J171" s="705">
        <f t="shared" si="4"/>
        <v>-0.84435261059233824</v>
      </c>
      <c r="K171" s="705">
        <f t="shared" si="5"/>
        <v>-6.4705006043029698</v>
      </c>
      <c r="N171" s="707"/>
      <c r="O171" s="707"/>
    </row>
    <row r="172" spans="1:26" ht="27.6" x14ac:dyDescent="0.25">
      <c r="A172" s="857" t="s">
        <v>139</v>
      </c>
      <c r="B172" s="744">
        <v>11466.041179</v>
      </c>
      <c r="C172" s="744">
        <v>11466.041179</v>
      </c>
      <c r="D172" s="744">
        <v>11480.341178999999</v>
      </c>
      <c r="E172" s="744">
        <v>11480.341178999999</v>
      </c>
      <c r="F172" s="744">
        <v>11490.649179</v>
      </c>
      <c r="G172" s="744">
        <v>11490.649179</v>
      </c>
      <c r="H172" s="744">
        <v>11435.349179000001</v>
      </c>
      <c r="I172" s="744">
        <v>11442.949178999999</v>
      </c>
      <c r="J172" s="744">
        <f t="shared" si="4"/>
        <v>8.978827231072728E-2</v>
      </c>
      <c r="K172" s="744">
        <f t="shared" si="5"/>
        <v>8.978827231072728E-2</v>
      </c>
      <c r="N172" s="707"/>
      <c r="O172" s="707"/>
    </row>
    <row r="173" spans="1:26" ht="13.8" x14ac:dyDescent="0.25">
      <c r="A173" s="857" t="s">
        <v>366</v>
      </c>
      <c r="B173" s="744">
        <v>90154.091117999997</v>
      </c>
      <c r="C173" s="744">
        <v>98816.197809999998</v>
      </c>
      <c r="D173" s="744">
        <v>97032.776505000002</v>
      </c>
      <c r="E173" s="744">
        <v>103560.24498600001</v>
      </c>
      <c r="F173" s="744">
        <v>94339.379342999993</v>
      </c>
      <c r="G173" s="744">
        <v>96106.235163000005</v>
      </c>
      <c r="H173" s="744">
        <v>99145.616513000001</v>
      </c>
      <c r="I173" s="744">
        <v>100455.14337799999</v>
      </c>
      <c r="J173" s="744">
        <f t="shared" si="4"/>
        <v>-0.95487460564652338</v>
      </c>
      <c r="K173" s="744">
        <f t="shared" si="5"/>
        <v>-7.1977522108099379</v>
      </c>
      <c r="N173" s="707"/>
      <c r="O173" s="707"/>
    </row>
    <row r="174" spans="1:26" ht="13.8" x14ac:dyDescent="0.25">
      <c r="A174" s="856" t="s">
        <v>9</v>
      </c>
      <c r="B174" s="705">
        <v>12293.353552</v>
      </c>
      <c r="C174" s="705">
        <v>45863.879072000003</v>
      </c>
      <c r="D174" s="705">
        <v>21078.606445000001</v>
      </c>
      <c r="E174" s="705">
        <v>26758.388405999998</v>
      </c>
      <c r="F174" s="705">
        <v>17244.433034000001</v>
      </c>
      <c r="G174" s="705">
        <v>17246.843034000001</v>
      </c>
      <c r="H174" s="705">
        <v>13998.431827</v>
      </c>
      <c r="I174" s="705">
        <v>12699.921821</v>
      </c>
      <c r="J174" s="705">
        <f t="shared" si="4"/>
        <v>-18.178447522126973</v>
      </c>
      <c r="K174" s="705">
        <f t="shared" si="5"/>
        <v>-35.546032248591004</v>
      </c>
      <c r="N174" s="707"/>
      <c r="O174" s="707"/>
    </row>
    <row r="175" spans="1:26" ht="13.8" x14ac:dyDescent="0.25">
      <c r="A175" s="857" t="s">
        <v>488</v>
      </c>
      <c r="B175" s="744">
        <v>9902.1838360000002</v>
      </c>
      <c r="C175" s="744">
        <v>43237.829837999998</v>
      </c>
      <c r="D175" s="744">
        <v>18146.941183999999</v>
      </c>
      <c r="E175" s="744">
        <v>23733.174383000001</v>
      </c>
      <c r="F175" s="744">
        <v>14910.738179</v>
      </c>
      <c r="G175" s="744">
        <v>14925.768179000001</v>
      </c>
      <c r="H175" s="744">
        <v>11632.029965</v>
      </c>
      <c r="I175" s="744">
        <v>10459.709365000001</v>
      </c>
      <c r="J175" s="744">
        <f t="shared" si="4"/>
        <v>-17.750501157958681</v>
      </c>
      <c r="K175" s="744">
        <f t="shared" si="5"/>
        <v>-37.110106140326174</v>
      </c>
      <c r="N175" s="707"/>
      <c r="O175" s="707"/>
    </row>
    <row r="176" spans="1:26" ht="27.6" x14ac:dyDescent="0.25">
      <c r="A176" s="857" t="s">
        <v>244</v>
      </c>
      <c r="B176" s="744">
        <v>31.05509</v>
      </c>
      <c r="C176" s="744">
        <v>31.650258999999998</v>
      </c>
      <c r="D176" s="744">
        <v>30.690881999999998</v>
      </c>
      <c r="E176" s="744">
        <v>30.737235999999999</v>
      </c>
      <c r="F176" s="744">
        <v>32.657943000000003</v>
      </c>
      <c r="G176" s="744">
        <v>32.657943000000003</v>
      </c>
      <c r="H176" s="744">
        <v>32.654832999999996</v>
      </c>
      <c r="I176" s="744">
        <v>32.700755999999998</v>
      </c>
      <c r="J176" s="744">
        <f t="shared" si="4"/>
        <v>6.4092683944371629</v>
      </c>
      <c r="K176" s="744">
        <f t="shared" si="5"/>
        <v>6.2487954349571311</v>
      </c>
      <c r="N176" s="707"/>
      <c r="O176" s="707"/>
    </row>
    <row r="177" spans="1:15" ht="13.8" x14ac:dyDescent="0.25">
      <c r="A177" s="857" t="s">
        <v>368</v>
      </c>
      <c r="B177" s="744">
        <v>59.092388999999997</v>
      </c>
      <c r="C177" s="744">
        <v>59.688904999999998</v>
      </c>
      <c r="D177" s="744">
        <v>66.089252000000002</v>
      </c>
      <c r="E177" s="744">
        <v>66.098388</v>
      </c>
      <c r="F177" s="744">
        <v>67.917032000000006</v>
      </c>
      <c r="G177" s="744">
        <v>67.917032000000006</v>
      </c>
      <c r="H177" s="744">
        <v>117.851883</v>
      </c>
      <c r="I177" s="744">
        <v>118.012623</v>
      </c>
      <c r="J177" s="744">
        <f t="shared" si="4"/>
        <v>2.7656236750871415</v>
      </c>
      <c r="K177" s="744">
        <f t="shared" si="5"/>
        <v>2.7514195958909085</v>
      </c>
      <c r="N177" s="707"/>
      <c r="O177" s="707"/>
    </row>
    <row r="178" spans="1:15" s="852" customFormat="1" ht="27.6" x14ac:dyDescent="0.25">
      <c r="A178" s="858" t="s">
        <v>577</v>
      </c>
      <c r="B178" s="851">
        <v>331.96242599999999</v>
      </c>
      <c r="C178" s="851">
        <v>349.12676599999998</v>
      </c>
      <c r="D178" s="851">
        <v>338.90451899999999</v>
      </c>
      <c r="E178" s="851">
        <v>340.96276899999998</v>
      </c>
      <c r="F178" s="851">
        <v>392.41832699999998</v>
      </c>
      <c r="G178" s="851">
        <v>382.018327</v>
      </c>
      <c r="H178" s="851">
        <v>401.719065</v>
      </c>
      <c r="I178" s="851">
        <v>402.34448099999997</v>
      </c>
      <c r="J178" s="851">
        <f t="shared" si="4"/>
        <v>12.721520541306219</v>
      </c>
      <c r="K178" s="851">
        <f t="shared" si="5"/>
        <v>12.041067744848121</v>
      </c>
      <c r="N178" s="850"/>
      <c r="O178" s="850"/>
    </row>
    <row r="179" spans="1:15" ht="27.6" x14ac:dyDescent="0.25">
      <c r="A179" s="857" t="s">
        <v>578</v>
      </c>
      <c r="B179" s="744">
        <v>1226.723684</v>
      </c>
      <c r="C179" s="744">
        <v>1433.241327</v>
      </c>
      <c r="D179" s="744">
        <v>1722.023684</v>
      </c>
      <c r="E179" s="744">
        <v>1778.311328</v>
      </c>
      <c r="F179" s="744">
        <v>1071.963317</v>
      </c>
      <c r="G179" s="744">
        <v>1069.7433169999999</v>
      </c>
      <c r="H179" s="744">
        <v>1050.474387</v>
      </c>
      <c r="I179" s="744">
        <v>924.21475999999996</v>
      </c>
      <c r="J179" s="744">
        <f t="shared" si="4"/>
        <v>-37.878710557850845</v>
      </c>
      <c r="K179" s="744">
        <f t="shared" si="5"/>
        <v>-39.844992259982959</v>
      </c>
      <c r="N179" s="707"/>
      <c r="O179" s="707"/>
    </row>
    <row r="180" spans="1:15" ht="13.8" x14ac:dyDescent="0.25">
      <c r="A180" s="857" t="s">
        <v>1937</v>
      </c>
      <c r="B180" s="744">
        <v>698.82270100000005</v>
      </c>
      <c r="C180" s="744">
        <v>708.52288799999997</v>
      </c>
      <c r="D180" s="744">
        <v>721.37650099999996</v>
      </c>
      <c r="E180" s="744">
        <v>751.099649</v>
      </c>
      <c r="F180" s="744">
        <v>721.67248800000004</v>
      </c>
      <c r="G180" s="744">
        <v>721.67248800000004</v>
      </c>
      <c r="H180" s="744">
        <v>719.14202</v>
      </c>
      <c r="I180" s="744">
        <v>720.11355600000002</v>
      </c>
      <c r="J180" s="744">
        <f t="shared" si="4"/>
        <v>4.1030862467763995E-2</v>
      </c>
      <c r="K180" s="744">
        <f t="shared" si="5"/>
        <v>-3.9178770805150407</v>
      </c>
      <c r="N180" s="707"/>
      <c r="O180" s="707"/>
    </row>
    <row r="181" spans="1:15" ht="41.4" x14ac:dyDescent="0.25">
      <c r="A181" s="857" t="s">
        <v>1938</v>
      </c>
      <c r="B181" s="744">
        <v>43.513426000000003</v>
      </c>
      <c r="C181" s="744">
        <v>43.819088999999998</v>
      </c>
      <c r="D181" s="744">
        <v>52.580423000000003</v>
      </c>
      <c r="E181" s="744">
        <v>58.004652999999998</v>
      </c>
      <c r="F181" s="744">
        <v>47.065747999999999</v>
      </c>
      <c r="G181" s="744">
        <v>47.065747999999999</v>
      </c>
      <c r="H181" s="744">
        <v>44.559674000000001</v>
      </c>
      <c r="I181" s="744">
        <v>42.826279999999997</v>
      </c>
      <c r="J181" s="744">
        <f t="shared" si="4"/>
        <v>-10.488076522320867</v>
      </c>
      <c r="K181" s="744">
        <f t="shared" si="5"/>
        <v>-18.858668114090776</v>
      </c>
      <c r="N181" s="707"/>
      <c r="O181" s="707"/>
    </row>
    <row r="182" spans="1:15" ht="13.8" x14ac:dyDescent="0.25">
      <c r="A182" s="856" t="s">
        <v>8</v>
      </c>
      <c r="B182" s="705">
        <v>3176.8651209999998</v>
      </c>
      <c r="C182" s="705">
        <v>2905.3622129999999</v>
      </c>
      <c r="D182" s="705">
        <v>3180.8063179999999</v>
      </c>
      <c r="E182" s="705">
        <v>3174.6648489999998</v>
      </c>
      <c r="F182" s="705">
        <v>3186.8987419999999</v>
      </c>
      <c r="G182" s="705">
        <v>3198.390852</v>
      </c>
      <c r="H182" s="705">
        <v>3146.8682439999998</v>
      </c>
      <c r="I182" s="705">
        <v>3141.4231960000002</v>
      </c>
      <c r="J182" s="705">
        <f t="shared" si="4"/>
        <v>0.55283259155045528</v>
      </c>
      <c r="K182" s="705">
        <f t="shared" si="5"/>
        <v>0.74735457531758698</v>
      </c>
      <c r="N182" s="707"/>
      <c r="O182" s="707"/>
    </row>
    <row r="183" spans="1:15" ht="27.6" x14ac:dyDescent="0.25">
      <c r="A183" s="857" t="s">
        <v>580</v>
      </c>
      <c r="B183" s="744">
        <v>1937.7387180000001</v>
      </c>
      <c r="C183" s="744">
        <v>1677.415874</v>
      </c>
      <c r="D183" s="744">
        <v>1931.081181</v>
      </c>
      <c r="E183" s="744">
        <v>1948.6936270000001</v>
      </c>
      <c r="F183" s="744">
        <v>1905.810974</v>
      </c>
      <c r="G183" s="744">
        <v>1917.3030839999999</v>
      </c>
      <c r="H183" s="744">
        <v>1865.7548830000001</v>
      </c>
      <c r="I183" s="744">
        <v>1860.3176470000001</v>
      </c>
      <c r="J183" s="744">
        <f t="shared" si="4"/>
        <v>-0.71349134026904437</v>
      </c>
      <c r="K183" s="744">
        <f t="shared" si="5"/>
        <v>-1.6108506008882415</v>
      </c>
      <c r="N183" s="707"/>
      <c r="O183" s="707"/>
    </row>
    <row r="184" spans="1:15" s="852" customFormat="1" ht="27.6" x14ac:dyDescent="0.25">
      <c r="A184" s="858" t="s">
        <v>245</v>
      </c>
      <c r="B184" s="851">
        <v>12.331564</v>
      </c>
      <c r="C184" s="851">
        <v>12.694158</v>
      </c>
      <c r="D184" s="851">
        <v>12.357863</v>
      </c>
      <c r="E184" s="851">
        <v>12.374117</v>
      </c>
      <c r="F184" s="851">
        <v>12.858615</v>
      </c>
      <c r="G184" s="851">
        <v>12.858615</v>
      </c>
      <c r="H184" s="851">
        <v>12.884207999999999</v>
      </c>
      <c r="I184" s="851">
        <v>12.922708999999999</v>
      </c>
      <c r="J184" s="851">
        <f t="shared" si="4"/>
        <v>4.0520921780731811</v>
      </c>
      <c r="K184" s="851">
        <f t="shared" si="5"/>
        <v>3.9154147322188777</v>
      </c>
      <c r="N184" s="850"/>
      <c r="O184" s="850"/>
    </row>
    <row r="185" spans="1:15" ht="13.8" x14ac:dyDescent="0.25">
      <c r="A185" s="857" t="s">
        <v>145</v>
      </c>
      <c r="B185" s="744">
        <v>1226.7948389999999</v>
      </c>
      <c r="C185" s="744">
        <v>1215.2521810000001</v>
      </c>
      <c r="D185" s="744">
        <v>1237.367274</v>
      </c>
      <c r="E185" s="744">
        <v>1213.5971050000001</v>
      </c>
      <c r="F185" s="744">
        <v>1268.229153</v>
      </c>
      <c r="G185" s="744">
        <v>1268.229153</v>
      </c>
      <c r="H185" s="744">
        <v>1268.229153</v>
      </c>
      <c r="I185" s="744">
        <v>1268.1828399999999</v>
      </c>
      <c r="J185" s="744">
        <f t="shared" si="4"/>
        <v>2.4941567187431559</v>
      </c>
      <c r="K185" s="744">
        <f t="shared" si="5"/>
        <v>4.5016626831851312</v>
      </c>
      <c r="N185" s="707"/>
      <c r="O185" s="707"/>
    </row>
    <row r="186" spans="1:15" ht="13.8" x14ac:dyDescent="0.25">
      <c r="A186" s="856" t="s">
        <v>7</v>
      </c>
      <c r="B186" s="705">
        <v>6910.7679749999998</v>
      </c>
      <c r="C186" s="705">
        <v>6863.3321299999998</v>
      </c>
      <c r="D186" s="705">
        <v>10192.667975</v>
      </c>
      <c r="E186" s="705">
        <v>10158.127490999999</v>
      </c>
      <c r="F186" s="705">
        <v>15438.667975</v>
      </c>
      <c r="G186" s="705">
        <v>15438.667975</v>
      </c>
      <c r="H186" s="705">
        <v>13117.794975000001</v>
      </c>
      <c r="I186" s="705">
        <v>15380.088975000001</v>
      </c>
      <c r="J186" s="705">
        <f t="shared" si="4"/>
        <v>51.46836935007687</v>
      </c>
      <c r="K186" s="705">
        <f t="shared" si="5"/>
        <v>51.983404310277734</v>
      </c>
      <c r="N186" s="707"/>
      <c r="O186" s="707"/>
    </row>
    <row r="187" spans="1:15" ht="41.4" x14ac:dyDescent="0.25">
      <c r="A187" s="857" t="s">
        <v>492</v>
      </c>
      <c r="B187" s="744">
        <v>6910.7679749999998</v>
      </c>
      <c r="C187" s="744">
        <v>6863.3321299999998</v>
      </c>
      <c r="D187" s="744">
        <v>10192.667975</v>
      </c>
      <c r="E187" s="744">
        <v>10158.127490999999</v>
      </c>
      <c r="F187" s="744">
        <v>15438.667975</v>
      </c>
      <c r="G187" s="744">
        <v>15438.667975</v>
      </c>
      <c r="H187" s="744">
        <v>13117.794975000001</v>
      </c>
      <c r="I187" s="744">
        <v>15380.088975000001</v>
      </c>
      <c r="J187" s="744">
        <f t="shared" si="4"/>
        <v>51.46836935007687</v>
      </c>
      <c r="K187" s="744">
        <f t="shared" si="5"/>
        <v>51.983404310277734</v>
      </c>
      <c r="N187" s="707"/>
      <c r="O187" s="707"/>
    </row>
    <row r="188" spans="1:15" ht="27.6" x14ac:dyDescent="0.25">
      <c r="A188" s="856" t="s">
        <v>547</v>
      </c>
      <c r="B188" s="705">
        <v>95563.754717000003</v>
      </c>
      <c r="C188" s="705">
        <v>102060.880517</v>
      </c>
      <c r="D188" s="705">
        <v>96942.068828999996</v>
      </c>
      <c r="E188" s="705">
        <v>98219.557117999997</v>
      </c>
      <c r="F188" s="705">
        <v>103617.363619</v>
      </c>
      <c r="G188" s="705">
        <v>103625.673</v>
      </c>
      <c r="H188" s="705">
        <v>102588.794499</v>
      </c>
      <c r="I188" s="705">
        <v>102703.74875100001</v>
      </c>
      <c r="J188" s="705">
        <f t="shared" si="4"/>
        <v>6.8944311295743717</v>
      </c>
      <c r="K188" s="705">
        <f t="shared" si="5"/>
        <v>5.5041134786477812</v>
      </c>
      <c r="N188" s="707"/>
      <c r="O188" s="707"/>
    </row>
    <row r="189" spans="1:15" ht="13.8" x14ac:dyDescent="0.25">
      <c r="A189" s="857" t="s">
        <v>1939</v>
      </c>
      <c r="B189" s="744">
        <v>933.85225200000002</v>
      </c>
      <c r="C189" s="744">
        <v>1068.7537749999999</v>
      </c>
      <c r="D189" s="744">
        <v>964.26032199999997</v>
      </c>
      <c r="E189" s="744">
        <v>981.94532100000004</v>
      </c>
      <c r="F189" s="744">
        <v>960.70265900000004</v>
      </c>
      <c r="G189" s="744">
        <v>960.70265900000004</v>
      </c>
      <c r="H189" s="744">
        <v>870.27762700000005</v>
      </c>
      <c r="I189" s="744">
        <v>866.63287000000003</v>
      </c>
      <c r="J189" s="744">
        <f t="shared" si="4"/>
        <v>-0.36895254516133491</v>
      </c>
      <c r="K189" s="744">
        <f t="shared" si="5"/>
        <v>-2.1633243262839414</v>
      </c>
      <c r="N189" s="707"/>
      <c r="O189" s="707"/>
    </row>
    <row r="190" spans="1:15" ht="27.6" x14ac:dyDescent="0.25">
      <c r="A190" s="857" t="s">
        <v>148</v>
      </c>
      <c r="B190" s="744">
        <v>2843.8830779999998</v>
      </c>
      <c r="C190" s="744">
        <v>3103.7375099999999</v>
      </c>
      <c r="D190" s="744">
        <v>2863.3489490000002</v>
      </c>
      <c r="E190" s="744">
        <v>2996.5476250000002</v>
      </c>
      <c r="F190" s="744">
        <v>2989.3119550000001</v>
      </c>
      <c r="G190" s="744">
        <v>2992.2713359999998</v>
      </c>
      <c r="H190" s="744">
        <v>2984.9586519999998</v>
      </c>
      <c r="I190" s="744">
        <v>2982.229996</v>
      </c>
      <c r="J190" s="744">
        <f t="shared" si="4"/>
        <v>4.5025035123652941</v>
      </c>
      <c r="K190" s="744">
        <f t="shared" si="5"/>
        <v>-0.14270719291505429</v>
      </c>
      <c r="N190" s="707"/>
      <c r="O190" s="707"/>
    </row>
    <row r="191" spans="1:15" ht="13.8" x14ac:dyDescent="0.25">
      <c r="A191" s="857" t="s">
        <v>149</v>
      </c>
      <c r="B191" s="744">
        <v>655.87156300000004</v>
      </c>
      <c r="C191" s="744">
        <v>2569.4204669999999</v>
      </c>
      <c r="D191" s="744">
        <v>2417.452131</v>
      </c>
      <c r="E191" s="744">
        <v>2421.3834189999998</v>
      </c>
      <c r="F191" s="744">
        <v>258.01471600000002</v>
      </c>
      <c r="G191" s="744">
        <v>258.36471599999999</v>
      </c>
      <c r="H191" s="744">
        <v>53.80265</v>
      </c>
      <c r="I191" s="744">
        <v>50.461855999999997</v>
      </c>
      <c r="J191" s="744">
        <f t="shared" si="4"/>
        <v>-89.312519876324288</v>
      </c>
      <c r="K191" s="744">
        <f t="shared" si="5"/>
        <v>-89.329871759562081</v>
      </c>
      <c r="N191" s="707"/>
      <c r="O191" s="707"/>
    </row>
    <row r="192" spans="1:15" ht="13.8" x14ac:dyDescent="0.25">
      <c r="A192" s="857" t="s">
        <v>150</v>
      </c>
      <c r="B192" s="744">
        <v>78121.555869999997</v>
      </c>
      <c r="C192" s="744">
        <v>78769.841193</v>
      </c>
      <c r="D192" s="744">
        <v>76914.736868000007</v>
      </c>
      <c r="E192" s="744">
        <v>79295.209357</v>
      </c>
      <c r="F192" s="744">
        <v>84879.637042000002</v>
      </c>
      <c r="G192" s="744">
        <v>84879.637042000002</v>
      </c>
      <c r="H192" s="744">
        <v>83490.59087</v>
      </c>
      <c r="I192" s="744">
        <v>83485.690870000006</v>
      </c>
      <c r="J192" s="744">
        <f t="shared" si="4"/>
        <v>10.355492976163006</v>
      </c>
      <c r="K192" s="744">
        <f t="shared" si="5"/>
        <v>7.0425789026648431</v>
      </c>
      <c r="N192" s="707"/>
      <c r="O192" s="707"/>
    </row>
    <row r="193" spans="1:15" ht="27.6" x14ac:dyDescent="0.25">
      <c r="A193" s="857" t="s">
        <v>581</v>
      </c>
      <c r="B193" s="744">
        <v>105.686573</v>
      </c>
      <c r="C193" s="744">
        <v>4712.7975379999998</v>
      </c>
      <c r="D193" s="744">
        <v>155.14155</v>
      </c>
      <c r="E193" s="744">
        <v>170.774225</v>
      </c>
      <c r="F193" s="744">
        <v>103.862675</v>
      </c>
      <c r="G193" s="744">
        <v>108.862675</v>
      </c>
      <c r="H193" s="744">
        <v>102.656629</v>
      </c>
      <c r="I193" s="744">
        <v>101.333108</v>
      </c>
      <c r="J193" s="744">
        <f t="shared" si="4"/>
        <v>-29.830097095201126</v>
      </c>
      <c r="K193" s="744">
        <f t="shared" si="5"/>
        <v>-36.253451011123019</v>
      </c>
      <c r="N193" s="707"/>
      <c r="O193" s="707"/>
    </row>
    <row r="194" spans="1:15" ht="27.6" x14ac:dyDescent="0.25">
      <c r="A194" s="857" t="s">
        <v>375</v>
      </c>
      <c r="B194" s="744">
        <v>475.74766699999998</v>
      </c>
      <c r="C194" s="744">
        <v>510.50636500000002</v>
      </c>
      <c r="D194" s="744">
        <v>397.36019399999998</v>
      </c>
      <c r="E194" s="744">
        <v>450.65011500000003</v>
      </c>
      <c r="F194" s="744">
        <v>478.33447999999999</v>
      </c>
      <c r="G194" s="744">
        <v>478.33447999999999</v>
      </c>
      <c r="H194" s="744">
        <v>414.48851500000001</v>
      </c>
      <c r="I194" s="744">
        <v>402.38636400000001</v>
      </c>
      <c r="J194" s="744">
        <f t="shared" si="4"/>
        <v>20.378056791466136</v>
      </c>
      <c r="K194" s="744">
        <f t="shared" si="5"/>
        <v>6.1432060213720092</v>
      </c>
      <c r="N194" s="707"/>
      <c r="O194" s="707"/>
    </row>
    <row r="195" spans="1:15" ht="27.6" x14ac:dyDescent="0.25">
      <c r="A195" s="857" t="s">
        <v>1940</v>
      </c>
      <c r="B195" s="744">
        <v>173.82959199999999</v>
      </c>
      <c r="C195" s="744">
        <v>214.30591200000001</v>
      </c>
      <c r="D195" s="744">
        <v>166.03241199999999</v>
      </c>
      <c r="E195" s="744">
        <v>185.418138</v>
      </c>
      <c r="F195" s="744">
        <v>186.53489099999999</v>
      </c>
      <c r="G195" s="744">
        <v>186.53489099999999</v>
      </c>
      <c r="H195" s="744">
        <v>175.351946</v>
      </c>
      <c r="I195" s="744">
        <v>167.460173</v>
      </c>
      <c r="J195" s="744">
        <f t="shared" si="4"/>
        <v>12.348479885963457</v>
      </c>
      <c r="K195" s="744">
        <f t="shared" si="5"/>
        <v>0.60228897347680288</v>
      </c>
      <c r="N195" s="707"/>
      <c r="O195" s="707"/>
    </row>
    <row r="196" spans="1:15" s="852" customFormat="1" ht="13.8" x14ac:dyDescent="0.25">
      <c r="A196" s="858" t="s">
        <v>582</v>
      </c>
      <c r="B196" s="851">
        <v>132.59190699999999</v>
      </c>
      <c r="C196" s="851">
        <v>132.59190699999999</v>
      </c>
      <c r="D196" s="851">
        <v>132.59190699999999</v>
      </c>
      <c r="E196" s="851">
        <v>132.59190699999999</v>
      </c>
      <c r="F196" s="851">
        <v>132.59190699999999</v>
      </c>
      <c r="G196" s="851">
        <v>132.59190699999999</v>
      </c>
      <c r="H196" s="851">
        <v>132.59190699999999</v>
      </c>
      <c r="I196" s="851">
        <v>132.59190699999999</v>
      </c>
      <c r="J196" s="851">
        <f t="shared" ref="J196:J220" si="6">G196/D196*100-100</f>
        <v>0</v>
      </c>
      <c r="K196" s="851">
        <f t="shared" ref="K196:K220" si="7">G196/E196*100-100</f>
        <v>0</v>
      </c>
      <c r="N196" s="850"/>
      <c r="O196" s="850"/>
    </row>
    <row r="197" spans="1:15" ht="27.6" x14ac:dyDescent="0.25">
      <c r="A197" s="857" t="s">
        <v>583</v>
      </c>
      <c r="B197" s="744">
        <v>6595.734751</v>
      </c>
      <c r="C197" s="744">
        <v>6950.8053499999996</v>
      </c>
      <c r="D197" s="744">
        <v>6981.1444959999999</v>
      </c>
      <c r="E197" s="744">
        <v>7335.0370110000003</v>
      </c>
      <c r="F197" s="744">
        <v>7943.0666840000004</v>
      </c>
      <c r="G197" s="744">
        <v>7943.0666840000004</v>
      </c>
      <c r="H197" s="744">
        <v>8013.3197550000004</v>
      </c>
      <c r="I197" s="744">
        <v>8154.7379440000004</v>
      </c>
      <c r="J197" s="744">
        <f t="shared" si="6"/>
        <v>13.778860880922238</v>
      </c>
      <c r="K197" s="744">
        <f t="shared" si="7"/>
        <v>8.2893879347598016</v>
      </c>
      <c r="N197" s="707"/>
      <c r="O197" s="707"/>
    </row>
    <row r="198" spans="1:15" ht="13.8" x14ac:dyDescent="0.25">
      <c r="A198" s="857" t="s">
        <v>584</v>
      </c>
      <c r="B198" s="744">
        <v>325.001464</v>
      </c>
      <c r="C198" s="744">
        <v>328.12049999999999</v>
      </c>
      <c r="D198" s="744">
        <v>350</v>
      </c>
      <c r="E198" s="744">
        <v>350</v>
      </c>
      <c r="F198" s="744">
        <v>350.30660999999998</v>
      </c>
      <c r="G198" s="744">
        <v>350.30660999999998</v>
      </c>
      <c r="H198" s="744">
        <v>350.76594799999998</v>
      </c>
      <c r="I198" s="744">
        <v>360.22366299999999</v>
      </c>
      <c r="J198" s="744">
        <f t="shared" si="6"/>
        <v>8.7602857142840662E-2</v>
      </c>
      <c r="K198" s="744">
        <f t="shared" si="7"/>
        <v>8.7602857142840662E-2</v>
      </c>
      <c r="N198" s="707"/>
      <c r="O198" s="707"/>
    </row>
    <row r="199" spans="1:15" s="852" customFormat="1" ht="13.8" x14ac:dyDescent="0.25">
      <c r="A199" s="858" t="s">
        <v>585</v>
      </c>
      <c r="B199" s="851">
        <v>5200</v>
      </c>
      <c r="C199" s="851">
        <v>3700</v>
      </c>
      <c r="D199" s="851">
        <v>5600</v>
      </c>
      <c r="E199" s="851">
        <v>3900</v>
      </c>
      <c r="F199" s="851">
        <v>5335</v>
      </c>
      <c r="G199" s="851">
        <v>5335</v>
      </c>
      <c r="H199" s="851">
        <v>5999.99</v>
      </c>
      <c r="I199" s="851">
        <v>6000</v>
      </c>
      <c r="J199" s="851">
        <f t="shared" si="6"/>
        <v>-4.7321428571428612</v>
      </c>
      <c r="K199" s="851">
        <f t="shared" si="7"/>
        <v>36.794871794871796</v>
      </c>
      <c r="N199" s="850"/>
      <c r="O199" s="850"/>
    </row>
    <row r="200" spans="1:15" ht="13.8" x14ac:dyDescent="0.25">
      <c r="A200" s="856" t="s">
        <v>5</v>
      </c>
      <c r="B200" s="705">
        <v>766.22661700000003</v>
      </c>
      <c r="C200" s="705">
        <v>1777.8568990000001</v>
      </c>
      <c r="D200" s="705">
        <v>1107.6382880000001</v>
      </c>
      <c r="E200" s="705">
        <v>1497.1542240000001</v>
      </c>
      <c r="F200" s="705">
        <v>1069.5219950000001</v>
      </c>
      <c r="G200" s="705">
        <v>1085.9219949999999</v>
      </c>
      <c r="H200" s="705">
        <v>838.22199499999999</v>
      </c>
      <c r="I200" s="705">
        <v>747.62199499999997</v>
      </c>
      <c r="J200" s="705">
        <f t="shared" si="6"/>
        <v>-1.9605942874376439</v>
      </c>
      <c r="K200" s="705">
        <f t="shared" si="7"/>
        <v>-27.467593011312914</v>
      </c>
      <c r="N200" s="707"/>
      <c r="O200" s="707"/>
    </row>
    <row r="201" spans="1:15" s="852" customFormat="1" ht="13.8" x14ac:dyDescent="0.25">
      <c r="A201" s="858" t="s">
        <v>151</v>
      </c>
      <c r="B201" s="851">
        <v>573.80361500000004</v>
      </c>
      <c r="C201" s="851">
        <v>1544.4338969999999</v>
      </c>
      <c r="D201" s="851">
        <v>764.40418899999997</v>
      </c>
      <c r="E201" s="851">
        <v>1153.9201250000001</v>
      </c>
      <c r="F201" s="851">
        <v>659.11388699999998</v>
      </c>
      <c r="G201" s="851">
        <v>675.01388699999995</v>
      </c>
      <c r="H201" s="851">
        <v>637.51388699999995</v>
      </c>
      <c r="I201" s="851">
        <v>572.41388700000005</v>
      </c>
      <c r="J201" s="851">
        <f t="shared" si="6"/>
        <v>-11.694114617155776</v>
      </c>
      <c r="K201" s="851">
        <f t="shared" si="7"/>
        <v>-41.502546634239536</v>
      </c>
      <c r="N201" s="850"/>
      <c r="O201" s="850"/>
    </row>
    <row r="202" spans="1:15" ht="13.8" x14ac:dyDescent="0.25">
      <c r="A202" s="857" t="s">
        <v>152</v>
      </c>
      <c r="B202" s="744">
        <v>192.423002</v>
      </c>
      <c r="C202" s="744">
        <v>233.423002</v>
      </c>
      <c r="D202" s="744">
        <v>343.23409900000001</v>
      </c>
      <c r="E202" s="744">
        <v>343.23409900000001</v>
      </c>
      <c r="F202" s="744">
        <v>410.40810800000003</v>
      </c>
      <c r="G202" s="744">
        <v>410.90810800000003</v>
      </c>
      <c r="H202" s="744">
        <v>200.70810800000001</v>
      </c>
      <c r="I202" s="744">
        <v>175.20810800000001</v>
      </c>
      <c r="J202" s="744">
        <f t="shared" si="6"/>
        <v>19.716575129675576</v>
      </c>
      <c r="K202" s="744">
        <f t="shared" si="7"/>
        <v>19.716575129675576</v>
      </c>
      <c r="N202" s="707"/>
      <c r="O202" s="707"/>
    </row>
    <row r="203" spans="1:15" ht="13.8" x14ac:dyDescent="0.25">
      <c r="A203" s="856" t="s">
        <v>4</v>
      </c>
      <c r="B203" s="705">
        <v>41.528404999999999</v>
      </c>
      <c r="C203" s="705">
        <v>807.53904899999998</v>
      </c>
      <c r="D203" s="705">
        <v>154.64440500000001</v>
      </c>
      <c r="E203" s="705">
        <v>965.52846599999998</v>
      </c>
      <c r="F203" s="705">
        <v>254.90205</v>
      </c>
      <c r="G203" s="705">
        <v>258.90204999999997</v>
      </c>
      <c r="H203" s="705">
        <v>295.39371699999998</v>
      </c>
      <c r="I203" s="705">
        <v>169.65205</v>
      </c>
      <c r="J203" s="705">
        <f t="shared" si="6"/>
        <v>67.417663768695633</v>
      </c>
      <c r="K203" s="705">
        <f t="shared" si="7"/>
        <v>-73.185456553903407</v>
      </c>
      <c r="N203" s="707"/>
      <c r="O203" s="707"/>
    </row>
    <row r="204" spans="1:15" ht="13.8" x14ac:dyDescent="0.25">
      <c r="A204" s="857" t="s">
        <v>1851</v>
      </c>
      <c r="B204" s="744">
        <v>4.9459999999999999E-3</v>
      </c>
      <c r="C204" s="744">
        <v>0</v>
      </c>
      <c r="D204" s="744">
        <v>2.104946</v>
      </c>
      <c r="E204" s="744">
        <v>1.938231</v>
      </c>
      <c r="F204" s="744">
        <v>182.310565</v>
      </c>
      <c r="G204" s="744">
        <v>182.310565</v>
      </c>
      <c r="H204" s="744">
        <v>232.61056500000001</v>
      </c>
      <c r="I204" s="744">
        <v>102.61056499999999</v>
      </c>
      <c r="J204" s="744">
        <f t="shared" si="6"/>
        <v>8561.0566256806596</v>
      </c>
      <c r="K204" s="744">
        <f t="shared" si="7"/>
        <v>9306.0287447677802</v>
      </c>
      <c r="N204" s="707"/>
      <c r="O204" s="707"/>
    </row>
    <row r="205" spans="1:15" ht="13.8" x14ac:dyDescent="0.25">
      <c r="A205" s="857" t="s">
        <v>1852</v>
      </c>
      <c r="B205" s="744">
        <v>1.6702999999999999E-2</v>
      </c>
      <c r="C205" s="744">
        <v>750.01670300000001</v>
      </c>
      <c r="D205" s="744">
        <v>101.01670300000001</v>
      </c>
      <c r="E205" s="744">
        <v>907.82897600000001</v>
      </c>
      <c r="F205" s="744">
        <v>7.7507060000000001</v>
      </c>
      <c r="G205" s="744">
        <v>8.7507059999999992</v>
      </c>
      <c r="H205" s="744">
        <v>7.7507060000000001</v>
      </c>
      <c r="I205" s="744">
        <v>7.7507060000000001</v>
      </c>
      <c r="J205" s="744">
        <f t="shared" si="6"/>
        <v>-91.337367247077935</v>
      </c>
      <c r="K205" s="744">
        <f t="shared" si="7"/>
        <v>-99.036084303173865</v>
      </c>
      <c r="N205" s="707"/>
      <c r="O205" s="707"/>
    </row>
    <row r="206" spans="1:15" ht="13.8" x14ac:dyDescent="0.25">
      <c r="A206" s="857" t="s">
        <v>1853</v>
      </c>
      <c r="B206" s="744">
        <v>41.506756000000003</v>
      </c>
      <c r="C206" s="744">
        <v>57.522345999999999</v>
      </c>
      <c r="D206" s="744">
        <v>51.522756000000001</v>
      </c>
      <c r="E206" s="744">
        <v>55.761259000000003</v>
      </c>
      <c r="F206" s="744">
        <v>64.840778999999998</v>
      </c>
      <c r="G206" s="744">
        <v>67.840778999999998</v>
      </c>
      <c r="H206" s="744">
        <v>55.032446</v>
      </c>
      <c r="I206" s="744">
        <v>59.290779000000001</v>
      </c>
      <c r="J206" s="744">
        <f t="shared" si="6"/>
        <v>31.671487060979416</v>
      </c>
      <c r="K206" s="744">
        <f t="shared" si="7"/>
        <v>21.662925508909311</v>
      </c>
      <c r="N206" s="707"/>
      <c r="O206" s="707"/>
    </row>
    <row r="207" spans="1:15" ht="13.8" x14ac:dyDescent="0.25">
      <c r="A207" s="856" t="s">
        <v>3</v>
      </c>
      <c r="B207" s="705">
        <v>3263.4072106500003</v>
      </c>
      <c r="C207" s="705">
        <v>3300.40772148</v>
      </c>
      <c r="D207" s="705">
        <v>3867.9338673899997</v>
      </c>
      <c r="E207" s="705">
        <v>3826.6221821700001</v>
      </c>
      <c r="F207" s="705">
        <v>4289.0632189999997</v>
      </c>
      <c r="G207" s="705">
        <v>4288.5137779999995</v>
      </c>
      <c r="H207" s="705">
        <v>4036.4809439999999</v>
      </c>
      <c r="I207" s="705">
        <v>3939.001127</v>
      </c>
      <c r="J207" s="705">
        <f t="shared" si="6"/>
        <v>10.873503142229211</v>
      </c>
      <c r="K207" s="705">
        <f t="shared" si="7"/>
        <v>12.070478187843193</v>
      </c>
      <c r="N207" s="707"/>
      <c r="O207" s="707"/>
    </row>
    <row r="208" spans="1:15" s="852" customFormat="1" ht="13.8" x14ac:dyDescent="0.25">
      <c r="A208" s="858" t="s">
        <v>155</v>
      </c>
      <c r="B208" s="851">
        <v>268.48392899999999</v>
      </c>
      <c r="C208" s="851">
        <v>240.680316</v>
      </c>
      <c r="D208" s="851">
        <v>520.22742000000005</v>
      </c>
      <c r="E208" s="851">
        <v>489.71275000000003</v>
      </c>
      <c r="F208" s="851">
        <v>593.28694900000005</v>
      </c>
      <c r="G208" s="851">
        <v>592.28694900000005</v>
      </c>
      <c r="H208" s="851">
        <v>455.58875599999999</v>
      </c>
      <c r="I208" s="851">
        <v>425.40448300000003</v>
      </c>
      <c r="J208" s="851">
        <f t="shared" si="6"/>
        <v>13.851543811358496</v>
      </c>
      <c r="K208" s="851">
        <f t="shared" si="7"/>
        <v>20.945788934431462</v>
      </c>
      <c r="N208" s="850"/>
      <c r="O208" s="850"/>
    </row>
    <row r="209" spans="1:26" ht="13.8" x14ac:dyDescent="0.25">
      <c r="A209" s="857" t="s">
        <v>156</v>
      </c>
      <c r="B209" s="744">
        <v>1740.5037386500001</v>
      </c>
      <c r="C209" s="744">
        <v>1656.2761574799999</v>
      </c>
      <c r="D209" s="744">
        <v>1984.7197343899998</v>
      </c>
      <c r="E209" s="744">
        <v>1956.7824621700001</v>
      </c>
      <c r="F209" s="744">
        <v>2114.186792</v>
      </c>
      <c r="G209" s="744">
        <v>2112.5373509999999</v>
      </c>
      <c r="H209" s="744">
        <v>2023.012772</v>
      </c>
      <c r="I209" s="744">
        <v>2019.4606739999999</v>
      </c>
      <c r="J209" s="744">
        <f t="shared" si="6"/>
        <v>6.4400839269774508</v>
      </c>
      <c r="K209" s="744">
        <f t="shared" si="7"/>
        <v>7.9597447259044429</v>
      </c>
      <c r="N209" s="707"/>
      <c r="O209" s="707"/>
    </row>
    <row r="210" spans="1:26" ht="41.4" x14ac:dyDescent="0.25">
      <c r="A210" s="857" t="s">
        <v>1941</v>
      </c>
      <c r="B210" s="744">
        <v>549.04293500000006</v>
      </c>
      <c r="C210" s="744">
        <v>651.63770599999998</v>
      </c>
      <c r="D210" s="744">
        <v>653.96409600000004</v>
      </c>
      <c r="E210" s="744">
        <v>656.32868499999995</v>
      </c>
      <c r="F210" s="744">
        <v>813.63210300000003</v>
      </c>
      <c r="G210" s="744">
        <v>815.38210300000003</v>
      </c>
      <c r="H210" s="744">
        <v>795.609059</v>
      </c>
      <c r="I210" s="744">
        <v>737.38842999999997</v>
      </c>
      <c r="J210" s="744">
        <f t="shared" si="6"/>
        <v>24.683007520951122</v>
      </c>
      <c r="K210" s="744">
        <f t="shared" si="7"/>
        <v>24.233805657907538</v>
      </c>
      <c r="N210" s="707"/>
      <c r="O210" s="707"/>
    </row>
    <row r="211" spans="1:26" s="852" customFormat="1" ht="27.6" x14ac:dyDescent="0.25">
      <c r="A211" s="858" t="s">
        <v>377</v>
      </c>
      <c r="B211" s="851">
        <v>152.77685</v>
      </c>
      <c r="C211" s="851">
        <v>163.43850499999999</v>
      </c>
      <c r="D211" s="851">
        <v>154.34916100000001</v>
      </c>
      <c r="E211" s="851">
        <v>161.244079</v>
      </c>
      <c r="F211" s="851">
        <v>196.744755</v>
      </c>
      <c r="G211" s="851">
        <v>196.744755</v>
      </c>
      <c r="H211" s="851">
        <v>188.46824599999999</v>
      </c>
      <c r="I211" s="851">
        <v>183.943051</v>
      </c>
      <c r="J211" s="851">
        <f t="shared" si="6"/>
        <v>27.467330386071879</v>
      </c>
      <c r="K211" s="851">
        <f t="shared" si="7"/>
        <v>22.016731541503603</v>
      </c>
      <c r="N211" s="850"/>
      <c r="O211" s="850"/>
    </row>
    <row r="212" spans="1:26" ht="27.6" x14ac:dyDescent="0.25">
      <c r="A212" s="857" t="s">
        <v>586</v>
      </c>
      <c r="B212" s="744">
        <v>461.85210699999999</v>
      </c>
      <c r="C212" s="744">
        <v>476.79418900000002</v>
      </c>
      <c r="D212" s="744">
        <v>462.21777800000001</v>
      </c>
      <c r="E212" s="744">
        <v>466.512137</v>
      </c>
      <c r="F212" s="744">
        <v>468.98261400000001</v>
      </c>
      <c r="G212" s="744">
        <v>469.33261399999998</v>
      </c>
      <c r="H212" s="744">
        <v>472.34410700000001</v>
      </c>
      <c r="I212" s="744">
        <v>470.84410700000001</v>
      </c>
      <c r="J212" s="744">
        <f t="shared" si="6"/>
        <v>1.5392822038965193</v>
      </c>
      <c r="K212" s="744">
        <f t="shared" si="7"/>
        <v>0.60458812886147939</v>
      </c>
      <c r="N212" s="707"/>
      <c r="O212" s="707"/>
      <c r="P212" s="706"/>
      <c r="Q212" s="706"/>
    </row>
    <row r="213" spans="1:26" ht="27.6" x14ac:dyDescent="0.25">
      <c r="A213" s="857" t="s">
        <v>587</v>
      </c>
      <c r="B213" s="744">
        <v>90.747651000000005</v>
      </c>
      <c r="C213" s="744">
        <v>111.580848</v>
      </c>
      <c r="D213" s="744">
        <v>92.455678000000006</v>
      </c>
      <c r="E213" s="744">
        <v>96.042068999999998</v>
      </c>
      <c r="F213" s="744">
        <v>102.230006</v>
      </c>
      <c r="G213" s="744">
        <v>102.230006</v>
      </c>
      <c r="H213" s="744">
        <v>101.458004</v>
      </c>
      <c r="I213" s="744">
        <v>101.960382</v>
      </c>
      <c r="J213" s="744">
        <f t="shared" si="6"/>
        <v>10.571906681599373</v>
      </c>
      <c r="K213" s="744">
        <f t="shared" si="7"/>
        <v>6.4429442893405309</v>
      </c>
      <c r="N213" s="707"/>
      <c r="O213" s="707"/>
      <c r="R213" s="706"/>
      <c r="S213" s="706"/>
      <c r="T213" s="706"/>
      <c r="U213" s="706"/>
      <c r="V213" s="706"/>
      <c r="W213" s="706"/>
      <c r="X213" s="706"/>
      <c r="Y213" s="706"/>
      <c r="Z213" s="706"/>
    </row>
    <row r="214" spans="1:26" ht="13.8" x14ac:dyDescent="0.25">
      <c r="A214" s="856" t="s">
        <v>2</v>
      </c>
      <c r="B214" s="705">
        <v>12224.024530999999</v>
      </c>
      <c r="C214" s="705">
        <v>5900.4397749999998</v>
      </c>
      <c r="D214" s="705">
        <v>19250.124312</v>
      </c>
      <c r="E214" s="705">
        <v>17108.677069000001</v>
      </c>
      <c r="F214" s="705">
        <v>28017.153206999999</v>
      </c>
      <c r="G214" s="705">
        <v>19562.125840000001</v>
      </c>
      <c r="H214" s="705">
        <v>19274.763604</v>
      </c>
      <c r="I214" s="705">
        <v>19500.259819999999</v>
      </c>
      <c r="J214" s="705">
        <f t="shared" si="6"/>
        <v>1.6207766918445685</v>
      </c>
      <c r="K214" s="705">
        <f t="shared" si="7"/>
        <v>14.34037688072047</v>
      </c>
      <c r="N214" s="707"/>
      <c r="O214" s="707"/>
    </row>
    <row r="215" spans="1:26" ht="13.8" x14ac:dyDescent="0.25">
      <c r="A215" s="857" t="s">
        <v>157</v>
      </c>
      <c r="B215" s="744">
        <v>7022.4890889999997</v>
      </c>
      <c r="C215" s="744">
        <v>4660.1269860000002</v>
      </c>
      <c r="D215" s="744">
        <v>13209.322340999999</v>
      </c>
      <c r="E215" s="744">
        <v>11762.673719</v>
      </c>
      <c r="F215" s="744">
        <v>21691.670161999999</v>
      </c>
      <c r="G215" s="744">
        <v>13431.949876000001</v>
      </c>
      <c r="H215" s="744">
        <v>13291.757534</v>
      </c>
      <c r="I215" s="744">
        <v>13455.899974</v>
      </c>
      <c r="J215" s="744">
        <f t="shared" si="6"/>
        <v>1.6853819541445887</v>
      </c>
      <c r="K215" s="744">
        <f t="shared" si="7"/>
        <v>14.191298652649479</v>
      </c>
      <c r="N215" s="707"/>
      <c r="O215" s="707"/>
    </row>
    <row r="216" spans="1:26" ht="13.8" x14ac:dyDescent="0.25">
      <c r="A216" s="857" t="s">
        <v>158</v>
      </c>
      <c r="B216" s="744">
        <v>5201.5354420000003</v>
      </c>
      <c r="C216" s="744">
        <v>1240.3127890000001</v>
      </c>
      <c r="D216" s="744">
        <v>6040.8019709999999</v>
      </c>
      <c r="E216" s="744">
        <v>5346.00335</v>
      </c>
      <c r="F216" s="744">
        <v>6325.4830449999999</v>
      </c>
      <c r="G216" s="744">
        <v>6130.175964</v>
      </c>
      <c r="H216" s="744">
        <v>5983.0060700000004</v>
      </c>
      <c r="I216" s="744">
        <v>6044.3598460000003</v>
      </c>
      <c r="J216" s="744">
        <f t="shared" si="6"/>
        <v>1.4795054270783368</v>
      </c>
      <c r="K216" s="744">
        <f t="shared" si="7"/>
        <v>14.6683898729693</v>
      </c>
      <c r="N216" s="707"/>
      <c r="O216" s="707"/>
    </row>
    <row r="217" spans="1:26" ht="13.8" x14ac:dyDescent="0.25">
      <c r="A217" s="856" t="s">
        <v>1</v>
      </c>
      <c r="B217" s="705">
        <v>305437.48320000002</v>
      </c>
      <c r="C217" s="705">
        <v>335260.52917599998</v>
      </c>
      <c r="D217" s="705">
        <v>363405.82020000002</v>
      </c>
      <c r="E217" s="705">
        <v>351164.37636400003</v>
      </c>
      <c r="F217" s="705">
        <v>347851.75172300002</v>
      </c>
      <c r="G217" s="705">
        <v>347851.75172300002</v>
      </c>
      <c r="H217" s="705">
        <v>379679.79448400001</v>
      </c>
      <c r="I217" s="705">
        <v>384024.11847099999</v>
      </c>
      <c r="J217" s="705">
        <f t="shared" si="6"/>
        <v>-4.2800823796492438</v>
      </c>
      <c r="K217" s="705">
        <f t="shared" si="7"/>
        <v>-0.94332593621805927</v>
      </c>
      <c r="N217" s="707"/>
      <c r="O217" s="707"/>
    </row>
    <row r="218" spans="1:26" ht="13.8" x14ac:dyDescent="0.25">
      <c r="A218" s="738" t="s">
        <v>159</v>
      </c>
      <c r="B218" s="744">
        <v>72230.013000000006</v>
      </c>
      <c r="C218" s="744">
        <v>73157.447138000003</v>
      </c>
      <c r="D218" s="744">
        <v>77798.350000000006</v>
      </c>
      <c r="E218" s="744">
        <v>76287.78</v>
      </c>
      <c r="F218" s="744">
        <v>72244.281522999998</v>
      </c>
      <c r="G218" s="744">
        <v>72244.281522999998</v>
      </c>
      <c r="H218" s="744">
        <v>71272.324284000002</v>
      </c>
      <c r="I218" s="744">
        <v>71216.648270999998</v>
      </c>
      <c r="J218" s="744">
        <f t="shared" si="6"/>
        <v>-7.1390569041631409</v>
      </c>
      <c r="K218" s="744">
        <f t="shared" si="7"/>
        <v>-5.300322642761401</v>
      </c>
      <c r="N218" s="707"/>
      <c r="O218" s="707"/>
    </row>
    <row r="219" spans="1:26" ht="13.8" x14ac:dyDescent="0.25">
      <c r="A219" s="854" t="s">
        <v>160</v>
      </c>
      <c r="B219" s="744">
        <v>233207.47020000001</v>
      </c>
      <c r="C219" s="744">
        <v>262103.08203799999</v>
      </c>
      <c r="D219" s="744">
        <v>285607.47019999998</v>
      </c>
      <c r="E219" s="744">
        <v>274876.596364</v>
      </c>
      <c r="F219" s="744">
        <v>275607.47019999998</v>
      </c>
      <c r="G219" s="744">
        <v>275607.47019999998</v>
      </c>
      <c r="H219" s="744">
        <v>308407.47019999998</v>
      </c>
      <c r="I219" s="744">
        <v>312807.47019999998</v>
      </c>
      <c r="J219" s="744">
        <f t="shared" si="6"/>
        <v>-3.5013089794175869</v>
      </c>
      <c r="K219" s="744">
        <f t="shared" si="7"/>
        <v>0.26589162033721436</v>
      </c>
      <c r="N219" s="707"/>
      <c r="O219" s="707"/>
    </row>
    <row r="220" spans="1:26" ht="13.8" x14ac:dyDescent="0.25">
      <c r="A220" s="873" t="s">
        <v>0</v>
      </c>
      <c r="B220" s="874">
        <v>897423.59990100004</v>
      </c>
      <c r="C220" s="875">
        <v>1138719.6682905101</v>
      </c>
      <c r="D220" s="875">
        <v>1060697.407565</v>
      </c>
      <c r="E220" s="875">
        <v>1091741.9948150001</v>
      </c>
      <c r="F220" s="875">
        <v>1107257.786846</v>
      </c>
      <c r="G220" s="875">
        <v>1093956.278557</v>
      </c>
      <c r="H220" s="875">
        <v>1111812.6864169999</v>
      </c>
      <c r="I220" s="875">
        <v>1063516.26568</v>
      </c>
      <c r="J220" s="875">
        <f t="shared" si="6"/>
        <v>3.1355663504779301</v>
      </c>
      <c r="K220" s="875">
        <f t="shared" si="7"/>
        <v>0.20282115669418488</v>
      </c>
      <c r="N220" s="402"/>
    </row>
    <row r="221" spans="1:26" ht="46.2" customHeight="1" x14ac:dyDescent="0.25">
      <c r="A221" s="910" t="s">
        <v>1948</v>
      </c>
      <c r="B221" s="911"/>
      <c r="C221" s="911"/>
      <c r="D221" s="911"/>
      <c r="E221" s="911"/>
      <c r="F221" s="911"/>
      <c r="G221" s="911"/>
      <c r="H221" s="911"/>
      <c r="I221" s="911"/>
      <c r="J221" s="911"/>
      <c r="K221" s="912"/>
      <c r="N221" s="707"/>
      <c r="O221" s="707"/>
    </row>
    <row r="222" spans="1:26" ht="66" customHeight="1" x14ac:dyDescent="0.25">
      <c r="A222" s="907" t="s">
        <v>1951</v>
      </c>
      <c r="B222" s="908"/>
      <c r="C222" s="908"/>
      <c r="D222" s="908"/>
      <c r="E222" s="908"/>
      <c r="F222" s="908"/>
      <c r="G222" s="908"/>
      <c r="H222" s="908"/>
      <c r="I222" s="908"/>
      <c r="J222" s="908"/>
      <c r="K222" s="909"/>
    </row>
    <row r="225" spans="5:14" x14ac:dyDescent="0.25">
      <c r="I225" s="407"/>
      <c r="K225" s="402"/>
      <c r="M225" s="499"/>
      <c r="N225" s="402"/>
    </row>
    <row r="226" spans="5:14" x14ac:dyDescent="0.25">
      <c r="E226" s="876"/>
      <c r="F226" s="876"/>
      <c r="I226" s="407"/>
      <c r="K226" s="402"/>
      <c r="M226" s="499"/>
      <c r="N226" s="402"/>
    </row>
    <row r="227" spans="5:14" x14ac:dyDescent="0.25">
      <c r="E227" s="876"/>
      <c r="F227" s="876"/>
      <c r="I227" s="407"/>
      <c r="K227" s="402"/>
      <c r="M227" s="499"/>
      <c r="N227" s="402"/>
    </row>
    <row r="228" spans="5:14" x14ac:dyDescent="0.25">
      <c r="E228" s="876"/>
      <c r="F228" s="876"/>
      <c r="I228" s="407"/>
      <c r="K228" s="402"/>
      <c r="M228" s="499"/>
      <c r="N228" s="402"/>
    </row>
    <row r="229" spans="5:14" x14ac:dyDescent="0.25">
      <c r="E229" s="876"/>
      <c r="F229" s="876"/>
      <c r="I229" s="407"/>
      <c r="K229" s="402"/>
      <c r="M229" s="499"/>
      <c r="N229" s="402"/>
    </row>
    <row r="230" spans="5:14" x14ac:dyDescent="0.25">
      <c r="E230" s="876"/>
      <c r="F230" s="876"/>
      <c r="I230" s="407"/>
      <c r="K230" s="402"/>
      <c r="M230" s="499"/>
      <c r="N230" s="402"/>
    </row>
    <row r="231" spans="5:14" x14ac:dyDescent="0.25">
      <c r="E231" s="876"/>
      <c r="F231" s="876"/>
      <c r="I231" s="407"/>
      <c r="K231" s="402"/>
      <c r="M231" s="499"/>
      <c r="N231" s="402"/>
    </row>
    <row r="232" spans="5:14" x14ac:dyDescent="0.25">
      <c r="E232" s="876"/>
      <c r="F232" s="876"/>
      <c r="I232" s="407"/>
      <c r="K232" s="402"/>
      <c r="M232" s="499"/>
      <c r="N232" s="402"/>
    </row>
    <row r="233" spans="5:14" x14ac:dyDescent="0.25">
      <c r="E233" s="876"/>
      <c r="F233" s="876"/>
      <c r="I233" s="407"/>
      <c r="K233" s="402"/>
      <c r="M233" s="499"/>
      <c r="N233" s="402"/>
    </row>
    <row r="234" spans="5:14" x14ac:dyDescent="0.25">
      <c r="E234" s="876"/>
      <c r="F234" s="876"/>
      <c r="I234" s="407"/>
      <c r="K234" s="402"/>
      <c r="M234" s="499"/>
      <c r="N234" s="402"/>
    </row>
    <row r="235" spans="5:14" x14ac:dyDescent="0.25">
      <c r="E235" s="876"/>
      <c r="F235" s="876"/>
      <c r="I235" s="407"/>
      <c r="K235" s="402"/>
      <c r="M235" s="499"/>
      <c r="N235" s="402"/>
    </row>
    <row r="236" spans="5:14" x14ac:dyDescent="0.25">
      <c r="E236" s="876"/>
      <c r="F236" s="876"/>
      <c r="I236" s="407"/>
      <c r="K236" s="402"/>
      <c r="M236" s="499"/>
      <c r="N236" s="402"/>
    </row>
    <row r="237" spans="5:14" x14ac:dyDescent="0.25">
      <c r="E237" s="876"/>
      <c r="F237" s="876"/>
      <c r="I237" s="407"/>
      <c r="K237" s="402"/>
      <c r="M237" s="499"/>
      <c r="N237" s="402"/>
    </row>
    <row r="238" spans="5:14" x14ac:dyDescent="0.25">
      <c r="E238" s="876"/>
      <c r="F238" s="876"/>
      <c r="I238" s="407"/>
      <c r="K238" s="402"/>
      <c r="M238" s="499"/>
      <c r="N238" s="402"/>
    </row>
    <row r="239" spans="5:14" x14ac:dyDescent="0.25">
      <c r="E239" s="876"/>
      <c r="F239" s="876"/>
      <c r="I239" s="407"/>
      <c r="K239" s="402"/>
      <c r="M239" s="499"/>
      <c r="N239" s="402"/>
    </row>
    <row r="240" spans="5:14" x14ac:dyDescent="0.25">
      <c r="E240" s="876"/>
      <c r="F240" s="876"/>
      <c r="I240" s="407"/>
      <c r="K240" s="402"/>
      <c r="M240" s="499"/>
      <c r="N240" s="402"/>
    </row>
    <row r="241" spans="5:14" x14ac:dyDescent="0.25">
      <c r="E241" s="876"/>
      <c r="F241" s="876"/>
      <c r="I241" s="407"/>
      <c r="K241" s="402"/>
      <c r="M241" s="499"/>
      <c r="N241" s="402"/>
    </row>
    <row r="242" spans="5:14" x14ac:dyDescent="0.25">
      <c r="E242" s="876"/>
      <c r="F242" s="876"/>
      <c r="I242" s="407"/>
      <c r="K242" s="402"/>
      <c r="M242" s="499"/>
      <c r="N242" s="402"/>
    </row>
    <row r="243" spans="5:14" x14ac:dyDescent="0.25">
      <c r="E243" s="876"/>
      <c r="F243" s="876"/>
      <c r="I243" s="407"/>
      <c r="K243" s="402"/>
      <c r="M243" s="499"/>
      <c r="N243" s="402"/>
    </row>
    <row r="244" spans="5:14" x14ac:dyDescent="0.25">
      <c r="E244" s="876"/>
      <c r="F244" s="876"/>
      <c r="I244" s="407"/>
      <c r="K244" s="402"/>
      <c r="M244" s="499"/>
      <c r="N244" s="402"/>
    </row>
    <row r="245" spans="5:14" x14ac:dyDescent="0.25">
      <c r="E245" s="876"/>
      <c r="F245" s="876"/>
      <c r="I245" s="407"/>
      <c r="K245" s="402"/>
      <c r="M245" s="499"/>
      <c r="N245" s="402"/>
    </row>
    <row r="246" spans="5:14" x14ac:dyDescent="0.25">
      <c r="E246" s="876"/>
      <c r="F246" s="876"/>
      <c r="I246" s="407"/>
      <c r="K246" s="402"/>
      <c r="M246" s="499"/>
      <c r="N246" s="402"/>
    </row>
    <row r="247" spans="5:14" x14ac:dyDescent="0.25">
      <c r="E247" s="876"/>
      <c r="F247" s="876"/>
      <c r="I247" s="407"/>
      <c r="K247" s="402"/>
      <c r="M247" s="499"/>
      <c r="N247" s="402"/>
    </row>
    <row r="248" spans="5:14" x14ac:dyDescent="0.25">
      <c r="E248" s="876"/>
      <c r="F248" s="876"/>
      <c r="I248" s="407"/>
      <c r="K248" s="402"/>
      <c r="M248" s="499"/>
      <c r="N248" s="402"/>
    </row>
    <row r="249" spans="5:14" x14ac:dyDescent="0.25">
      <c r="E249" s="876"/>
      <c r="F249" s="876"/>
      <c r="I249" s="407"/>
      <c r="K249" s="402"/>
      <c r="M249" s="499"/>
      <c r="N249" s="402"/>
    </row>
    <row r="250" spans="5:14" x14ac:dyDescent="0.25">
      <c r="E250" s="876"/>
      <c r="F250" s="876"/>
      <c r="I250" s="407"/>
      <c r="K250" s="402"/>
      <c r="M250" s="499"/>
      <c r="N250" s="402"/>
    </row>
    <row r="251" spans="5:14" x14ac:dyDescent="0.25">
      <c r="E251" s="876"/>
      <c r="F251" s="876"/>
      <c r="I251" s="407"/>
      <c r="K251" s="402"/>
      <c r="M251" s="499"/>
      <c r="N251" s="402"/>
    </row>
    <row r="252" spans="5:14" x14ac:dyDescent="0.25">
      <c r="E252" s="876"/>
      <c r="F252" s="876"/>
      <c r="I252" s="407"/>
      <c r="K252" s="402"/>
      <c r="M252" s="499"/>
      <c r="N252" s="402"/>
    </row>
    <row r="253" spans="5:14" x14ac:dyDescent="0.25">
      <c r="E253" s="876"/>
      <c r="F253" s="876"/>
      <c r="I253" s="407"/>
      <c r="K253" s="402"/>
      <c r="M253" s="499"/>
      <c r="N253" s="402"/>
    </row>
    <row r="254" spans="5:14" x14ac:dyDescent="0.25">
      <c r="E254" s="876"/>
      <c r="F254" s="876"/>
      <c r="I254" s="407"/>
      <c r="K254" s="402"/>
      <c r="M254" s="499"/>
      <c r="N254" s="402"/>
    </row>
    <row r="255" spans="5:14" x14ac:dyDescent="0.25">
      <c r="E255" s="876"/>
      <c r="F255" s="876"/>
      <c r="I255" s="407"/>
      <c r="K255" s="402"/>
      <c r="M255" s="499"/>
      <c r="N255" s="402"/>
    </row>
    <row r="256" spans="5:14" x14ac:dyDescent="0.25">
      <c r="E256" s="876"/>
      <c r="F256" s="876"/>
      <c r="I256" s="407"/>
      <c r="K256" s="402"/>
      <c r="M256" s="499"/>
      <c r="N256" s="402"/>
    </row>
    <row r="257" spans="5:14" x14ac:dyDescent="0.25">
      <c r="E257" s="876"/>
      <c r="F257" s="876"/>
      <c r="I257" s="407"/>
      <c r="K257" s="402"/>
      <c r="M257" s="499"/>
      <c r="N257" s="402"/>
    </row>
    <row r="258" spans="5:14" x14ac:dyDescent="0.25">
      <c r="E258" s="876"/>
      <c r="F258" s="876"/>
      <c r="I258" s="407"/>
      <c r="K258" s="402"/>
      <c r="M258" s="499"/>
      <c r="N258" s="402"/>
    </row>
    <row r="259" spans="5:14" x14ac:dyDescent="0.25">
      <c r="E259" s="876"/>
      <c r="F259" s="876"/>
      <c r="I259" s="407"/>
      <c r="K259" s="402"/>
      <c r="M259" s="499"/>
      <c r="N259" s="402"/>
    </row>
    <row r="260" spans="5:14" x14ac:dyDescent="0.25">
      <c r="E260" s="876"/>
      <c r="F260" s="876"/>
      <c r="I260" s="407"/>
      <c r="K260" s="402"/>
      <c r="M260" s="499"/>
      <c r="N260" s="402"/>
    </row>
    <row r="261" spans="5:14" x14ac:dyDescent="0.25">
      <c r="E261" s="876"/>
      <c r="F261" s="876"/>
      <c r="I261" s="407"/>
      <c r="K261" s="402"/>
      <c r="M261" s="499"/>
      <c r="N261" s="402"/>
    </row>
    <row r="262" spans="5:14" x14ac:dyDescent="0.25">
      <c r="E262" s="876"/>
      <c r="F262" s="876"/>
      <c r="I262" s="407"/>
      <c r="K262" s="402"/>
      <c r="M262" s="499"/>
      <c r="N262" s="402"/>
    </row>
    <row r="263" spans="5:14" x14ac:dyDescent="0.25">
      <c r="E263" s="876"/>
      <c r="F263" s="876"/>
      <c r="I263" s="407"/>
      <c r="K263" s="402"/>
      <c r="M263" s="499"/>
      <c r="N263" s="402"/>
    </row>
    <row r="264" spans="5:14" x14ac:dyDescent="0.25">
      <c r="E264" s="876"/>
      <c r="F264" s="876"/>
      <c r="I264" s="407"/>
      <c r="K264" s="402"/>
      <c r="M264" s="499"/>
      <c r="N264" s="402"/>
    </row>
    <row r="265" spans="5:14" x14ac:dyDescent="0.25">
      <c r="E265" s="876"/>
      <c r="F265" s="876"/>
      <c r="I265" s="407"/>
      <c r="K265" s="402"/>
      <c r="M265" s="499"/>
      <c r="N265" s="402"/>
    </row>
    <row r="266" spans="5:14" x14ac:dyDescent="0.25">
      <c r="E266" s="876"/>
      <c r="F266" s="876"/>
      <c r="I266" s="407"/>
      <c r="K266" s="402"/>
      <c r="M266" s="499"/>
      <c r="N266" s="402"/>
    </row>
    <row r="267" spans="5:14" x14ac:dyDescent="0.25">
      <c r="E267" s="876"/>
      <c r="F267" s="876"/>
      <c r="I267" s="407"/>
      <c r="K267" s="402"/>
      <c r="M267" s="499"/>
      <c r="N267" s="402"/>
    </row>
    <row r="268" spans="5:14" x14ac:dyDescent="0.25">
      <c r="E268" s="876"/>
      <c r="F268" s="876"/>
      <c r="I268" s="407"/>
      <c r="K268" s="402"/>
      <c r="M268" s="499"/>
      <c r="N268" s="402"/>
    </row>
    <row r="269" spans="5:14" x14ac:dyDescent="0.25">
      <c r="E269" s="876"/>
      <c r="F269" s="876"/>
      <c r="I269" s="407"/>
      <c r="K269" s="402"/>
      <c r="M269" s="499"/>
      <c r="N269" s="402"/>
    </row>
    <row r="270" spans="5:14" x14ac:dyDescent="0.25">
      <c r="E270" s="876"/>
      <c r="F270" s="876"/>
      <c r="I270" s="407"/>
      <c r="K270" s="402"/>
      <c r="M270" s="499"/>
      <c r="N270" s="402"/>
    </row>
    <row r="271" spans="5:14" x14ac:dyDescent="0.25">
      <c r="E271" s="876"/>
      <c r="F271" s="876"/>
      <c r="I271" s="407"/>
      <c r="K271" s="402"/>
      <c r="M271" s="499"/>
      <c r="N271" s="402"/>
    </row>
    <row r="272" spans="5:14" x14ac:dyDescent="0.25">
      <c r="E272" s="876"/>
      <c r="F272" s="876"/>
      <c r="I272" s="407"/>
      <c r="K272" s="402"/>
      <c r="M272" s="499"/>
      <c r="N272" s="402"/>
    </row>
    <row r="273" spans="5:14" x14ac:dyDescent="0.25">
      <c r="E273" s="876"/>
      <c r="F273" s="876"/>
      <c r="I273" s="407"/>
      <c r="K273" s="402"/>
      <c r="M273" s="499"/>
      <c r="N273" s="402"/>
    </row>
    <row r="274" spans="5:14" x14ac:dyDescent="0.25">
      <c r="E274" s="876"/>
      <c r="F274" s="876"/>
      <c r="I274" s="407"/>
      <c r="K274" s="402"/>
      <c r="M274" s="499"/>
      <c r="N274" s="402"/>
    </row>
    <row r="275" spans="5:14" x14ac:dyDescent="0.25">
      <c r="E275" s="876"/>
      <c r="F275" s="876"/>
      <c r="I275" s="407"/>
      <c r="K275" s="402"/>
      <c r="M275" s="499"/>
      <c r="N275" s="402"/>
    </row>
    <row r="276" spans="5:14" x14ac:dyDescent="0.25">
      <c r="E276" s="876"/>
      <c r="F276" s="876"/>
      <c r="I276" s="407"/>
      <c r="K276" s="402"/>
      <c r="M276" s="499"/>
      <c r="N276" s="402"/>
    </row>
    <row r="277" spans="5:14" x14ac:dyDescent="0.25">
      <c r="E277" s="876"/>
      <c r="F277" s="876"/>
      <c r="I277" s="407"/>
      <c r="K277" s="402"/>
      <c r="M277" s="499"/>
      <c r="N277" s="402"/>
    </row>
    <row r="278" spans="5:14" x14ac:dyDescent="0.25">
      <c r="E278" s="876"/>
      <c r="F278" s="876"/>
      <c r="I278" s="407"/>
      <c r="K278" s="402"/>
      <c r="M278" s="499"/>
      <c r="N278" s="402"/>
    </row>
    <row r="279" spans="5:14" x14ac:dyDescent="0.25">
      <c r="E279" s="876"/>
      <c r="F279" s="876"/>
      <c r="I279" s="407"/>
      <c r="K279" s="402"/>
      <c r="M279" s="499"/>
      <c r="N279" s="402"/>
    </row>
    <row r="280" spans="5:14" x14ac:dyDescent="0.25">
      <c r="E280" s="876"/>
      <c r="F280" s="876"/>
      <c r="I280" s="407"/>
      <c r="K280" s="402"/>
      <c r="M280" s="499"/>
      <c r="N280" s="402"/>
    </row>
    <row r="281" spans="5:14" x14ac:dyDescent="0.25">
      <c r="E281" s="876"/>
      <c r="F281" s="876"/>
      <c r="I281" s="407"/>
      <c r="K281" s="402"/>
      <c r="M281" s="499"/>
      <c r="N281" s="402"/>
    </row>
    <row r="282" spans="5:14" x14ac:dyDescent="0.25">
      <c r="E282" s="876"/>
      <c r="F282" s="876"/>
      <c r="I282" s="407"/>
      <c r="K282" s="402"/>
      <c r="M282" s="499"/>
      <c r="N282" s="402"/>
    </row>
    <row r="283" spans="5:14" x14ac:dyDescent="0.25">
      <c r="E283" s="876"/>
      <c r="F283" s="876"/>
      <c r="I283" s="407"/>
      <c r="K283" s="402"/>
      <c r="M283" s="499"/>
      <c r="N283" s="402"/>
    </row>
    <row r="284" spans="5:14" x14ac:dyDescent="0.25">
      <c r="E284" s="876"/>
      <c r="F284" s="876"/>
      <c r="I284" s="407"/>
      <c r="K284" s="402"/>
      <c r="M284" s="499"/>
      <c r="N284" s="402"/>
    </row>
    <row r="285" spans="5:14" x14ac:dyDescent="0.25">
      <c r="E285" s="876"/>
      <c r="F285" s="876"/>
      <c r="I285" s="407"/>
      <c r="K285" s="402"/>
      <c r="M285" s="499"/>
      <c r="N285" s="402"/>
    </row>
    <row r="286" spans="5:14" x14ac:dyDescent="0.25">
      <c r="E286" s="876"/>
      <c r="F286" s="876"/>
      <c r="I286" s="407"/>
      <c r="K286" s="402"/>
      <c r="M286" s="499"/>
      <c r="N286" s="402"/>
    </row>
    <row r="287" spans="5:14" x14ac:dyDescent="0.25">
      <c r="E287" s="876"/>
      <c r="F287" s="876"/>
      <c r="I287" s="407"/>
      <c r="K287" s="402"/>
      <c r="M287" s="499"/>
      <c r="N287" s="402"/>
    </row>
    <row r="288" spans="5:14" x14ac:dyDescent="0.25">
      <c r="E288" s="876"/>
      <c r="F288" s="876"/>
      <c r="I288" s="407"/>
      <c r="K288" s="402"/>
      <c r="M288" s="499"/>
      <c r="N288" s="402"/>
    </row>
    <row r="289" spans="5:14" x14ac:dyDescent="0.25">
      <c r="E289" s="876"/>
      <c r="F289" s="876"/>
      <c r="I289" s="407"/>
      <c r="K289" s="402"/>
      <c r="M289" s="499"/>
      <c r="N289" s="402"/>
    </row>
    <row r="290" spans="5:14" x14ac:dyDescent="0.25">
      <c r="E290" s="876"/>
      <c r="F290" s="876"/>
      <c r="I290" s="407"/>
      <c r="K290" s="402"/>
      <c r="M290" s="499"/>
      <c r="N290" s="402"/>
    </row>
    <row r="291" spans="5:14" x14ac:dyDescent="0.25">
      <c r="E291" s="876"/>
      <c r="F291" s="876"/>
      <c r="I291" s="407"/>
      <c r="K291" s="402"/>
      <c r="M291" s="499"/>
      <c r="N291" s="402"/>
    </row>
    <row r="292" spans="5:14" x14ac:dyDescent="0.25">
      <c r="E292" s="876"/>
      <c r="F292" s="876"/>
      <c r="I292" s="407"/>
      <c r="K292" s="402"/>
      <c r="M292" s="499"/>
      <c r="N292" s="402"/>
    </row>
    <row r="293" spans="5:14" x14ac:dyDescent="0.25">
      <c r="E293" s="876"/>
      <c r="F293" s="876"/>
      <c r="I293" s="407"/>
      <c r="K293" s="402"/>
      <c r="M293" s="499"/>
      <c r="N293" s="402"/>
    </row>
    <row r="294" spans="5:14" x14ac:dyDescent="0.25">
      <c r="E294" s="876"/>
      <c r="F294" s="876"/>
      <c r="I294" s="407"/>
      <c r="K294" s="402"/>
      <c r="M294" s="499"/>
      <c r="N294" s="402"/>
    </row>
    <row r="295" spans="5:14" x14ac:dyDescent="0.25">
      <c r="E295" s="876"/>
      <c r="F295" s="876"/>
      <c r="I295" s="407"/>
      <c r="K295" s="402"/>
      <c r="M295" s="499"/>
      <c r="N295" s="402"/>
    </row>
    <row r="296" spans="5:14" x14ac:dyDescent="0.25">
      <c r="E296" s="876"/>
      <c r="F296" s="876"/>
      <c r="I296" s="407"/>
      <c r="K296" s="402"/>
      <c r="M296" s="499"/>
      <c r="N296" s="402"/>
    </row>
    <row r="297" spans="5:14" x14ac:dyDescent="0.25">
      <c r="E297" s="876"/>
      <c r="F297" s="876"/>
      <c r="I297" s="407"/>
      <c r="K297" s="402"/>
      <c r="M297" s="499"/>
      <c r="N297" s="402"/>
    </row>
    <row r="298" spans="5:14" x14ac:dyDescent="0.25">
      <c r="E298" s="876"/>
      <c r="F298" s="876"/>
      <c r="I298" s="407"/>
      <c r="K298" s="402"/>
      <c r="M298" s="499"/>
      <c r="N298" s="402"/>
    </row>
    <row r="299" spans="5:14" x14ac:dyDescent="0.25">
      <c r="E299" s="876"/>
      <c r="F299" s="876"/>
      <c r="I299" s="407"/>
      <c r="K299" s="402"/>
      <c r="M299" s="499"/>
      <c r="N299" s="402"/>
    </row>
    <row r="300" spans="5:14" x14ac:dyDescent="0.25">
      <c r="E300" s="876"/>
      <c r="F300" s="876"/>
      <c r="I300" s="407"/>
      <c r="K300" s="402"/>
      <c r="M300" s="499"/>
      <c r="N300" s="402"/>
    </row>
    <row r="301" spans="5:14" x14ac:dyDescent="0.25">
      <c r="E301" s="876"/>
      <c r="F301" s="876"/>
      <c r="I301" s="407"/>
      <c r="K301" s="402"/>
      <c r="M301" s="499"/>
      <c r="N301" s="402"/>
    </row>
    <row r="302" spans="5:14" x14ac:dyDescent="0.25">
      <c r="E302" s="876"/>
      <c r="F302" s="876"/>
      <c r="I302" s="407"/>
      <c r="K302" s="402"/>
      <c r="M302" s="499"/>
      <c r="N302" s="402"/>
    </row>
    <row r="303" spans="5:14" x14ac:dyDescent="0.25">
      <c r="E303" s="876"/>
      <c r="F303" s="876"/>
      <c r="I303" s="407"/>
      <c r="K303" s="402"/>
      <c r="M303" s="499"/>
      <c r="N303" s="402"/>
    </row>
    <row r="304" spans="5:14" x14ac:dyDescent="0.25">
      <c r="E304" s="876"/>
      <c r="F304" s="876"/>
      <c r="I304" s="407"/>
      <c r="K304" s="402"/>
      <c r="M304" s="499"/>
      <c r="N304" s="402"/>
    </row>
    <row r="305" spans="5:14" x14ac:dyDescent="0.25">
      <c r="E305" s="876"/>
      <c r="F305" s="876"/>
      <c r="I305" s="407"/>
      <c r="K305" s="402"/>
      <c r="M305" s="499"/>
      <c r="N305" s="402"/>
    </row>
    <row r="306" spans="5:14" x14ac:dyDescent="0.25">
      <c r="E306" s="876"/>
      <c r="F306" s="876"/>
      <c r="I306" s="407"/>
      <c r="K306" s="402"/>
      <c r="M306" s="499"/>
      <c r="N306" s="402"/>
    </row>
    <row r="307" spans="5:14" x14ac:dyDescent="0.25">
      <c r="E307" s="876"/>
      <c r="F307" s="876"/>
      <c r="I307" s="407"/>
      <c r="K307" s="402"/>
      <c r="M307" s="499"/>
      <c r="N307" s="402"/>
    </row>
    <row r="308" spans="5:14" x14ac:dyDescent="0.25">
      <c r="E308" s="876"/>
      <c r="F308" s="876"/>
      <c r="I308" s="407"/>
      <c r="K308" s="402"/>
      <c r="M308" s="499"/>
      <c r="N308" s="402"/>
    </row>
    <row r="309" spans="5:14" x14ac:dyDescent="0.25">
      <c r="E309" s="876"/>
      <c r="F309" s="876"/>
      <c r="I309" s="407"/>
      <c r="K309" s="402"/>
      <c r="M309" s="499"/>
      <c r="N309" s="402"/>
    </row>
    <row r="310" spans="5:14" x14ac:dyDescent="0.25">
      <c r="E310" s="876"/>
      <c r="F310" s="876"/>
      <c r="I310" s="407"/>
      <c r="K310" s="402"/>
      <c r="M310" s="499"/>
      <c r="N310" s="402"/>
    </row>
    <row r="311" spans="5:14" x14ac:dyDescent="0.25">
      <c r="E311" s="876"/>
      <c r="F311" s="876"/>
      <c r="I311" s="407"/>
      <c r="K311" s="402"/>
      <c r="M311" s="499"/>
      <c r="N311" s="402"/>
    </row>
    <row r="312" spans="5:14" x14ac:dyDescent="0.25">
      <c r="E312" s="876"/>
      <c r="F312" s="876"/>
      <c r="I312" s="407"/>
      <c r="K312" s="402"/>
      <c r="M312" s="499"/>
      <c r="N312" s="402"/>
    </row>
    <row r="313" spans="5:14" x14ac:dyDescent="0.25">
      <c r="E313" s="876"/>
      <c r="F313" s="876"/>
      <c r="I313" s="407"/>
      <c r="K313" s="402"/>
      <c r="M313" s="499"/>
      <c r="N313" s="402"/>
    </row>
    <row r="314" spans="5:14" x14ac:dyDescent="0.25">
      <c r="E314" s="876"/>
      <c r="F314" s="876"/>
      <c r="I314" s="407"/>
      <c r="K314" s="402"/>
      <c r="M314" s="499"/>
      <c r="N314" s="402"/>
    </row>
    <row r="315" spans="5:14" x14ac:dyDescent="0.25">
      <c r="E315" s="876"/>
      <c r="F315" s="876"/>
      <c r="I315" s="407"/>
      <c r="K315" s="402"/>
      <c r="M315" s="499"/>
      <c r="N315" s="402"/>
    </row>
    <row r="316" spans="5:14" x14ac:dyDescent="0.25">
      <c r="E316" s="876"/>
      <c r="F316" s="876"/>
      <c r="I316" s="407"/>
      <c r="K316" s="402"/>
      <c r="M316" s="499"/>
      <c r="N316" s="402"/>
    </row>
    <row r="317" spans="5:14" x14ac:dyDescent="0.25">
      <c r="E317" s="876"/>
      <c r="F317" s="876"/>
      <c r="I317" s="407"/>
      <c r="K317" s="402"/>
      <c r="M317" s="499"/>
      <c r="N317" s="402"/>
    </row>
    <row r="318" spans="5:14" x14ac:dyDescent="0.25">
      <c r="E318" s="876"/>
      <c r="F318" s="876"/>
      <c r="I318" s="407"/>
      <c r="K318" s="402"/>
      <c r="M318" s="499"/>
      <c r="N318" s="402"/>
    </row>
    <row r="319" spans="5:14" x14ac:dyDescent="0.25">
      <c r="E319" s="876"/>
      <c r="F319" s="876"/>
      <c r="I319" s="407"/>
      <c r="K319" s="402"/>
      <c r="M319" s="499"/>
      <c r="N319" s="402"/>
    </row>
    <row r="320" spans="5:14" x14ac:dyDescent="0.25">
      <c r="E320" s="876"/>
      <c r="F320" s="876"/>
      <c r="I320" s="407"/>
      <c r="K320" s="402"/>
      <c r="M320" s="499"/>
      <c r="N320" s="402"/>
    </row>
    <row r="321" spans="5:14" x14ac:dyDescent="0.25">
      <c r="E321" s="876"/>
      <c r="F321" s="876"/>
      <c r="I321" s="407"/>
      <c r="K321" s="402"/>
      <c r="M321" s="499"/>
      <c r="N321" s="402"/>
    </row>
    <row r="322" spans="5:14" x14ac:dyDescent="0.25">
      <c r="E322" s="876"/>
      <c r="F322" s="876"/>
      <c r="I322" s="407"/>
      <c r="K322" s="402"/>
      <c r="M322" s="499"/>
      <c r="N322" s="402"/>
    </row>
    <row r="323" spans="5:14" x14ac:dyDescent="0.25">
      <c r="E323" s="876"/>
      <c r="F323" s="876"/>
      <c r="I323" s="407"/>
      <c r="K323" s="402"/>
      <c r="M323" s="499"/>
      <c r="N323" s="402"/>
    </row>
    <row r="324" spans="5:14" x14ac:dyDescent="0.25">
      <c r="E324" s="876"/>
      <c r="F324" s="876"/>
      <c r="I324" s="407"/>
      <c r="K324" s="402"/>
      <c r="M324" s="499"/>
      <c r="N324" s="402"/>
    </row>
    <row r="325" spans="5:14" x14ac:dyDescent="0.25">
      <c r="E325" s="876"/>
      <c r="F325" s="876"/>
      <c r="I325" s="407"/>
      <c r="K325" s="402"/>
      <c r="M325" s="499"/>
      <c r="N325" s="402"/>
    </row>
    <row r="326" spans="5:14" x14ac:dyDescent="0.25">
      <c r="E326" s="876"/>
      <c r="F326" s="876"/>
      <c r="I326" s="407"/>
      <c r="K326" s="402"/>
      <c r="M326" s="499"/>
      <c r="N326" s="402"/>
    </row>
    <row r="327" spans="5:14" x14ac:dyDescent="0.25">
      <c r="E327" s="876"/>
      <c r="F327" s="876"/>
      <c r="I327" s="407"/>
      <c r="K327" s="402"/>
      <c r="M327" s="499"/>
      <c r="N327" s="402"/>
    </row>
    <row r="328" spans="5:14" x14ac:dyDescent="0.25">
      <c r="E328" s="876"/>
      <c r="F328" s="876"/>
      <c r="I328" s="407"/>
      <c r="K328" s="402"/>
      <c r="M328" s="499"/>
      <c r="N328" s="402"/>
    </row>
    <row r="329" spans="5:14" x14ac:dyDescent="0.25">
      <c r="E329" s="876"/>
      <c r="F329" s="876"/>
      <c r="I329" s="407"/>
      <c r="K329" s="402"/>
      <c r="M329" s="499"/>
      <c r="N329" s="402"/>
    </row>
    <row r="330" spans="5:14" x14ac:dyDescent="0.25">
      <c r="E330" s="876"/>
      <c r="F330" s="876"/>
      <c r="I330" s="407"/>
      <c r="K330" s="402"/>
      <c r="M330" s="499"/>
      <c r="N330" s="402"/>
    </row>
    <row r="331" spans="5:14" x14ac:dyDescent="0.25">
      <c r="E331" s="876"/>
      <c r="F331" s="876"/>
      <c r="I331" s="407"/>
      <c r="K331" s="402"/>
      <c r="M331" s="499"/>
      <c r="N331" s="402"/>
    </row>
    <row r="332" spans="5:14" x14ac:dyDescent="0.25">
      <c r="E332" s="876"/>
      <c r="F332" s="876"/>
      <c r="I332" s="407"/>
      <c r="K332" s="402"/>
      <c r="M332" s="499"/>
      <c r="N332" s="402"/>
    </row>
    <row r="333" spans="5:14" x14ac:dyDescent="0.25">
      <c r="E333" s="876"/>
      <c r="F333" s="876"/>
      <c r="I333" s="407"/>
      <c r="K333" s="402"/>
      <c r="M333" s="499"/>
      <c r="N333" s="402"/>
    </row>
    <row r="334" spans="5:14" x14ac:dyDescent="0.25">
      <c r="E334" s="876"/>
      <c r="F334" s="876"/>
      <c r="I334" s="407"/>
      <c r="K334" s="402"/>
      <c r="M334" s="499"/>
      <c r="N334" s="402"/>
    </row>
    <row r="335" spans="5:14" x14ac:dyDescent="0.25">
      <c r="E335" s="876"/>
      <c r="F335" s="876"/>
      <c r="I335" s="407"/>
      <c r="K335" s="402"/>
      <c r="M335" s="499"/>
      <c r="N335" s="402"/>
    </row>
    <row r="336" spans="5:14" x14ac:dyDescent="0.25">
      <c r="E336" s="876"/>
      <c r="F336" s="876"/>
      <c r="I336" s="407"/>
      <c r="K336" s="402"/>
      <c r="M336" s="499"/>
      <c r="N336" s="402"/>
    </row>
    <row r="337" spans="5:14" x14ac:dyDescent="0.25">
      <c r="E337" s="876"/>
      <c r="F337" s="876"/>
      <c r="I337" s="407"/>
      <c r="K337" s="402"/>
      <c r="M337" s="499"/>
      <c r="N337" s="402"/>
    </row>
    <row r="338" spans="5:14" x14ac:dyDescent="0.25">
      <c r="E338" s="876"/>
      <c r="F338" s="876"/>
      <c r="I338" s="407"/>
      <c r="K338" s="402"/>
      <c r="M338" s="499"/>
      <c r="N338" s="402"/>
    </row>
    <row r="339" spans="5:14" x14ac:dyDescent="0.25">
      <c r="E339" s="876"/>
      <c r="F339" s="876"/>
      <c r="I339" s="407"/>
      <c r="K339" s="402"/>
      <c r="M339" s="499"/>
      <c r="N339" s="402"/>
    </row>
    <row r="340" spans="5:14" x14ac:dyDescent="0.25">
      <c r="E340" s="876"/>
      <c r="F340" s="876"/>
      <c r="I340" s="407"/>
      <c r="K340" s="402"/>
      <c r="M340" s="499"/>
      <c r="N340" s="402"/>
    </row>
    <row r="341" spans="5:14" x14ac:dyDescent="0.25">
      <c r="E341" s="876"/>
      <c r="F341" s="876"/>
      <c r="I341" s="407"/>
      <c r="K341" s="402"/>
      <c r="M341" s="499"/>
      <c r="N341" s="402"/>
    </row>
    <row r="342" spans="5:14" x14ac:dyDescent="0.25">
      <c r="E342" s="876"/>
      <c r="F342" s="876"/>
      <c r="I342" s="407"/>
      <c r="K342" s="402"/>
      <c r="M342" s="499"/>
      <c r="N342" s="402"/>
    </row>
    <row r="343" spans="5:14" x14ac:dyDescent="0.25">
      <c r="E343" s="876"/>
      <c r="F343" s="876"/>
      <c r="I343" s="407"/>
      <c r="K343" s="402"/>
      <c r="M343" s="499"/>
      <c r="N343" s="402"/>
    </row>
    <row r="344" spans="5:14" x14ac:dyDescent="0.25">
      <c r="E344" s="876"/>
      <c r="F344" s="876"/>
      <c r="I344" s="407"/>
      <c r="K344" s="402"/>
      <c r="M344" s="499"/>
      <c r="N344" s="402"/>
    </row>
    <row r="345" spans="5:14" x14ac:dyDescent="0.25">
      <c r="E345" s="876"/>
      <c r="F345" s="876"/>
      <c r="I345" s="407"/>
      <c r="K345" s="402"/>
      <c r="M345" s="499"/>
      <c r="N345" s="402"/>
    </row>
    <row r="346" spans="5:14" x14ac:dyDescent="0.25">
      <c r="E346" s="876"/>
      <c r="F346" s="876"/>
      <c r="I346" s="407"/>
      <c r="K346" s="402"/>
      <c r="M346" s="499"/>
      <c r="N346" s="402"/>
    </row>
    <row r="347" spans="5:14" x14ac:dyDescent="0.25">
      <c r="E347" s="876"/>
      <c r="F347" s="876"/>
      <c r="I347" s="407"/>
      <c r="K347" s="402"/>
      <c r="M347" s="499"/>
      <c r="N347" s="402"/>
    </row>
    <row r="348" spans="5:14" x14ac:dyDescent="0.25">
      <c r="E348" s="876"/>
      <c r="F348" s="876"/>
      <c r="I348" s="407"/>
      <c r="K348" s="402"/>
      <c r="M348" s="499"/>
      <c r="N348" s="402"/>
    </row>
    <row r="349" spans="5:14" x14ac:dyDescent="0.25">
      <c r="E349" s="876"/>
      <c r="F349" s="876"/>
      <c r="I349" s="407"/>
      <c r="K349" s="402"/>
      <c r="M349" s="499"/>
      <c r="N349" s="402"/>
    </row>
    <row r="350" spans="5:14" x14ac:dyDescent="0.25">
      <c r="E350" s="876"/>
      <c r="F350" s="876"/>
      <c r="I350" s="407"/>
      <c r="K350" s="402"/>
      <c r="M350" s="499"/>
      <c r="N350" s="402"/>
    </row>
    <row r="351" spans="5:14" x14ac:dyDescent="0.25">
      <c r="E351" s="876"/>
      <c r="F351" s="876"/>
      <c r="I351" s="407"/>
      <c r="K351" s="402"/>
      <c r="M351" s="499"/>
      <c r="N351" s="402"/>
    </row>
    <row r="352" spans="5:14" x14ac:dyDescent="0.25">
      <c r="E352" s="876"/>
      <c r="F352" s="876"/>
      <c r="I352" s="407"/>
      <c r="K352" s="402"/>
      <c r="M352" s="499"/>
      <c r="N352" s="402"/>
    </row>
    <row r="353" spans="5:14" x14ac:dyDescent="0.25">
      <c r="E353" s="876"/>
      <c r="F353" s="876"/>
      <c r="I353" s="407"/>
      <c r="K353" s="402"/>
      <c r="M353" s="499"/>
      <c r="N353" s="402"/>
    </row>
    <row r="354" spans="5:14" x14ac:dyDescent="0.25">
      <c r="E354" s="876"/>
      <c r="F354" s="876"/>
      <c r="I354" s="407"/>
      <c r="K354" s="402"/>
      <c r="M354" s="499"/>
      <c r="N354" s="402"/>
    </row>
    <row r="355" spans="5:14" x14ac:dyDescent="0.25">
      <c r="E355" s="876"/>
      <c r="F355" s="876"/>
      <c r="I355" s="407"/>
      <c r="K355" s="402"/>
      <c r="M355" s="499"/>
      <c r="N355" s="402"/>
    </row>
    <row r="356" spans="5:14" x14ac:dyDescent="0.25">
      <c r="E356" s="876"/>
      <c r="F356" s="876"/>
      <c r="I356" s="407"/>
      <c r="K356" s="402"/>
      <c r="M356" s="499"/>
      <c r="N356" s="402"/>
    </row>
    <row r="357" spans="5:14" x14ac:dyDescent="0.25">
      <c r="E357" s="876"/>
      <c r="F357" s="876"/>
      <c r="I357" s="407"/>
      <c r="K357" s="402"/>
      <c r="M357" s="499"/>
      <c r="N357" s="402"/>
    </row>
    <row r="358" spans="5:14" x14ac:dyDescent="0.25">
      <c r="E358" s="876"/>
      <c r="F358" s="876"/>
      <c r="I358" s="407"/>
      <c r="K358" s="402"/>
      <c r="M358" s="499"/>
      <c r="N358" s="402"/>
    </row>
    <row r="359" spans="5:14" x14ac:dyDescent="0.25">
      <c r="E359" s="876"/>
      <c r="F359" s="876"/>
      <c r="I359" s="407"/>
      <c r="K359" s="402"/>
      <c r="M359" s="499"/>
      <c r="N359" s="402"/>
    </row>
    <row r="360" spans="5:14" x14ac:dyDescent="0.25">
      <c r="E360" s="876"/>
      <c r="F360" s="876"/>
      <c r="I360" s="407"/>
      <c r="K360" s="402"/>
      <c r="M360" s="499"/>
      <c r="N360" s="402"/>
    </row>
    <row r="361" spans="5:14" x14ac:dyDescent="0.25">
      <c r="E361" s="876"/>
      <c r="F361" s="876"/>
      <c r="I361" s="407"/>
      <c r="K361" s="402"/>
      <c r="M361" s="499"/>
      <c r="N361" s="402"/>
    </row>
    <row r="362" spans="5:14" x14ac:dyDescent="0.25">
      <c r="E362" s="876"/>
      <c r="F362" s="876"/>
      <c r="I362" s="407"/>
      <c r="K362" s="402"/>
      <c r="M362" s="499"/>
      <c r="N362" s="402"/>
    </row>
    <row r="363" spans="5:14" x14ac:dyDescent="0.25">
      <c r="E363" s="876"/>
      <c r="F363" s="876"/>
      <c r="I363" s="407"/>
      <c r="K363" s="402"/>
      <c r="M363" s="499"/>
      <c r="N363" s="402"/>
    </row>
    <row r="364" spans="5:14" x14ac:dyDescent="0.25">
      <c r="E364" s="876"/>
      <c r="F364" s="876"/>
      <c r="I364" s="407"/>
      <c r="K364" s="402"/>
      <c r="M364" s="499"/>
      <c r="N364" s="402"/>
    </row>
    <row r="365" spans="5:14" x14ac:dyDescent="0.25">
      <c r="E365" s="876"/>
      <c r="F365" s="876"/>
      <c r="I365" s="407"/>
      <c r="K365" s="402"/>
      <c r="M365" s="499"/>
      <c r="N365" s="402"/>
    </row>
    <row r="366" spans="5:14" x14ac:dyDescent="0.25">
      <c r="E366" s="876"/>
      <c r="F366" s="876"/>
      <c r="I366" s="407"/>
      <c r="K366" s="402"/>
      <c r="M366" s="499"/>
      <c r="N366" s="402"/>
    </row>
    <row r="367" spans="5:14" x14ac:dyDescent="0.25">
      <c r="E367" s="876"/>
      <c r="F367" s="876"/>
      <c r="I367" s="407"/>
      <c r="K367" s="402"/>
      <c r="M367" s="499"/>
      <c r="N367" s="402"/>
    </row>
    <row r="368" spans="5:14" x14ac:dyDescent="0.25">
      <c r="E368" s="876"/>
      <c r="F368" s="876"/>
      <c r="I368" s="407"/>
      <c r="K368" s="402"/>
      <c r="M368" s="499"/>
      <c r="N368" s="402"/>
    </row>
    <row r="369" spans="5:14" x14ac:dyDescent="0.25">
      <c r="E369" s="876"/>
      <c r="F369" s="876"/>
      <c r="I369" s="407"/>
      <c r="K369" s="402"/>
      <c r="M369" s="499"/>
      <c r="N369" s="402"/>
    </row>
    <row r="370" spans="5:14" x14ac:dyDescent="0.25">
      <c r="E370" s="876"/>
      <c r="F370" s="876"/>
      <c r="I370" s="407"/>
      <c r="K370" s="402"/>
      <c r="M370" s="499"/>
      <c r="N370" s="402"/>
    </row>
    <row r="371" spans="5:14" x14ac:dyDescent="0.25">
      <c r="E371" s="876"/>
      <c r="F371" s="876"/>
      <c r="I371" s="407"/>
      <c r="K371" s="402"/>
      <c r="M371" s="499"/>
      <c r="N371" s="402"/>
    </row>
    <row r="372" spans="5:14" x14ac:dyDescent="0.25">
      <c r="E372" s="876"/>
      <c r="F372" s="876"/>
      <c r="I372" s="407"/>
      <c r="K372" s="402"/>
      <c r="M372" s="499"/>
      <c r="N372" s="402"/>
    </row>
    <row r="373" spans="5:14" x14ac:dyDescent="0.25">
      <c r="E373" s="876"/>
      <c r="F373" s="876"/>
      <c r="I373" s="407"/>
      <c r="K373" s="402"/>
      <c r="M373" s="499"/>
      <c r="N373" s="402"/>
    </row>
    <row r="374" spans="5:14" x14ac:dyDescent="0.25">
      <c r="E374" s="876"/>
      <c r="F374" s="876"/>
      <c r="I374" s="407"/>
      <c r="K374" s="402"/>
      <c r="M374" s="499"/>
      <c r="N374" s="402"/>
    </row>
    <row r="375" spans="5:14" x14ac:dyDescent="0.25">
      <c r="E375" s="876"/>
      <c r="F375" s="876"/>
      <c r="I375" s="407"/>
      <c r="K375" s="402"/>
      <c r="M375" s="499"/>
      <c r="N375" s="402"/>
    </row>
    <row r="376" spans="5:14" x14ac:dyDescent="0.25">
      <c r="E376" s="876"/>
      <c r="F376" s="876"/>
      <c r="I376" s="407"/>
      <c r="K376" s="402"/>
      <c r="M376" s="499"/>
      <c r="N376" s="402"/>
    </row>
    <row r="377" spans="5:14" x14ac:dyDescent="0.25">
      <c r="E377" s="876"/>
      <c r="F377" s="876"/>
      <c r="I377" s="407"/>
      <c r="K377" s="402"/>
      <c r="M377" s="499"/>
      <c r="N377" s="402"/>
    </row>
    <row r="378" spans="5:14" x14ac:dyDescent="0.25">
      <c r="E378" s="876"/>
      <c r="F378" s="876"/>
      <c r="I378" s="407"/>
      <c r="K378" s="402"/>
      <c r="M378" s="499"/>
      <c r="N378" s="402"/>
    </row>
    <row r="379" spans="5:14" x14ac:dyDescent="0.25">
      <c r="E379" s="876"/>
      <c r="F379" s="876"/>
      <c r="I379" s="407"/>
      <c r="K379" s="402"/>
      <c r="M379" s="499"/>
      <c r="N379" s="402"/>
    </row>
    <row r="380" spans="5:14" x14ac:dyDescent="0.25">
      <c r="E380" s="876"/>
      <c r="F380" s="876"/>
      <c r="I380" s="407"/>
      <c r="K380" s="402"/>
      <c r="M380" s="499"/>
      <c r="N380" s="402"/>
    </row>
    <row r="381" spans="5:14" x14ac:dyDescent="0.25">
      <c r="E381" s="876"/>
      <c r="F381" s="876"/>
      <c r="I381" s="407"/>
      <c r="K381" s="402"/>
      <c r="M381" s="499"/>
      <c r="N381" s="402"/>
    </row>
    <row r="382" spans="5:14" x14ac:dyDescent="0.25">
      <c r="E382" s="876"/>
      <c r="F382" s="876"/>
      <c r="I382" s="407"/>
      <c r="K382" s="402"/>
      <c r="M382" s="499"/>
      <c r="N382" s="402"/>
    </row>
    <row r="383" spans="5:14" x14ac:dyDescent="0.25">
      <c r="E383" s="876"/>
      <c r="F383" s="876"/>
      <c r="I383" s="407"/>
      <c r="K383" s="402"/>
      <c r="M383" s="499"/>
      <c r="N383" s="402"/>
    </row>
    <row r="384" spans="5:14" x14ac:dyDescent="0.25">
      <c r="E384" s="876"/>
      <c r="F384" s="876"/>
      <c r="I384" s="407"/>
      <c r="K384" s="402"/>
      <c r="M384" s="499"/>
      <c r="N384" s="402"/>
    </row>
    <row r="385" spans="5:14" x14ac:dyDescent="0.25">
      <c r="E385" s="876"/>
      <c r="F385" s="876"/>
      <c r="I385" s="407"/>
      <c r="K385" s="402"/>
      <c r="M385" s="499"/>
      <c r="N385" s="402"/>
    </row>
    <row r="386" spans="5:14" x14ac:dyDescent="0.25">
      <c r="E386" s="876"/>
      <c r="F386" s="876"/>
      <c r="I386" s="407"/>
      <c r="K386" s="402"/>
      <c r="M386" s="499"/>
      <c r="N386" s="402"/>
    </row>
    <row r="387" spans="5:14" x14ac:dyDescent="0.25">
      <c r="E387" s="876"/>
      <c r="F387" s="876"/>
      <c r="I387" s="407"/>
      <c r="K387" s="402"/>
      <c r="M387" s="499"/>
      <c r="N387" s="402"/>
    </row>
    <row r="388" spans="5:14" x14ac:dyDescent="0.25">
      <c r="E388" s="876"/>
      <c r="F388" s="876"/>
      <c r="I388" s="407"/>
      <c r="K388" s="402"/>
      <c r="M388" s="499"/>
      <c r="N388" s="402"/>
    </row>
    <row r="389" spans="5:14" x14ac:dyDescent="0.25">
      <c r="E389" s="876"/>
      <c r="F389" s="876"/>
      <c r="I389" s="407"/>
      <c r="K389" s="402"/>
      <c r="M389" s="499"/>
      <c r="N389" s="402"/>
    </row>
    <row r="390" spans="5:14" x14ac:dyDescent="0.25">
      <c r="E390" s="876"/>
      <c r="F390" s="876"/>
      <c r="I390" s="407"/>
      <c r="K390" s="402"/>
      <c r="M390" s="499"/>
      <c r="N390" s="402"/>
    </row>
    <row r="391" spans="5:14" x14ac:dyDescent="0.25">
      <c r="E391" s="876"/>
      <c r="F391" s="876"/>
      <c r="I391" s="407"/>
      <c r="K391" s="402"/>
      <c r="M391" s="499"/>
      <c r="N391" s="402"/>
    </row>
    <row r="392" spans="5:14" x14ac:dyDescent="0.25">
      <c r="E392" s="876"/>
      <c r="F392" s="876"/>
      <c r="I392" s="407"/>
      <c r="K392" s="402"/>
      <c r="M392" s="499"/>
      <c r="N392" s="402"/>
    </row>
    <row r="393" spans="5:14" x14ac:dyDescent="0.25">
      <c r="E393" s="876"/>
      <c r="F393" s="876"/>
      <c r="I393" s="407"/>
      <c r="K393" s="402"/>
      <c r="M393" s="499"/>
      <c r="N393" s="402"/>
    </row>
    <row r="394" spans="5:14" x14ac:dyDescent="0.25">
      <c r="E394" s="876"/>
      <c r="F394" s="876"/>
      <c r="I394" s="407"/>
      <c r="K394" s="402"/>
      <c r="M394" s="499"/>
      <c r="N394" s="402"/>
    </row>
    <row r="395" spans="5:14" x14ac:dyDescent="0.25">
      <c r="E395" s="876"/>
      <c r="F395" s="876"/>
      <c r="I395" s="407"/>
      <c r="K395" s="402"/>
      <c r="M395" s="499"/>
      <c r="N395" s="402"/>
    </row>
    <row r="396" spans="5:14" x14ac:dyDescent="0.25">
      <c r="E396" s="876"/>
      <c r="F396" s="876"/>
      <c r="I396" s="407"/>
      <c r="K396" s="402"/>
      <c r="M396" s="499"/>
      <c r="N396" s="402"/>
    </row>
    <row r="397" spans="5:14" x14ac:dyDescent="0.25">
      <c r="E397" s="876"/>
      <c r="F397" s="876"/>
      <c r="I397" s="407"/>
      <c r="K397" s="402"/>
      <c r="M397" s="499"/>
      <c r="N397" s="402"/>
    </row>
    <row r="398" spans="5:14" x14ac:dyDescent="0.25">
      <c r="E398" s="876"/>
      <c r="F398" s="876"/>
      <c r="I398" s="407"/>
      <c r="K398" s="402"/>
      <c r="M398" s="499"/>
      <c r="N398" s="402"/>
    </row>
    <row r="399" spans="5:14" x14ac:dyDescent="0.25">
      <c r="E399" s="876"/>
      <c r="F399" s="876"/>
      <c r="I399" s="407"/>
      <c r="K399" s="402"/>
      <c r="M399" s="499"/>
      <c r="N399" s="402"/>
    </row>
    <row r="400" spans="5:14" x14ac:dyDescent="0.25">
      <c r="E400" s="876"/>
      <c r="F400" s="876"/>
      <c r="I400" s="407"/>
      <c r="K400" s="402"/>
      <c r="M400" s="499"/>
      <c r="N400" s="402"/>
    </row>
    <row r="401" spans="5:14" x14ac:dyDescent="0.25">
      <c r="E401" s="876"/>
      <c r="F401" s="876"/>
      <c r="I401" s="407"/>
      <c r="K401" s="402"/>
      <c r="M401" s="499"/>
      <c r="N401" s="402"/>
    </row>
    <row r="402" spans="5:14" x14ac:dyDescent="0.25">
      <c r="E402" s="876"/>
      <c r="F402" s="876"/>
      <c r="I402" s="407"/>
      <c r="K402" s="402"/>
      <c r="M402" s="499"/>
      <c r="N402" s="402"/>
    </row>
    <row r="403" spans="5:14" x14ac:dyDescent="0.25">
      <c r="E403" s="876"/>
      <c r="F403" s="876"/>
      <c r="I403" s="407"/>
      <c r="K403" s="402"/>
      <c r="M403" s="499"/>
      <c r="N403" s="402"/>
    </row>
    <row r="404" spans="5:14" x14ac:dyDescent="0.25">
      <c r="E404" s="876"/>
      <c r="F404" s="876"/>
      <c r="I404" s="407"/>
      <c r="K404" s="402"/>
      <c r="M404" s="499"/>
      <c r="N404" s="402"/>
    </row>
    <row r="405" spans="5:14" x14ac:dyDescent="0.25">
      <c r="E405" s="876"/>
      <c r="F405" s="876"/>
      <c r="I405" s="407"/>
      <c r="K405" s="402"/>
      <c r="M405" s="499"/>
      <c r="N405" s="402"/>
    </row>
    <row r="406" spans="5:14" x14ac:dyDescent="0.25">
      <c r="E406" s="876"/>
      <c r="F406" s="876"/>
      <c r="I406" s="407"/>
      <c r="K406" s="402"/>
      <c r="M406" s="499"/>
      <c r="N406" s="402"/>
    </row>
    <row r="407" spans="5:14" x14ac:dyDescent="0.25">
      <c r="E407" s="876"/>
      <c r="F407" s="876"/>
      <c r="I407" s="407"/>
      <c r="K407" s="402"/>
      <c r="M407" s="499"/>
      <c r="N407" s="402"/>
    </row>
    <row r="408" spans="5:14" x14ac:dyDescent="0.25">
      <c r="E408" s="876"/>
      <c r="F408" s="876"/>
      <c r="I408" s="407"/>
      <c r="K408" s="402"/>
      <c r="M408" s="499"/>
      <c r="N408" s="402"/>
    </row>
    <row r="409" spans="5:14" x14ac:dyDescent="0.25">
      <c r="E409" s="876"/>
      <c r="F409" s="876"/>
      <c r="I409" s="407"/>
      <c r="K409" s="402"/>
      <c r="M409" s="499"/>
      <c r="N409" s="402"/>
    </row>
    <row r="410" spans="5:14" x14ac:dyDescent="0.25">
      <c r="E410" s="876"/>
      <c r="F410" s="876"/>
      <c r="I410" s="407"/>
      <c r="K410" s="402"/>
      <c r="M410" s="499"/>
      <c r="N410" s="402"/>
    </row>
    <row r="411" spans="5:14" x14ac:dyDescent="0.25">
      <c r="E411" s="876"/>
      <c r="F411" s="876"/>
      <c r="I411" s="407"/>
      <c r="K411" s="402"/>
      <c r="M411" s="499"/>
      <c r="N411" s="402"/>
    </row>
    <row r="412" spans="5:14" x14ac:dyDescent="0.25">
      <c r="E412" s="876"/>
      <c r="F412" s="876"/>
      <c r="I412" s="407"/>
      <c r="K412" s="402"/>
      <c r="M412" s="499"/>
      <c r="N412" s="402"/>
    </row>
    <row r="413" spans="5:14" x14ac:dyDescent="0.25">
      <c r="E413" s="876"/>
      <c r="F413" s="876"/>
      <c r="I413" s="407"/>
      <c r="K413" s="402"/>
      <c r="M413" s="499"/>
      <c r="N413" s="402"/>
    </row>
    <row r="414" spans="5:14" x14ac:dyDescent="0.25">
      <c r="E414" s="876"/>
      <c r="F414" s="876"/>
      <c r="I414" s="407"/>
      <c r="K414" s="402"/>
      <c r="M414" s="499"/>
      <c r="N414" s="402"/>
    </row>
    <row r="415" spans="5:14" x14ac:dyDescent="0.25">
      <c r="E415" s="876"/>
      <c r="F415" s="876"/>
      <c r="I415" s="407"/>
      <c r="K415" s="402"/>
      <c r="M415" s="499"/>
      <c r="N415" s="402"/>
    </row>
    <row r="416" spans="5:14" x14ac:dyDescent="0.25">
      <c r="E416" s="876"/>
      <c r="F416" s="876"/>
      <c r="I416" s="407"/>
      <c r="K416" s="402"/>
      <c r="M416" s="499"/>
      <c r="N416" s="402"/>
    </row>
    <row r="417" spans="5:14" x14ac:dyDescent="0.25">
      <c r="E417" s="876"/>
      <c r="F417" s="876"/>
      <c r="I417" s="407"/>
      <c r="K417" s="402"/>
      <c r="M417" s="499"/>
      <c r="N417" s="402"/>
    </row>
    <row r="418" spans="5:14" x14ac:dyDescent="0.25">
      <c r="E418" s="876"/>
      <c r="F418" s="876"/>
      <c r="I418" s="407"/>
      <c r="K418" s="402"/>
      <c r="M418" s="499"/>
      <c r="N418" s="402"/>
    </row>
    <row r="419" spans="5:14" x14ac:dyDescent="0.25">
      <c r="E419" s="876"/>
      <c r="F419" s="876"/>
      <c r="I419" s="407"/>
      <c r="K419" s="402"/>
      <c r="M419" s="499"/>
      <c r="N419" s="402"/>
    </row>
    <row r="420" spans="5:14" x14ac:dyDescent="0.25">
      <c r="E420" s="876"/>
      <c r="F420" s="876"/>
      <c r="I420" s="407"/>
      <c r="K420" s="402"/>
      <c r="M420" s="499"/>
      <c r="N420" s="402"/>
    </row>
    <row r="421" spans="5:14" x14ac:dyDescent="0.25">
      <c r="E421" s="876"/>
      <c r="F421" s="876"/>
      <c r="I421" s="407"/>
      <c r="K421" s="402"/>
      <c r="M421" s="499"/>
      <c r="N421" s="402"/>
    </row>
    <row r="422" spans="5:14" x14ac:dyDescent="0.25">
      <c r="E422" s="876"/>
      <c r="F422" s="876"/>
      <c r="I422" s="407"/>
      <c r="K422" s="402"/>
      <c r="M422" s="499"/>
      <c r="N422" s="402"/>
    </row>
    <row r="423" spans="5:14" x14ac:dyDescent="0.25">
      <c r="E423" s="876"/>
      <c r="F423" s="876"/>
      <c r="I423" s="407"/>
      <c r="K423" s="402"/>
      <c r="M423" s="499"/>
      <c r="N423" s="402"/>
    </row>
    <row r="424" spans="5:14" x14ac:dyDescent="0.25">
      <c r="E424" s="876"/>
      <c r="F424" s="876"/>
      <c r="I424" s="407"/>
      <c r="K424" s="402"/>
      <c r="M424" s="499"/>
      <c r="N424" s="402"/>
    </row>
    <row r="425" spans="5:14" x14ac:dyDescent="0.25">
      <c r="E425" s="876"/>
      <c r="F425" s="876"/>
      <c r="I425" s="407"/>
      <c r="K425" s="402"/>
      <c r="M425" s="499"/>
      <c r="N425" s="402"/>
    </row>
    <row r="426" spans="5:14" x14ac:dyDescent="0.25">
      <c r="E426" s="876"/>
      <c r="F426" s="876"/>
      <c r="I426" s="407"/>
      <c r="K426" s="402"/>
      <c r="M426" s="499"/>
      <c r="N426" s="402"/>
    </row>
    <row r="427" spans="5:14" x14ac:dyDescent="0.25">
      <c r="E427" s="876"/>
      <c r="F427" s="876"/>
      <c r="I427" s="407"/>
      <c r="K427" s="402"/>
      <c r="M427" s="499"/>
      <c r="N427" s="402"/>
    </row>
    <row r="428" spans="5:14" x14ac:dyDescent="0.25">
      <c r="E428" s="876"/>
      <c r="F428" s="876"/>
      <c r="I428" s="407"/>
      <c r="K428" s="402"/>
      <c r="M428" s="499"/>
      <c r="N428" s="402"/>
    </row>
    <row r="429" spans="5:14" x14ac:dyDescent="0.25">
      <c r="E429" s="876"/>
      <c r="F429" s="876"/>
      <c r="I429" s="407"/>
      <c r="K429" s="402"/>
      <c r="M429" s="499"/>
      <c r="N429" s="402"/>
    </row>
    <row r="430" spans="5:14" x14ac:dyDescent="0.25">
      <c r="E430" s="876"/>
      <c r="F430" s="876"/>
      <c r="I430" s="407"/>
      <c r="K430" s="402"/>
      <c r="M430" s="499"/>
      <c r="N430" s="402"/>
    </row>
    <row r="431" spans="5:14" x14ac:dyDescent="0.25">
      <c r="E431" s="876"/>
      <c r="F431" s="876"/>
      <c r="I431" s="407"/>
      <c r="K431" s="402"/>
      <c r="M431" s="499"/>
      <c r="N431" s="402"/>
    </row>
    <row r="432" spans="5:14" x14ac:dyDescent="0.25">
      <c r="E432" s="876"/>
      <c r="F432" s="876"/>
      <c r="I432" s="407"/>
      <c r="K432" s="402"/>
      <c r="M432" s="499"/>
      <c r="N432" s="402"/>
    </row>
    <row r="433" spans="5:14" x14ac:dyDescent="0.25">
      <c r="E433" s="876"/>
      <c r="F433" s="876"/>
      <c r="I433" s="407"/>
      <c r="K433" s="402"/>
      <c r="M433" s="499"/>
      <c r="N433" s="402"/>
    </row>
    <row r="434" spans="5:14" x14ac:dyDescent="0.25">
      <c r="E434" s="876"/>
      <c r="F434" s="876"/>
      <c r="I434" s="407"/>
      <c r="K434" s="402"/>
      <c r="M434" s="499"/>
      <c r="N434" s="402"/>
    </row>
    <row r="435" spans="5:14" x14ac:dyDescent="0.25">
      <c r="E435" s="876"/>
      <c r="F435" s="876"/>
      <c r="I435" s="407"/>
      <c r="K435" s="402"/>
      <c r="M435" s="499"/>
      <c r="N435" s="402"/>
    </row>
    <row r="436" spans="5:14" x14ac:dyDescent="0.25">
      <c r="E436" s="876"/>
      <c r="F436" s="876"/>
      <c r="I436" s="407"/>
      <c r="K436" s="402"/>
      <c r="M436" s="499"/>
      <c r="N436" s="402"/>
    </row>
    <row r="437" spans="5:14" x14ac:dyDescent="0.25">
      <c r="E437" s="876"/>
      <c r="F437" s="876"/>
      <c r="I437" s="407"/>
      <c r="K437" s="402"/>
      <c r="M437" s="499"/>
      <c r="N437" s="402"/>
    </row>
    <row r="438" spans="5:14" x14ac:dyDescent="0.25">
      <c r="E438" s="876"/>
      <c r="F438" s="876"/>
      <c r="I438" s="407"/>
      <c r="K438" s="402"/>
      <c r="M438" s="499"/>
      <c r="N438" s="402"/>
    </row>
    <row r="439" spans="5:14" x14ac:dyDescent="0.25">
      <c r="E439" s="876"/>
      <c r="F439" s="876"/>
      <c r="I439" s="407"/>
      <c r="K439" s="402"/>
      <c r="M439" s="499"/>
      <c r="N439" s="402"/>
    </row>
    <row r="440" spans="5:14" x14ac:dyDescent="0.25">
      <c r="E440" s="876"/>
      <c r="F440" s="876"/>
      <c r="I440" s="407"/>
      <c r="K440" s="402"/>
      <c r="M440" s="499"/>
      <c r="N440" s="402"/>
    </row>
    <row r="441" spans="5:14" x14ac:dyDescent="0.25">
      <c r="E441" s="876"/>
      <c r="F441" s="876"/>
      <c r="I441" s="407"/>
      <c r="K441" s="402"/>
      <c r="M441" s="499"/>
      <c r="N441" s="402"/>
    </row>
    <row r="442" spans="5:14" x14ac:dyDescent="0.25">
      <c r="I442" s="407"/>
      <c r="K442" s="402"/>
      <c r="M442" s="499"/>
      <c r="N442" s="402"/>
    </row>
    <row r="443" spans="5:14" x14ac:dyDescent="0.25">
      <c r="I443" s="407"/>
      <c r="K443" s="402"/>
      <c r="M443" s="499"/>
      <c r="N443" s="402"/>
    </row>
  </sheetData>
  <mergeCells count="10">
    <mergeCell ref="A222:K222"/>
    <mergeCell ref="A221:K221"/>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
  <sheetViews>
    <sheetView zoomScaleNormal="100" workbookViewId="0">
      <selection sqref="A1:K1"/>
    </sheetView>
  </sheetViews>
  <sheetFormatPr defaultColWidth="9.109375" defaultRowHeight="13.2" x14ac:dyDescent="0.25"/>
  <cols>
    <col min="1" max="1" width="50.5546875" style="402" customWidth="1"/>
    <col min="2" max="4" width="15.6640625" style="402" customWidth="1"/>
    <col min="5" max="5" width="17.33203125" style="402" customWidth="1"/>
    <col min="6" max="6" width="16.88671875" style="402" customWidth="1"/>
    <col min="7" max="9" width="16.44140625" style="402" customWidth="1"/>
    <col min="10" max="11" width="17.44140625" style="402" customWidth="1"/>
    <col min="12" max="16384" width="9.109375" style="402"/>
  </cols>
  <sheetData>
    <row r="1" spans="1:11" s="401" customFormat="1" ht="28.65" customHeight="1" x14ac:dyDescent="0.15">
      <c r="A1" s="921" t="s">
        <v>300</v>
      </c>
      <c r="B1" s="922"/>
      <c r="C1" s="922"/>
      <c r="D1" s="922"/>
      <c r="E1" s="922"/>
      <c r="F1" s="922"/>
      <c r="G1" s="922"/>
      <c r="H1" s="922"/>
      <c r="I1" s="922"/>
      <c r="J1" s="922"/>
      <c r="K1" s="923"/>
    </row>
    <row r="2" spans="1:11" s="401" customFormat="1" ht="27.15" customHeight="1" x14ac:dyDescent="0.15">
      <c r="A2" s="924" t="s">
        <v>1810</v>
      </c>
      <c r="B2" s="913"/>
      <c r="C2" s="913"/>
      <c r="D2" s="913"/>
      <c r="E2" s="913"/>
      <c r="F2" s="913"/>
      <c r="G2" s="913"/>
      <c r="H2" s="913"/>
      <c r="I2" s="913"/>
      <c r="J2" s="913"/>
      <c r="K2" s="925"/>
    </row>
    <row r="3" spans="1:11" s="401" customFormat="1" ht="27.15" customHeight="1" x14ac:dyDescent="0.15">
      <c r="A3" s="902" t="s">
        <v>453</v>
      </c>
      <c r="B3" s="904" t="s">
        <v>1743</v>
      </c>
      <c r="C3" s="905"/>
      <c r="D3" s="904" t="s">
        <v>1750</v>
      </c>
      <c r="E3" s="905"/>
      <c r="F3" s="914" t="s">
        <v>1791</v>
      </c>
      <c r="G3" s="915"/>
      <c r="H3" s="915"/>
      <c r="I3" s="916"/>
      <c r="J3" s="926" t="s">
        <v>1815</v>
      </c>
      <c r="K3" s="928" t="s">
        <v>1816</v>
      </c>
    </row>
    <row r="4" spans="1:11" s="401" customFormat="1" ht="107.25" customHeight="1" x14ac:dyDescent="0.15">
      <c r="A4" s="903"/>
      <c r="B4" s="734" t="s">
        <v>609</v>
      </c>
      <c r="C4" s="734" t="s">
        <v>493</v>
      </c>
      <c r="D4" s="734" t="s">
        <v>550</v>
      </c>
      <c r="E4" s="406" t="s">
        <v>543</v>
      </c>
      <c r="F4" s="406" t="s">
        <v>1952</v>
      </c>
      <c r="G4" s="733" t="s">
        <v>1812</v>
      </c>
      <c r="H4" s="733" t="s">
        <v>1813</v>
      </c>
      <c r="I4" s="733" t="s">
        <v>1814</v>
      </c>
      <c r="J4" s="927"/>
      <c r="K4" s="929"/>
    </row>
    <row r="5" spans="1:11" ht="27.6" x14ac:dyDescent="0.25">
      <c r="A5" s="856" t="s">
        <v>32</v>
      </c>
      <c r="B5" s="705">
        <v>2359.4946249999998</v>
      </c>
      <c r="C5" s="705">
        <v>2367.2376359999998</v>
      </c>
      <c r="D5" s="705">
        <v>2426.4879030000002</v>
      </c>
      <c r="E5" s="705">
        <v>2449.6540300000001</v>
      </c>
      <c r="F5" s="705">
        <v>2633.9832510000001</v>
      </c>
      <c r="G5" s="705">
        <v>2932.3432509999998</v>
      </c>
      <c r="H5" s="705">
        <v>2950.249812</v>
      </c>
      <c r="I5" s="705">
        <v>2749.6998119999998</v>
      </c>
      <c r="J5" s="705">
        <f t="shared" ref="J5:J66" si="0">G5/D5*100-100</f>
        <v>20.84722315633978</v>
      </c>
      <c r="K5" s="705">
        <f t="shared" ref="K5:K66" si="1">G5/E5*100-100</f>
        <v>19.704383357351048</v>
      </c>
    </row>
    <row r="6" spans="1:11" ht="13.8" x14ac:dyDescent="0.25">
      <c r="A6" s="857" t="s">
        <v>36</v>
      </c>
      <c r="B6" s="744">
        <v>1742.711671</v>
      </c>
      <c r="C6" s="744">
        <v>1742.711671</v>
      </c>
      <c r="D6" s="744">
        <v>1745.011671</v>
      </c>
      <c r="E6" s="744">
        <v>1745.011671</v>
      </c>
      <c r="F6" s="744">
        <v>1745.511671</v>
      </c>
      <c r="G6" s="744">
        <v>1745.5716709999999</v>
      </c>
      <c r="H6" s="744">
        <v>1748.471671</v>
      </c>
      <c r="I6" s="744">
        <v>1749.5716709999999</v>
      </c>
      <c r="J6" s="744">
        <f t="shared" si="0"/>
        <v>3.2091475908529787E-2</v>
      </c>
      <c r="K6" s="744">
        <f t="shared" si="1"/>
        <v>3.2091475908529787E-2</v>
      </c>
    </row>
    <row r="7" spans="1:11" ht="13.8" x14ac:dyDescent="0.25">
      <c r="A7" s="857" t="s">
        <v>38</v>
      </c>
      <c r="B7" s="744">
        <v>616.78295400000002</v>
      </c>
      <c r="C7" s="744">
        <v>624.52596500000004</v>
      </c>
      <c r="D7" s="744">
        <v>681.47623199999998</v>
      </c>
      <c r="E7" s="744">
        <v>704.64235900000006</v>
      </c>
      <c r="F7" s="744">
        <v>888.47158000000002</v>
      </c>
      <c r="G7" s="744">
        <v>1186.7715800000001</v>
      </c>
      <c r="H7" s="744">
        <v>1201.778141</v>
      </c>
      <c r="I7" s="744">
        <v>1000.128141</v>
      </c>
      <c r="J7" s="744">
        <f t="shared" si="0"/>
        <v>74.147171137143943</v>
      </c>
      <c r="K7" s="744">
        <f t="shared" si="1"/>
        <v>68.421833408400033</v>
      </c>
    </row>
    <row r="8" spans="1:11" ht="27.6" x14ac:dyDescent="0.25">
      <c r="A8" s="856" t="s">
        <v>31</v>
      </c>
      <c r="B8" s="705">
        <v>661.16572299999996</v>
      </c>
      <c r="C8" s="705">
        <v>883.13557399000001</v>
      </c>
      <c r="D8" s="705">
        <v>861.649945</v>
      </c>
      <c r="E8" s="705">
        <v>961.40446873999997</v>
      </c>
      <c r="F8" s="705">
        <v>706.07757700000002</v>
      </c>
      <c r="G8" s="705">
        <v>716.07757700000002</v>
      </c>
      <c r="H8" s="705">
        <v>666.06861900000001</v>
      </c>
      <c r="I8" s="705">
        <v>663.68374800000004</v>
      </c>
      <c r="J8" s="705">
        <f t="shared" si="0"/>
        <v>-16.894606544656597</v>
      </c>
      <c r="K8" s="705">
        <f t="shared" si="1"/>
        <v>-25.51755267598466</v>
      </c>
    </row>
    <row r="9" spans="1:11" ht="41.4" x14ac:dyDescent="0.25">
      <c r="A9" s="857" t="s">
        <v>1654</v>
      </c>
      <c r="B9" s="744">
        <v>661.16572299999996</v>
      </c>
      <c r="C9" s="744">
        <v>883.13557399000001</v>
      </c>
      <c r="D9" s="744">
        <v>861.649945</v>
      </c>
      <c r="E9" s="744">
        <v>961.40446873999997</v>
      </c>
      <c r="F9" s="744">
        <v>706.07757700000002</v>
      </c>
      <c r="G9" s="744">
        <v>716.07757700000002</v>
      </c>
      <c r="H9" s="744">
        <v>666.06861900000001</v>
      </c>
      <c r="I9" s="744">
        <v>663.68374800000004</v>
      </c>
      <c r="J9" s="744">
        <f t="shared" si="0"/>
        <v>-16.894606544656597</v>
      </c>
      <c r="K9" s="744">
        <f t="shared" si="1"/>
        <v>-25.51755267598466</v>
      </c>
    </row>
    <row r="10" spans="1:11" ht="13.8" x14ac:dyDescent="0.25">
      <c r="A10" s="856" t="s">
        <v>30</v>
      </c>
      <c r="B10" s="705">
        <v>129330.696497</v>
      </c>
      <c r="C10" s="705">
        <v>158163.05318209997</v>
      </c>
      <c r="D10" s="705">
        <v>140901.75462200001</v>
      </c>
      <c r="E10" s="705">
        <v>145252.74432500001</v>
      </c>
      <c r="F10" s="705">
        <v>141470.66808500001</v>
      </c>
      <c r="G10" s="705">
        <v>142840.63008500001</v>
      </c>
      <c r="H10" s="705">
        <v>145068.16305100001</v>
      </c>
      <c r="I10" s="705">
        <v>146851.23077699999</v>
      </c>
      <c r="J10" s="705">
        <f t="shared" si="0"/>
        <v>1.376047777546475</v>
      </c>
      <c r="K10" s="705">
        <f t="shared" si="1"/>
        <v>-1.6606324728729049</v>
      </c>
    </row>
    <row r="11" spans="1:11" ht="13.8" x14ac:dyDescent="0.25">
      <c r="A11" s="857" t="s">
        <v>40</v>
      </c>
      <c r="B11" s="744">
        <v>2320.9529240000002</v>
      </c>
      <c r="C11" s="744">
        <v>8804.752534180001</v>
      </c>
      <c r="D11" s="744">
        <v>2538.7936669999999</v>
      </c>
      <c r="E11" s="744">
        <v>2648.6546669999998</v>
      </c>
      <c r="F11" s="744">
        <v>2858.6774780000001</v>
      </c>
      <c r="G11" s="744">
        <v>2859.3774779999999</v>
      </c>
      <c r="H11" s="744">
        <v>2628.9350469999999</v>
      </c>
      <c r="I11" s="744">
        <v>6774.4977310000004</v>
      </c>
      <c r="J11" s="744">
        <f t="shared" si="0"/>
        <v>12.627407070020851</v>
      </c>
      <c r="K11" s="744">
        <f t="shared" si="1"/>
        <v>7.9558431540898198</v>
      </c>
    </row>
    <row r="12" spans="1:11" ht="27.6" x14ac:dyDescent="0.25">
      <c r="A12" s="857" t="s">
        <v>560</v>
      </c>
      <c r="B12" s="744">
        <v>30363.560251999999</v>
      </c>
      <c r="C12" s="744">
        <v>31261.146219999999</v>
      </c>
      <c r="D12" s="744">
        <v>30753.841679000001</v>
      </c>
      <c r="E12" s="744">
        <v>30857.841679000001</v>
      </c>
      <c r="F12" s="744">
        <v>32619.807679000001</v>
      </c>
      <c r="G12" s="744">
        <v>32623.307679000001</v>
      </c>
      <c r="H12" s="744">
        <v>33049.507679000002</v>
      </c>
      <c r="I12" s="744">
        <v>33412.507679000002</v>
      </c>
      <c r="J12" s="744">
        <f t="shared" si="0"/>
        <v>6.0788047864489982</v>
      </c>
      <c r="K12" s="744">
        <f t="shared" si="1"/>
        <v>5.7212880225562657</v>
      </c>
    </row>
    <row r="13" spans="1:11" ht="13.8" x14ac:dyDescent="0.25">
      <c r="A13" s="857" t="s">
        <v>45</v>
      </c>
      <c r="B13" s="744">
        <v>82268.889018999995</v>
      </c>
      <c r="C13" s="744">
        <v>90934.564427000005</v>
      </c>
      <c r="D13" s="744">
        <v>89654.905218</v>
      </c>
      <c r="E13" s="744">
        <v>91352.648713000002</v>
      </c>
      <c r="F13" s="744">
        <v>87263.642806000003</v>
      </c>
      <c r="G13" s="744">
        <v>88153.640805999996</v>
      </c>
      <c r="H13" s="744">
        <v>92235.207806000006</v>
      </c>
      <c r="I13" s="744">
        <v>89275.358806000004</v>
      </c>
      <c r="J13" s="744">
        <f t="shared" si="0"/>
        <v>-1.6744922191927003</v>
      </c>
      <c r="K13" s="744">
        <f t="shared" si="1"/>
        <v>-3.5018228284220214</v>
      </c>
    </row>
    <row r="14" spans="1:11" ht="13.8" x14ac:dyDescent="0.25">
      <c r="A14" s="857" t="s">
        <v>324</v>
      </c>
      <c r="B14" s="744">
        <v>2160.248051</v>
      </c>
      <c r="C14" s="744">
        <v>4626.2886079999998</v>
      </c>
      <c r="D14" s="744">
        <v>2380.5505240000002</v>
      </c>
      <c r="E14" s="744">
        <v>2963.0905240000002</v>
      </c>
      <c r="F14" s="744">
        <v>2428.832167</v>
      </c>
      <c r="G14" s="744">
        <v>2621.084167</v>
      </c>
      <c r="H14" s="744">
        <v>2581.458208</v>
      </c>
      <c r="I14" s="744">
        <v>2672.9732079999999</v>
      </c>
      <c r="J14" s="744">
        <f t="shared" si="0"/>
        <v>10.104118378291545</v>
      </c>
      <c r="K14" s="744">
        <f t="shared" si="1"/>
        <v>-11.542217634927724</v>
      </c>
    </row>
    <row r="15" spans="1:11" ht="13.8" x14ac:dyDescent="0.25">
      <c r="A15" s="857" t="s">
        <v>432</v>
      </c>
      <c r="B15" s="744">
        <v>35.440424</v>
      </c>
      <c r="C15" s="744">
        <v>37.349038999999998</v>
      </c>
      <c r="D15" s="744">
        <v>35.308259</v>
      </c>
      <c r="E15" s="744">
        <v>36.196755000000003</v>
      </c>
      <c r="F15" s="744">
        <v>39.658560999999999</v>
      </c>
      <c r="G15" s="744">
        <v>39.658560999999999</v>
      </c>
      <c r="H15" s="744">
        <v>37.268307999999998</v>
      </c>
      <c r="I15" s="744">
        <v>37.272983000000004</v>
      </c>
      <c r="J15" s="744">
        <f t="shared" si="0"/>
        <v>12.320919023506647</v>
      </c>
      <c r="K15" s="744">
        <f t="shared" si="1"/>
        <v>9.5638573126237247</v>
      </c>
    </row>
    <row r="16" spans="1:11" ht="27.6" x14ac:dyDescent="0.25">
      <c r="A16" s="857" t="s">
        <v>561</v>
      </c>
      <c r="B16" s="744">
        <v>70.253119999999996</v>
      </c>
      <c r="C16" s="744">
        <v>265.81273708999998</v>
      </c>
      <c r="D16" s="744">
        <v>70.922101999999995</v>
      </c>
      <c r="E16" s="744">
        <v>80.156697400000013</v>
      </c>
      <c r="F16" s="744">
        <v>113.84069100000001</v>
      </c>
      <c r="G16" s="744">
        <v>113.84069100000001</v>
      </c>
      <c r="H16" s="744">
        <v>68.195330999999996</v>
      </c>
      <c r="I16" s="744">
        <v>68.326712000000001</v>
      </c>
      <c r="J16" s="744">
        <f t="shared" si="0"/>
        <v>60.515111354144608</v>
      </c>
      <c r="K16" s="744">
        <f t="shared" si="1"/>
        <v>42.022681438469533</v>
      </c>
    </row>
    <row r="17" spans="1:11" ht="27.6" x14ac:dyDescent="0.25">
      <c r="A17" s="857" t="s">
        <v>562</v>
      </c>
      <c r="B17" s="744">
        <v>12111.352707</v>
      </c>
      <c r="C17" s="744">
        <v>22233.139616830002</v>
      </c>
      <c r="D17" s="744">
        <v>15467.433172999999</v>
      </c>
      <c r="E17" s="744">
        <v>17314.155289600003</v>
      </c>
      <c r="F17" s="744">
        <v>16146.208703</v>
      </c>
      <c r="G17" s="744">
        <v>16429.720702999999</v>
      </c>
      <c r="H17" s="744">
        <v>14467.590672</v>
      </c>
      <c r="I17" s="744">
        <v>14610.293658000001</v>
      </c>
      <c r="J17" s="744">
        <f t="shared" si="0"/>
        <v>6.2213782935863833</v>
      </c>
      <c r="K17" s="744">
        <f t="shared" si="1"/>
        <v>-5.1081590283024241</v>
      </c>
    </row>
    <row r="18" spans="1:11" ht="13.8" x14ac:dyDescent="0.25">
      <c r="A18" s="856" t="s">
        <v>29</v>
      </c>
      <c r="B18" s="705">
        <v>25492.017949000001</v>
      </c>
      <c r="C18" s="705">
        <v>25037.398148749999</v>
      </c>
      <c r="D18" s="705">
        <v>63779.598764000002</v>
      </c>
      <c r="E18" s="705">
        <v>64127.571800810008</v>
      </c>
      <c r="F18" s="705">
        <v>85890.542451999994</v>
      </c>
      <c r="G18" s="705">
        <v>85900.186344999995</v>
      </c>
      <c r="H18" s="705">
        <v>88601.106904999993</v>
      </c>
      <c r="I18" s="705">
        <v>35027.421222999998</v>
      </c>
      <c r="J18" s="705">
        <f t="shared" si="0"/>
        <v>34.682857856869788</v>
      </c>
      <c r="K18" s="705">
        <f t="shared" si="1"/>
        <v>33.952033318552964</v>
      </c>
    </row>
    <row r="19" spans="1:11" ht="13.8" x14ac:dyDescent="0.25">
      <c r="A19" s="857" t="s">
        <v>328</v>
      </c>
      <c r="B19" s="744">
        <v>7.5208349999999999</v>
      </c>
      <c r="C19" s="744">
        <v>7.6152434900000001</v>
      </c>
      <c r="D19" s="744">
        <v>6.6272000000000002</v>
      </c>
      <c r="E19" s="744">
        <v>7.0358514699999999</v>
      </c>
      <c r="F19" s="744">
        <v>6.6822229999999996</v>
      </c>
      <c r="G19" s="744">
        <v>6.6822229999999996</v>
      </c>
      <c r="H19" s="744">
        <v>6.7083930000000001</v>
      </c>
      <c r="I19" s="744">
        <v>6.840884</v>
      </c>
      <c r="J19" s="744">
        <f t="shared" si="0"/>
        <v>0.83026014002895465</v>
      </c>
      <c r="K19" s="744">
        <f t="shared" si="1"/>
        <v>-5.0260934516288245</v>
      </c>
    </row>
    <row r="20" spans="1:11" ht="13.8" x14ac:dyDescent="0.25">
      <c r="A20" s="857" t="s">
        <v>329</v>
      </c>
      <c r="B20" s="744">
        <v>1182.710366</v>
      </c>
      <c r="C20" s="744">
        <v>1319.5329265099999</v>
      </c>
      <c r="D20" s="744">
        <v>1098.466676</v>
      </c>
      <c r="E20" s="744">
        <v>1190.2069885000001</v>
      </c>
      <c r="F20" s="744">
        <v>1036.841891</v>
      </c>
      <c r="G20" s="744">
        <v>1036.841891</v>
      </c>
      <c r="H20" s="744">
        <v>1049.292326</v>
      </c>
      <c r="I20" s="744">
        <v>1059.017249</v>
      </c>
      <c r="J20" s="744">
        <f t="shared" si="0"/>
        <v>-5.6100732363045296</v>
      </c>
      <c r="K20" s="744">
        <f t="shared" si="1"/>
        <v>-12.88558200227709</v>
      </c>
    </row>
    <row r="21" spans="1:11" ht="13.8" x14ac:dyDescent="0.25">
      <c r="A21" s="857" t="s">
        <v>330</v>
      </c>
      <c r="B21" s="744">
        <v>36.089027000000002</v>
      </c>
      <c r="C21" s="744">
        <v>42.937981000000001</v>
      </c>
      <c r="D21" s="744">
        <v>35.232633</v>
      </c>
      <c r="E21" s="744">
        <v>35.592663950000002</v>
      </c>
      <c r="F21" s="744">
        <v>37.244433999999998</v>
      </c>
      <c r="G21" s="744">
        <v>37.244433999999998</v>
      </c>
      <c r="H21" s="744">
        <v>36.918494000000003</v>
      </c>
      <c r="I21" s="744">
        <v>36.835403999999997</v>
      </c>
      <c r="J21" s="744">
        <f t="shared" si="0"/>
        <v>5.7100501117813138</v>
      </c>
      <c r="K21" s="744">
        <f t="shared" si="1"/>
        <v>4.6407598271384813</v>
      </c>
    </row>
    <row r="22" spans="1:11" ht="13.8" x14ac:dyDescent="0.25">
      <c r="A22" s="857" t="s">
        <v>331</v>
      </c>
      <c r="B22" s="744">
        <v>392.13057600000002</v>
      </c>
      <c r="C22" s="744">
        <v>558.80371265999997</v>
      </c>
      <c r="D22" s="744">
        <v>449.09714700000001</v>
      </c>
      <c r="E22" s="744">
        <v>449.51670007000001</v>
      </c>
      <c r="F22" s="744">
        <v>463.91179099999999</v>
      </c>
      <c r="G22" s="744">
        <v>463.91179099999999</v>
      </c>
      <c r="H22" s="744">
        <v>473.92947800000002</v>
      </c>
      <c r="I22" s="744">
        <v>484.75930799999998</v>
      </c>
      <c r="J22" s="744">
        <f t="shared" si="0"/>
        <v>3.2987615483560404</v>
      </c>
      <c r="K22" s="744">
        <f t="shared" si="1"/>
        <v>3.2023484172575536</v>
      </c>
    </row>
    <row r="23" spans="1:11" ht="13.8" x14ac:dyDescent="0.25">
      <c r="A23" s="857" t="s">
        <v>52</v>
      </c>
      <c r="B23" s="744">
        <v>22.946809999999999</v>
      </c>
      <c r="C23" s="744">
        <v>31.21488175</v>
      </c>
      <c r="D23" s="744">
        <v>24.280819999999999</v>
      </c>
      <c r="E23" s="744">
        <v>24.961418050000002</v>
      </c>
      <c r="F23" s="744">
        <v>22.773109000000002</v>
      </c>
      <c r="G23" s="744">
        <v>29.073108999999999</v>
      </c>
      <c r="H23" s="744">
        <v>29.250729</v>
      </c>
      <c r="I23" s="744">
        <v>29.939634999999999</v>
      </c>
      <c r="J23" s="744">
        <f t="shared" si="0"/>
        <v>19.736932278234434</v>
      </c>
      <c r="K23" s="744">
        <f t="shared" si="1"/>
        <v>16.472184960661693</v>
      </c>
    </row>
    <row r="24" spans="1:11" ht="13.8" x14ac:dyDescent="0.25">
      <c r="A24" s="857" t="s">
        <v>332</v>
      </c>
      <c r="B24" s="744">
        <v>65.102429999999998</v>
      </c>
      <c r="C24" s="744">
        <v>78.078212509999986</v>
      </c>
      <c r="D24" s="744">
        <v>66.353525000000005</v>
      </c>
      <c r="E24" s="744">
        <v>66.789342120000001</v>
      </c>
      <c r="F24" s="744">
        <v>105.56007</v>
      </c>
      <c r="G24" s="744">
        <v>105.56007</v>
      </c>
      <c r="H24" s="744">
        <v>74.281086999999999</v>
      </c>
      <c r="I24" s="744">
        <v>74.620188999999996</v>
      </c>
      <c r="J24" s="744">
        <f t="shared" si="0"/>
        <v>59.08735820742001</v>
      </c>
      <c r="K24" s="744">
        <f t="shared" si="1"/>
        <v>58.049273505854984</v>
      </c>
    </row>
    <row r="25" spans="1:11" ht="13.8" x14ac:dyDescent="0.25">
      <c r="A25" s="857" t="s">
        <v>55</v>
      </c>
      <c r="B25" s="744">
        <v>21361.706416000001</v>
      </c>
      <c r="C25" s="744">
        <v>21357.642666</v>
      </c>
      <c r="D25" s="744">
        <v>60600.652666000002</v>
      </c>
      <c r="E25" s="744">
        <v>60848.418808000002</v>
      </c>
      <c r="F25" s="744">
        <v>81441.718808000005</v>
      </c>
      <c r="G25" s="744">
        <v>81441.718808000005</v>
      </c>
      <c r="H25" s="744">
        <v>85307.678807999997</v>
      </c>
      <c r="I25" s="744">
        <v>31804.678808000001</v>
      </c>
      <c r="J25" s="744">
        <f t="shared" si="0"/>
        <v>34.390827862639327</v>
      </c>
      <c r="K25" s="744">
        <f t="shared" si="1"/>
        <v>33.843607448502041</v>
      </c>
    </row>
    <row r="26" spans="1:11" ht="13.8" x14ac:dyDescent="0.25">
      <c r="A26" s="857" t="s">
        <v>56</v>
      </c>
      <c r="B26" s="744">
        <v>1519.6299959999999</v>
      </c>
      <c r="C26" s="744">
        <v>625.11036899999999</v>
      </c>
      <c r="D26" s="744">
        <v>567.12908700000003</v>
      </c>
      <c r="E26" s="744">
        <v>567.12908700000003</v>
      </c>
      <c r="F26" s="744">
        <v>1818.5936409999999</v>
      </c>
      <c r="G26" s="744">
        <v>1818.5936409999999</v>
      </c>
      <c r="H26" s="744">
        <v>667.25872500000003</v>
      </c>
      <c r="I26" s="744">
        <v>594.57231999999999</v>
      </c>
      <c r="J26" s="744">
        <f t="shared" si="0"/>
        <v>220.66661412483677</v>
      </c>
      <c r="K26" s="744">
        <f t="shared" si="1"/>
        <v>220.66661412483677</v>
      </c>
    </row>
    <row r="27" spans="1:11" ht="27.6" x14ac:dyDescent="0.25">
      <c r="A27" s="857" t="s">
        <v>334</v>
      </c>
      <c r="B27" s="744">
        <v>106.896203</v>
      </c>
      <c r="C27" s="744">
        <v>210.66940849000002</v>
      </c>
      <c r="D27" s="744">
        <v>103.660263</v>
      </c>
      <c r="E27" s="744">
        <v>104.541263</v>
      </c>
      <c r="F27" s="744">
        <v>108.71682800000001</v>
      </c>
      <c r="G27" s="744">
        <v>108.71682800000001</v>
      </c>
      <c r="H27" s="744">
        <v>108.341339</v>
      </c>
      <c r="I27" s="744">
        <v>99.471745999999996</v>
      </c>
      <c r="J27" s="744">
        <f t="shared" si="0"/>
        <v>4.8780167574917357</v>
      </c>
      <c r="K27" s="744">
        <f t="shared" si="1"/>
        <v>3.9941788344378466</v>
      </c>
    </row>
    <row r="28" spans="1:11" ht="13.8" x14ac:dyDescent="0.25">
      <c r="A28" s="857" t="s">
        <v>335</v>
      </c>
      <c r="B28" s="744">
        <v>605.49260800000002</v>
      </c>
      <c r="C28" s="744">
        <v>592.66347399999995</v>
      </c>
      <c r="D28" s="744">
        <v>629.20437400000003</v>
      </c>
      <c r="E28" s="744">
        <v>628.22628894000002</v>
      </c>
      <c r="F28" s="744">
        <v>646.43964600000004</v>
      </c>
      <c r="G28" s="744">
        <v>646.56223</v>
      </c>
      <c r="H28" s="744">
        <v>653.52057000000002</v>
      </c>
      <c r="I28" s="744">
        <v>641.77132400000005</v>
      </c>
      <c r="J28" s="744">
        <f t="shared" si="0"/>
        <v>2.7586991949296191</v>
      </c>
      <c r="K28" s="744">
        <f t="shared" si="1"/>
        <v>2.9186841402224672</v>
      </c>
    </row>
    <row r="29" spans="1:11" ht="13.8" x14ac:dyDescent="0.25">
      <c r="A29" s="857" t="s">
        <v>336</v>
      </c>
      <c r="B29" s="744">
        <v>15.377185000000001</v>
      </c>
      <c r="C29" s="744">
        <v>20.564309000000002</v>
      </c>
      <c r="D29" s="744">
        <v>14.629754</v>
      </c>
      <c r="E29" s="744">
        <v>16.859498139999999</v>
      </c>
      <c r="F29" s="744">
        <v>19.263584999999999</v>
      </c>
      <c r="G29" s="744">
        <v>15.407273</v>
      </c>
      <c r="H29" s="744">
        <v>15.576943999999999</v>
      </c>
      <c r="I29" s="744">
        <v>15.758051999999999</v>
      </c>
      <c r="J29" s="744">
        <f t="shared" si="0"/>
        <v>5.3146416542615924</v>
      </c>
      <c r="K29" s="744">
        <f t="shared" si="1"/>
        <v>-8.6136913918838616</v>
      </c>
    </row>
    <row r="30" spans="1:11" ht="27.6" x14ac:dyDescent="0.25">
      <c r="A30" s="857" t="s">
        <v>563</v>
      </c>
      <c r="B30" s="744">
        <v>3.55261</v>
      </c>
      <c r="C30" s="744">
        <v>9.6623230000000007</v>
      </c>
      <c r="D30" s="744">
        <v>3.225562</v>
      </c>
      <c r="E30" s="744">
        <v>5.1650067799999997</v>
      </c>
      <c r="F30" s="744">
        <v>3.6599680000000001</v>
      </c>
      <c r="G30" s="744">
        <v>3.6599680000000001</v>
      </c>
      <c r="H30" s="744">
        <v>3.711643</v>
      </c>
      <c r="I30" s="744">
        <v>3.9649079999999999</v>
      </c>
      <c r="J30" s="744">
        <f t="shared" si="0"/>
        <v>13.46760657522627</v>
      </c>
      <c r="K30" s="744">
        <f t="shared" si="1"/>
        <v>-29.13914432460821</v>
      </c>
    </row>
    <row r="31" spans="1:11" s="499" customFormat="1" ht="16.2" customHeight="1" x14ac:dyDescent="0.25">
      <c r="A31" s="858" t="s">
        <v>1950</v>
      </c>
      <c r="B31" s="851">
        <v>172.862887</v>
      </c>
      <c r="C31" s="851">
        <v>182.90264134</v>
      </c>
      <c r="D31" s="851">
        <v>181.03905700000001</v>
      </c>
      <c r="E31" s="851">
        <v>183.12888479</v>
      </c>
      <c r="F31" s="851">
        <v>179.136458</v>
      </c>
      <c r="G31" s="851">
        <v>186.214079</v>
      </c>
      <c r="H31" s="851">
        <v>174.63836900000001</v>
      </c>
      <c r="I31" s="851">
        <v>175.191396</v>
      </c>
      <c r="J31" s="851">
        <f t="shared" si="0"/>
        <v>2.8585113542653744</v>
      </c>
      <c r="K31" s="851">
        <f t="shared" si="1"/>
        <v>1.684711952206726</v>
      </c>
    </row>
    <row r="32" spans="1:11" ht="13.8" x14ac:dyDescent="0.25">
      <c r="A32" s="856" t="s">
        <v>28</v>
      </c>
      <c r="B32" s="705">
        <v>22916.561047690004</v>
      </c>
      <c r="C32" s="705">
        <v>25240.684509980001</v>
      </c>
      <c r="D32" s="705">
        <v>24391.40223091</v>
      </c>
      <c r="E32" s="705">
        <v>25458.069450679995</v>
      </c>
      <c r="F32" s="705">
        <v>25620.220155999999</v>
      </c>
      <c r="G32" s="705">
        <v>25640.958710999999</v>
      </c>
      <c r="H32" s="705">
        <v>25436.798017000001</v>
      </c>
      <c r="I32" s="705">
        <v>23541.324524</v>
      </c>
      <c r="J32" s="705">
        <f t="shared" si="0"/>
        <v>5.122938272513494</v>
      </c>
      <c r="K32" s="705">
        <f t="shared" si="1"/>
        <v>0.71839406626772018</v>
      </c>
    </row>
    <row r="33" spans="1:11" ht="27.6" x14ac:dyDescent="0.25">
      <c r="A33" s="857" t="s">
        <v>57</v>
      </c>
      <c r="B33" s="744">
        <v>6609.2198099999996</v>
      </c>
      <c r="C33" s="744">
        <v>7618.039925</v>
      </c>
      <c r="D33" s="744">
        <v>6707.4292130000003</v>
      </c>
      <c r="E33" s="744">
        <v>7187.3132889999997</v>
      </c>
      <c r="F33" s="744">
        <v>6800.511238</v>
      </c>
      <c r="G33" s="744">
        <v>6802.2927129999998</v>
      </c>
      <c r="H33" s="744">
        <v>6883.1788980000001</v>
      </c>
      <c r="I33" s="744">
        <v>6967.0607200000004</v>
      </c>
      <c r="J33" s="744">
        <f t="shared" si="0"/>
        <v>1.4143048996497782</v>
      </c>
      <c r="K33" s="744">
        <f t="shared" si="1"/>
        <v>-5.3569471723079545</v>
      </c>
    </row>
    <row r="34" spans="1:11" ht="13.8" x14ac:dyDescent="0.25">
      <c r="A34" s="857" t="s">
        <v>58</v>
      </c>
      <c r="B34" s="744">
        <v>5443.5943247200003</v>
      </c>
      <c r="C34" s="744">
        <v>6331.4352941499992</v>
      </c>
      <c r="D34" s="744">
        <v>5531.7093331300002</v>
      </c>
      <c r="E34" s="744">
        <v>5778.9370196499995</v>
      </c>
      <c r="F34" s="744">
        <v>5551.703544</v>
      </c>
      <c r="G34" s="744">
        <v>5555.5109910000001</v>
      </c>
      <c r="H34" s="744">
        <v>5484.145485</v>
      </c>
      <c r="I34" s="744">
        <v>5371.1046459999998</v>
      </c>
      <c r="J34" s="744">
        <f t="shared" si="0"/>
        <v>0.43027672707691522</v>
      </c>
      <c r="K34" s="744">
        <f t="shared" si="1"/>
        <v>-3.8662132480469751</v>
      </c>
    </row>
    <row r="35" spans="1:11" ht="13.8" x14ac:dyDescent="0.25">
      <c r="A35" s="857" t="s">
        <v>612</v>
      </c>
      <c r="B35" s="744">
        <v>2201.8075314099997</v>
      </c>
      <c r="C35" s="744">
        <v>2481.17221393</v>
      </c>
      <c r="D35" s="744">
        <v>2167.2511238100001</v>
      </c>
      <c r="E35" s="744">
        <v>2276.5831124400001</v>
      </c>
      <c r="F35" s="744">
        <v>2268.863523</v>
      </c>
      <c r="G35" s="744">
        <v>2268.9674100000002</v>
      </c>
      <c r="H35" s="744">
        <v>2187.4781870000002</v>
      </c>
      <c r="I35" s="744">
        <v>2174.4841900000001</v>
      </c>
      <c r="J35" s="744">
        <f t="shared" si="0"/>
        <v>4.6933318004783899</v>
      </c>
      <c r="K35" s="744">
        <f t="shared" si="1"/>
        <v>-0.33452336523033921</v>
      </c>
    </row>
    <row r="36" spans="1:11" ht="13.8" x14ac:dyDescent="0.25">
      <c r="A36" s="857" t="s">
        <v>60</v>
      </c>
      <c r="B36" s="744">
        <v>2845.9134965999997</v>
      </c>
      <c r="C36" s="744">
        <v>3197.5534050199999</v>
      </c>
      <c r="D36" s="744">
        <v>2897.84491368</v>
      </c>
      <c r="E36" s="744">
        <v>3068.0044683900001</v>
      </c>
      <c r="F36" s="744">
        <v>2894.081882</v>
      </c>
      <c r="G36" s="744">
        <v>2894.081882</v>
      </c>
      <c r="H36" s="744">
        <v>2846.3122090000002</v>
      </c>
      <c r="I36" s="744">
        <v>2795.1704009999999</v>
      </c>
      <c r="J36" s="744">
        <f t="shared" si="0"/>
        <v>-0.12985621356877175</v>
      </c>
      <c r="K36" s="744">
        <f t="shared" si="1"/>
        <v>-5.6689156805977348</v>
      </c>
    </row>
    <row r="37" spans="1:11" ht="27.6" x14ac:dyDescent="0.25">
      <c r="A37" s="857" t="s">
        <v>62</v>
      </c>
      <c r="B37" s="744">
        <v>4298.2313692399994</v>
      </c>
      <c r="C37" s="744">
        <v>5252.0797729799997</v>
      </c>
      <c r="D37" s="744">
        <v>5411.3251888800005</v>
      </c>
      <c r="E37" s="744">
        <v>5502.3612119400004</v>
      </c>
      <c r="F37" s="744">
        <v>5949.835274</v>
      </c>
      <c r="G37" s="744">
        <v>5956.3109240000003</v>
      </c>
      <c r="H37" s="744">
        <v>5633.375736</v>
      </c>
      <c r="I37" s="744">
        <v>5266.1746220000005</v>
      </c>
      <c r="J37" s="744">
        <f t="shared" si="0"/>
        <v>10.071206517766072</v>
      </c>
      <c r="K37" s="744">
        <f t="shared" si="1"/>
        <v>8.2500892721281076</v>
      </c>
    </row>
    <row r="38" spans="1:11" ht="13.8" x14ac:dyDescent="0.25">
      <c r="A38" s="858" t="s">
        <v>564</v>
      </c>
      <c r="B38" s="849">
        <v>1308.7473199999999</v>
      </c>
      <c r="C38" s="849">
        <v>9.7923100000000005</v>
      </c>
      <c r="D38" s="849">
        <v>1482.9</v>
      </c>
      <c r="E38" s="849">
        <v>1386.6192719999999</v>
      </c>
      <c r="F38" s="849">
        <v>1397.5</v>
      </c>
      <c r="G38" s="849">
        <v>1397.5</v>
      </c>
      <c r="H38" s="849">
        <v>1700</v>
      </c>
      <c r="I38" s="849">
        <v>300</v>
      </c>
      <c r="J38" s="849">
        <f t="shared" si="0"/>
        <v>-5.7589857711241592</v>
      </c>
      <c r="K38" s="849">
        <f t="shared" si="1"/>
        <v>0.78469470457498858</v>
      </c>
    </row>
    <row r="39" spans="1:11" ht="27.6" x14ac:dyDescent="0.25">
      <c r="A39" s="857" t="s">
        <v>1843</v>
      </c>
      <c r="B39" s="744">
        <v>209.04719571999999</v>
      </c>
      <c r="C39" s="744">
        <v>350.61158889999996</v>
      </c>
      <c r="D39" s="744">
        <v>192.94245841</v>
      </c>
      <c r="E39" s="744">
        <v>258.25107725999999</v>
      </c>
      <c r="F39" s="744">
        <v>757.724695</v>
      </c>
      <c r="G39" s="744">
        <v>766.29479100000003</v>
      </c>
      <c r="H39" s="744">
        <v>702.307502</v>
      </c>
      <c r="I39" s="744">
        <v>667.32994499999995</v>
      </c>
      <c r="J39" s="744">
        <f t="shared" si="0"/>
        <v>297.16234431492234</v>
      </c>
      <c r="K39" s="744">
        <f t="shared" si="1"/>
        <v>196.72472197609301</v>
      </c>
    </row>
    <row r="40" spans="1:11" ht="13.8" x14ac:dyDescent="0.25">
      <c r="A40" s="856" t="s">
        <v>27</v>
      </c>
      <c r="B40" s="705">
        <v>9196.8312769999993</v>
      </c>
      <c r="C40" s="705">
        <v>9880.5920299999998</v>
      </c>
      <c r="D40" s="705">
        <v>9277.2450140000001</v>
      </c>
      <c r="E40" s="705">
        <v>9756.8371931499987</v>
      </c>
      <c r="F40" s="705">
        <v>10456.003489000001</v>
      </c>
      <c r="G40" s="705">
        <v>10457.381089</v>
      </c>
      <c r="H40" s="705">
        <v>10464.107529000001</v>
      </c>
      <c r="I40" s="705">
        <v>10382.379983000001</v>
      </c>
      <c r="J40" s="705">
        <f t="shared" si="0"/>
        <v>12.720760023251444</v>
      </c>
      <c r="K40" s="705">
        <f t="shared" si="1"/>
        <v>7.1800305978440946</v>
      </c>
    </row>
    <row r="41" spans="1:11" ht="13.8" x14ac:dyDescent="0.25">
      <c r="A41" s="857" t="s">
        <v>65</v>
      </c>
      <c r="B41" s="744">
        <v>3014.6856950000001</v>
      </c>
      <c r="C41" s="744">
        <v>3270.5791290000002</v>
      </c>
      <c r="D41" s="744">
        <v>3151.0989290000002</v>
      </c>
      <c r="E41" s="744">
        <v>3344.5903440000002</v>
      </c>
      <c r="F41" s="744">
        <v>3272.8435209999998</v>
      </c>
      <c r="G41" s="744">
        <v>3275.5211210000002</v>
      </c>
      <c r="H41" s="744">
        <v>3184.4960129999999</v>
      </c>
      <c r="I41" s="744">
        <v>3116.5269229999999</v>
      </c>
      <c r="J41" s="744">
        <f t="shared" si="0"/>
        <v>3.9485333467294623</v>
      </c>
      <c r="K41" s="744">
        <f t="shared" si="1"/>
        <v>-2.065102625315717</v>
      </c>
    </row>
    <row r="42" spans="1:11" ht="13.8" x14ac:dyDescent="0.25">
      <c r="A42" s="857" t="s">
        <v>66</v>
      </c>
      <c r="B42" s="744">
        <v>4296.2703160000001</v>
      </c>
      <c r="C42" s="744">
        <v>4492.5620060000001</v>
      </c>
      <c r="D42" s="744">
        <v>4237.9403359999997</v>
      </c>
      <c r="E42" s="744">
        <v>4391.6347821499994</v>
      </c>
      <c r="F42" s="744">
        <v>5169.7778539999999</v>
      </c>
      <c r="G42" s="744">
        <v>5169.7778539999999</v>
      </c>
      <c r="H42" s="744">
        <v>5261.4050989999996</v>
      </c>
      <c r="I42" s="744">
        <v>5225.1281639999997</v>
      </c>
      <c r="J42" s="744">
        <f t="shared" si="0"/>
        <v>21.9879810502363</v>
      </c>
      <c r="K42" s="744">
        <f t="shared" si="1"/>
        <v>17.718756464285207</v>
      </c>
    </row>
    <row r="43" spans="1:11" ht="13.8" x14ac:dyDescent="0.25">
      <c r="A43" s="857" t="s">
        <v>1920</v>
      </c>
      <c r="B43" s="744">
        <v>277.985547</v>
      </c>
      <c r="C43" s="744">
        <v>295.78652199999999</v>
      </c>
      <c r="D43" s="744">
        <v>283.852756</v>
      </c>
      <c r="E43" s="744">
        <v>294.77127400000001</v>
      </c>
      <c r="F43" s="744">
        <v>304.74373800000001</v>
      </c>
      <c r="G43" s="744">
        <v>304.74373800000001</v>
      </c>
      <c r="H43" s="744">
        <v>309.21171500000003</v>
      </c>
      <c r="I43" s="744">
        <v>316.03104300000001</v>
      </c>
      <c r="J43" s="744">
        <f t="shared" si="0"/>
        <v>7.3597953722175617</v>
      </c>
      <c r="K43" s="744">
        <f t="shared" si="1"/>
        <v>3.3831193469686696</v>
      </c>
    </row>
    <row r="44" spans="1:11" ht="13.8" x14ac:dyDescent="0.25">
      <c r="A44" s="857" t="s">
        <v>433</v>
      </c>
      <c r="B44" s="744">
        <v>210.69718900000001</v>
      </c>
      <c r="C44" s="744">
        <v>239.307605</v>
      </c>
      <c r="D44" s="744">
        <v>185.65491700000001</v>
      </c>
      <c r="E44" s="744">
        <v>201.21571599999999</v>
      </c>
      <c r="F44" s="744">
        <v>197.839699</v>
      </c>
      <c r="G44" s="744">
        <v>197.839699</v>
      </c>
      <c r="H44" s="744">
        <v>191.10716600000001</v>
      </c>
      <c r="I44" s="744">
        <v>186.36725899999999</v>
      </c>
      <c r="J44" s="744">
        <f t="shared" si="0"/>
        <v>6.5631345492454614</v>
      </c>
      <c r="K44" s="744">
        <f t="shared" si="1"/>
        <v>-1.67780979891252</v>
      </c>
    </row>
    <row r="45" spans="1:11" ht="13.8" x14ac:dyDescent="0.25">
      <c r="A45" s="857" t="s">
        <v>1921</v>
      </c>
      <c r="B45" s="744">
        <v>1184.6286869999999</v>
      </c>
      <c r="C45" s="744">
        <v>1300.7199650000002</v>
      </c>
      <c r="D45" s="744">
        <v>1201.2186610000001</v>
      </c>
      <c r="E45" s="744">
        <v>1283.1910949999999</v>
      </c>
      <c r="F45" s="744">
        <v>1286.713933</v>
      </c>
      <c r="G45" s="744">
        <v>1285.413933</v>
      </c>
      <c r="H45" s="744">
        <v>1287.4504529999999</v>
      </c>
      <c r="I45" s="744">
        <v>1321.7750559999999</v>
      </c>
      <c r="J45" s="744">
        <f t="shared" si="0"/>
        <v>7.0091545139590465</v>
      </c>
      <c r="K45" s="744">
        <f t="shared" si="1"/>
        <v>0.1732273555093542</v>
      </c>
    </row>
    <row r="46" spans="1:11" ht="13.8" x14ac:dyDescent="0.25">
      <c r="A46" s="858" t="s">
        <v>565</v>
      </c>
      <c r="B46" s="851">
        <v>180.06384299999999</v>
      </c>
      <c r="C46" s="851">
        <v>249.13680299999999</v>
      </c>
      <c r="D46" s="851">
        <v>184.97941499999999</v>
      </c>
      <c r="E46" s="851">
        <v>208.93398199999999</v>
      </c>
      <c r="F46" s="851">
        <v>191.584744</v>
      </c>
      <c r="G46" s="851">
        <v>191.584744</v>
      </c>
      <c r="H46" s="851">
        <v>197.937083</v>
      </c>
      <c r="I46" s="851">
        <v>184.05153799999999</v>
      </c>
      <c r="J46" s="851">
        <f t="shared" si="0"/>
        <v>3.57084543704498</v>
      </c>
      <c r="K46" s="851">
        <f t="shared" si="1"/>
        <v>-8.3036937476259709</v>
      </c>
    </row>
    <row r="47" spans="1:11" ht="13.8" x14ac:dyDescent="0.25">
      <c r="A47" s="857" t="s">
        <v>566</v>
      </c>
      <c r="B47" s="744">
        <v>32.5</v>
      </c>
      <c r="C47" s="744">
        <v>32.5</v>
      </c>
      <c r="D47" s="744">
        <v>32.5</v>
      </c>
      <c r="E47" s="744">
        <v>32.5</v>
      </c>
      <c r="F47" s="744">
        <v>32.5</v>
      </c>
      <c r="G47" s="744">
        <v>32.5</v>
      </c>
      <c r="H47" s="744">
        <v>32.5</v>
      </c>
      <c r="I47" s="744">
        <v>32.5</v>
      </c>
      <c r="J47" s="744">
        <f t="shared" si="0"/>
        <v>0</v>
      </c>
      <c r="K47" s="744">
        <f t="shared" si="1"/>
        <v>0</v>
      </c>
    </row>
    <row r="48" spans="1:11" ht="13.8" x14ac:dyDescent="0.25">
      <c r="A48" s="856" t="s">
        <v>26</v>
      </c>
      <c r="B48" s="705">
        <v>11737.06266</v>
      </c>
      <c r="C48" s="705">
        <v>12726.37831385</v>
      </c>
      <c r="D48" s="705">
        <v>12184.000233000001</v>
      </c>
      <c r="E48" s="705">
        <v>12937.226231030001</v>
      </c>
      <c r="F48" s="705">
        <v>12158.308809</v>
      </c>
      <c r="G48" s="705">
        <v>12168.7811</v>
      </c>
      <c r="H48" s="705">
        <v>12151.574718</v>
      </c>
      <c r="I48" s="705">
        <v>12180.628092000001</v>
      </c>
      <c r="J48" s="705">
        <f t="shared" si="0"/>
        <v>-0.12491080686932321</v>
      </c>
      <c r="K48" s="705">
        <f t="shared" si="1"/>
        <v>-5.9397982017728168</v>
      </c>
    </row>
    <row r="49" spans="1:11" ht="13.8" x14ac:dyDescent="0.25">
      <c r="A49" s="857" t="s">
        <v>69</v>
      </c>
      <c r="B49" s="744">
        <v>791.1</v>
      </c>
      <c r="C49" s="744">
        <v>832.03750700000001</v>
      </c>
      <c r="D49" s="744">
        <v>872.02651100000003</v>
      </c>
      <c r="E49" s="744">
        <v>902.02651100000003</v>
      </c>
      <c r="F49" s="744">
        <v>915.018102</v>
      </c>
      <c r="G49" s="744">
        <v>915.018102</v>
      </c>
      <c r="H49" s="744">
        <v>945.10572100000002</v>
      </c>
      <c r="I49" s="744">
        <v>959.1155</v>
      </c>
      <c r="J49" s="744">
        <f t="shared" si="0"/>
        <v>4.9300784388652659</v>
      </c>
      <c r="K49" s="744">
        <f t="shared" si="1"/>
        <v>1.4402670921054579</v>
      </c>
    </row>
    <row r="50" spans="1:11" ht="13.8" x14ac:dyDescent="0.25">
      <c r="A50" s="857" t="s">
        <v>70</v>
      </c>
      <c r="B50" s="744">
        <v>1644.0841459999999</v>
      </c>
      <c r="C50" s="744">
        <v>1859.0992020000001</v>
      </c>
      <c r="D50" s="744">
        <v>1684.542449</v>
      </c>
      <c r="E50" s="744">
        <v>1810.6685319999999</v>
      </c>
      <c r="F50" s="744">
        <v>1774.4702830000001</v>
      </c>
      <c r="G50" s="744">
        <v>1774.4978590000001</v>
      </c>
      <c r="H50" s="744">
        <v>1716.8824159999999</v>
      </c>
      <c r="I50" s="744">
        <v>1717.2659490000001</v>
      </c>
      <c r="J50" s="744">
        <f t="shared" si="0"/>
        <v>5.3400500565242908</v>
      </c>
      <c r="K50" s="744">
        <f t="shared" si="1"/>
        <v>-1.9976418853453595</v>
      </c>
    </row>
    <row r="51" spans="1:11" ht="13.8" x14ac:dyDescent="0.25">
      <c r="A51" s="857" t="s">
        <v>72</v>
      </c>
      <c r="B51" s="744">
        <v>828.769049</v>
      </c>
      <c r="C51" s="744">
        <v>916.54765285000008</v>
      </c>
      <c r="D51" s="744">
        <v>847.21200999999996</v>
      </c>
      <c r="E51" s="744">
        <v>916.08147799999995</v>
      </c>
      <c r="F51" s="744">
        <v>872.74913500000002</v>
      </c>
      <c r="G51" s="744">
        <v>873.01561000000004</v>
      </c>
      <c r="H51" s="744">
        <v>874.88076699999999</v>
      </c>
      <c r="I51" s="744">
        <v>887.34251500000005</v>
      </c>
      <c r="J51" s="744">
        <f t="shared" si="0"/>
        <v>3.0457075319317255</v>
      </c>
      <c r="K51" s="744">
        <f t="shared" si="1"/>
        <v>-4.7010958123530457</v>
      </c>
    </row>
    <row r="52" spans="1:11" ht="27.6" x14ac:dyDescent="0.25">
      <c r="A52" s="857" t="s">
        <v>298</v>
      </c>
      <c r="B52" s="744">
        <v>7323.9620150000001</v>
      </c>
      <c r="C52" s="744">
        <v>8013.495316139999</v>
      </c>
      <c r="D52" s="744">
        <v>7585.110874</v>
      </c>
      <c r="E52" s="744">
        <v>8009.68762384</v>
      </c>
      <c r="F52" s="744">
        <v>7401.3928409999999</v>
      </c>
      <c r="G52" s="744">
        <v>7411.571081</v>
      </c>
      <c r="H52" s="744">
        <v>7560.8334459999996</v>
      </c>
      <c r="I52" s="744">
        <v>7584.2641489999996</v>
      </c>
      <c r="J52" s="744">
        <f t="shared" si="0"/>
        <v>-2.2879005446690854</v>
      </c>
      <c r="K52" s="744">
        <f t="shared" si="1"/>
        <v>-7.4674140981449568</v>
      </c>
    </row>
    <row r="53" spans="1:11" ht="27.6" x14ac:dyDescent="0.25">
      <c r="A53" s="858" t="s">
        <v>203</v>
      </c>
      <c r="B53" s="851">
        <v>457.08422400000001</v>
      </c>
      <c r="C53" s="851">
        <v>364.46892793000001</v>
      </c>
      <c r="D53" s="851">
        <v>483.63622400000003</v>
      </c>
      <c r="E53" s="851">
        <v>503.05568899999997</v>
      </c>
      <c r="F53" s="851">
        <v>469.58422400000001</v>
      </c>
      <c r="G53" s="851">
        <v>469.58422400000001</v>
      </c>
      <c r="H53" s="851">
        <v>448.11372399999999</v>
      </c>
      <c r="I53" s="851">
        <v>446.35775999999998</v>
      </c>
      <c r="J53" s="851">
        <f t="shared" si="0"/>
        <v>-2.9054895606827102</v>
      </c>
      <c r="K53" s="851">
        <f t="shared" si="1"/>
        <v>-6.6536301510745801</v>
      </c>
    </row>
    <row r="54" spans="1:11" ht="13.8" x14ac:dyDescent="0.25">
      <c r="A54" s="857" t="s">
        <v>204</v>
      </c>
      <c r="B54" s="744">
        <v>692.06322599999999</v>
      </c>
      <c r="C54" s="744">
        <v>740.72970793000002</v>
      </c>
      <c r="D54" s="744">
        <v>711.47216500000002</v>
      </c>
      <c r="E54" s="744">
        <v>795.70639719000008</v>
      </c>
      <c r="F54" s="744">
        <v>725.09422400000005</v>
      </c>
      <c r="G54" s="744">
        <v>725.09422400000005</v>
      </c>
      <c r="H54" s="744">
        <v>605.758644</v>
      </c>
      <c r="I54" s="744">
        <v>586.28221900000005</v>
      </c>
      <c r="J54" s="744">
        <f t="shared" si="0"/>
        <v>1.9146299279326087</v>
      </c>
      <c r="K54" s="744">
        <f t="shared" si="1"/>
        <v>-8.8741492388855505</v>
      </c>
    </row>
    <row r="55" spans="1:11" ht="13.8" x14ac:dyDescent="0.25">
      <c r="A55" s="856" t="s">
        <v>25</v>
      </c>
      <c r="B55" s="705">
        <v>5554.0169340000002</v>
      </c>
      <c r="C55" s="705">
        <v>10439.631636</v>
      </c>
      <c r="D55" s="705">
        <v>6785.7731110000004</v>
      </c>
      <c r="E55" s="705">
        <v>9158.2557230000002</v>
      </c>
      <c r="F55" s="705">
        <v>6240.0092029999996</v>
      </c>
      <c r="G55" s="705">
        <v>6342.4210569999996</v>
      </c>
      <c r="H55" s="705">
        <v>4224.5388229999999</v>
      </c>
      <c r="I55" s="705">
        <v>4368.7637260000001</v>
      </c>
      <c r="J55" s="705">
        <f t="shared" si="0"/>
        <v>-6.5335525775436025</v>
      </c>
      <c r="K55" s="705">
        <f t="shared" si="1"/>
        <v>-30.746407953299737</v>
      </c>
    </row>
    <row r="56" spans="1:11" ht="13.8" x14ac:dyDescent="0.25">
      <c r="A56" s="857" t="s">
        <v>454</v>
      </c>
      <c r="B56" s="744">
        <v>16.653143</v>
      </c>
      <c r="C56" s="744">
        <v>10.624498000000001</v>
      </c>
      <c r="D56" s="744">
        <v>16.827549999999999</v>
      </c>
      <c r="E56" s="744">
        <v>17.056236999999999</v>
      </c>
      <c r="F56" s="744">
        <v>6.394685</v>
      </c>
      <c r="G56" s="744">
        <v>6.394685</v>
      </c>
      <c r="H56" s="744">
        <v>4.837358</v>
      </c>
      <c r="I56" s="744">
        <v>4.7983320000000003</v>
      </c>
      <c r="J56" s="744">
        <f t="shared" si="0"/>
        <v>-61.998716390680755</v>
      </c>
      <c r="K56" s="744">
        <f t="shared" si="1"/>
        <v>-62.508230860066028</v>
      </c>
    </row>
    <row r="57" spans="1:11" ht="13.8" x14ac:dyDescent="0.25">
      <c r="A57" s="857" t="s">
        <v>75</v>
      </c>
      <c r="B57" s="744">
        <v>2580.3617810000001</v>
      </c>
      <c r="C57" s="744">
        <v>2878.097863</v>
      </c>
      <c r="D57" s="744">
        <v>2744.7617030000001</v>
      </c>
      <c r="E57" s="744">
        <v>2972.3235759999998</v>
      </c>
      <c r="F57" s="744">
        <v>3011.4021149999999</v>
      </c>
      <c r="G57" s="744">
        <v>3020.8139689999998</v>
      </c>
      <c r="H57" s="744">
        <v>2892.8168059999998</v>
      </c>
      <c r="I57" s="744">
        <v>2806.0307349999998</v>
      </c>
      <c r="J57" s="744">
        <f t="shared" si="0"/>
        <v>10.057421950265379</v>
      </c>
      <c r="K57" s="744">
        <f t="shared" si="1"/>
        <v>1.6313968435851081</v>
      </c>
    </row>
    <row r="58" spans="1:11" ht="13.8" x14ac:dyDescent="0.25">
      <c r="A58" s="858" t="s">
        <v>76</v>
      </c>
      <c r="B58" s="851">
        <v>983.44062799999995</v>
      </c>
      <c r="C58" s="851">
        <v>1362.0499629999999</v>
      </c>
      <c r="D58" s="851">
        <v>1884.4365760000001</v>
      </c>
      <c r="E58" s="851">
        <v>2020.480628</v>
      </c>
      <c r="F58" s="851">
        <v>2654.6538439999999</v>
      </c>
      <c r="G58" s="851">
        <v>2657.6538439999999</v>
      </c>
      <c r="H58" s="851">
        <v>724.31384400000002</v>
      </c>
      <c r="I58" s="851">
        <v>959.26384399999995</v>
      </c>
      <c r="J58" s="851">
        <f t="shared" si="0"/>
        <v>41.031748048600804</v>
      </c>
      <c r="K58" s="851">
        <f t="shared" si="1"/>
        <v>31.535725073034456</v>
      </c>
    </row>
    <row r="59" spans="1:11" ht="13.8" x14ac:dyDescent="0.25">
      <c r="A59" s="857" t="s">
        <v>77</v>
      </c>
      <c r="B59" s="744">
        <v>1973.5613820000001</v>
      </c>
      <c r="C59" s="744">
        <v>6188.8593119999996</v>
      </c>
      <c r="D59" s="744">
        <v>2139.7472819999998</v>
      </c>
      <c r="E59" s="744">
        <v>4148.3952820000004</v>
      </c>
      <c r="F59" s="744">
        <v>567.55855899999995</v>
      </c>
      <c r="G59" s="744">
        <v>657.55855899999995</v>
      </c>
      <c r="H59" s="744">
        <v>602.57081500000004</v>
      </c>
      <c r="I59" s="744">
        <v>598.67081499999995</v>
      </c>
      <c r="J59" s="744">
        <f t="shared" si="0"/>
        <v>-69.269335470991379</v>
      </c>
      <c r="K59" s="744">
        <f t="shared" si="1"/>
        <v>-84.149086229724432</v>
      </c>
    </row>
    <row r="60" spans="1:11" ht="13.8" x14ac:dyDescent="0.25">
      <c r="A60" s="856" t="s">
        <v>24</v>
      </c>
      <c r="B60" s="705">
        <v>1112.24361</v>
      </c>
      <c r="C60" s="705">
        <v>2225.2133520000002</v>
      </c>
      <c r="D60" s="705">
        <v>1707.30666</v>
      </c>
      <c r="E60" s="705">
        <v>1895.5147999999999</v>
      </c>
      <c r="F60" s="705">
        <v>1799.0316969999999</v>
      </c>
      <c r="G60" s="705">
        <v>1866.431697</v>
      </c>
      <c r="H60" s="705">
        <v>1664.7233389999999</v>
      </c>
      <c r="I60" s="705">
        <v>1358.633474</v>
      </c>
      <c r="J60" s="705">
        <f t="shared" si="0"/>
        <v>9.3202375840319149</v>
      </c>
      <c r="K60" s="705">
        <f t="shared" si="1"/>
        <v>-1.5343115759370392</v>
      </c>
    </row>
    <row r="61" spans="1:11" ht="13.8" x14ac:dyDescent="0.25">
      <c r="A61" s="857" t="s">
        <v>434</v>
      </c>
      <c r="B61" s="744">
        <v>556.39830099999995</v>
      </c>
      <c r="C61" s="744">
        <v>1232.4415686799998</v>
      </c>
      <c r="D61" s="744">
        <v>753.06010800000001</v>
      </c>
      <c r="E61" s="744">
        <v>787.22137599999996</v>
      </c>
      <c r="F61" s="744">
        <v>699.05659900000001</v>
      </c>
      <c r="G61" s="744">
        <v>709.70659899999998</v>
      </c>
      <c r="H61" s="744">
        <v>689.43475100000001</v>
      </c>
      <c r="I61" s="744">
        <v>588.47475599999996</v>
      </c>
      <c r="J61" s="744">
        <f t="shared" si="0"/>
        <v>-5.7569785651160856</v>
      </c>
      <c r="K61" s="744">
        <f t="shared" si="1"/>
        <v>-9.8466301047190967</v>
      </c>
    </row>
    <row r="62" spans="1:11" ht="27.6" x14ac:dyDescent="0.25">
      <c r="A62" s="858" t="s">
        <v>80</v>
      </c>
      <c r="B62" s="851">
        <v>53.793624000000001</v>
      </c>
      <c r="C62" s="851">
        <v>67.549147419999997</v>
      </c>
      <c r="D62" s="851">
        <v>52.600366000000001</v>
      </c>
      <c r="E62" s="851">
        <v>55.214677999999999</v>
      </c>
      <c r="F62" s="851">
        <v>61.990645000000001</v>
      </c>
      <c r="G62" s="851">
        <v>63.990645000000001</v>
      </c>
      <c r="H62" s="851">
        <v>50.711672999999998</v>
      </c>
      <c r="I62" s="851">
        <v>48.136536999999997</v>
      </c>
      <c r="J62" s="851">
        <f t="shared" si="0"/>
        <v>21.654372138779408</v>
      </c>
      <c r="K62" s="851">
        <f t="shared" si="1"/>
        <v>15.894264564940499</v>
      </c>
    </row>
    <row r="63" spans="1:11" ht="27.6" x14ac:dyDescent="0.25">
      <c r="A63" s="857" t="s">
        <v>1922</v>
      </c>
      <c r="B63" s="744">
        <v>502.05168500000002</v>
      </c>
      <c r="C63" s="744">
        <v>925.2226359</v>
      </c>
      <c r="D63" s="744">
        <v>901.64618599999994</v>
      </c>
      <c r="E63" s="744">
        <v>1053.0787459999999</v>
      </c>
      <c r="F63" s="744">
        <v>1037.984453</v>
      </c>
      <c r="G63" s="744">
        <v>1092.734453</v>
      </c>
      <c r="H63" s="744">
        <v>924.57691499999999</v>
      </c>
      <c r="I63" s="744">
        <v>722.02218100000005</v>
      </c>
      <c r="J63" s="744">
        <f t="shared" si="0"/>
        <v>21.193265159555622</v>
      </c>
      <c r="K63" s="744">
        <f t="shared" si="1"/>
        <v>3.7656924660788889</v>
      </c>
    </row>
    <row r="64" spans="1:11" ht="13.8" x14ac:dyDescent="0.25">
      <c r="A64" s="856" t="s">
        <v>23</v>
      </c>
      <c r="B64" s="705">
        <v>428.81928009000001</v>
      </c>
      <c r="C64" s="705">
        <v>1108.5762748699999</v>
      </c>
      <c r="D64" s="705">
        <v>626.40560066000012</v>
      </c>
      <c r="E64" s="705">
        <v>734.47550092000006</v>
      </c>
      <c r="F64" s="705">
        <v>2635.6824459999998</v>
      </c>
      <c r="G64" s="705">
        <v>3830.6824459999998</v>
      </c>
      <c r="H64" s="705">
        <v>595.76416300000005</v>
      </c>
      <c r="I64" s="705">
        <v>519.26903600000003</v>
      </c>
      <c r="J64" s="705">
        <f t="shared" si="0"/>
        <v>511.53387548959893</v>
      </c>
      <c r="K64" s="705">
        <f t="shared" si="1"/>
        <v>421.55346791032616</v>
      </c>
    </row>
    <row r="65" spans="1:11" ht="27.6" x14ac:dyDescent="0.25">
      <c r="A65" s="858" t="s">
        <v>1655</v>
      </c>
      <c r="B65" s="851">
        <v>210.95497107</v>
      </c>
      <c r="C65" s="851">
        <v>756.78339277999999</v>
      </c>
      <c r="D65" s="851">
        <v>383.36402585000002</v>
      </c>
      <c r="E65" s="851">
        <v>488.25462433000007</v>
      </c>
      <c r="F65" s="851">
        <v>2337.5150199999998</v>
      </c>
      <c r="G65" s="851">
        <v>3532.5150199999998</v>
      </c>
      <c r="H65" s="851">
        <v>266.27000299999997</v>
      </c>
      <c r="I65" s="851">
        <v>160.21007599999999</v>
      </c>
      <c r="J65" s="851">
        <f t="shared" si="0"/>
        <v>821.45187910306879</v>
      </c>
      <c r="K65" s="851">
        <f t="shared" si="1"/>
        <v>623.49852801649126</v>
      </c>
    </row>
    <row r="66" spans="1:11" ht="27.6" x14ac:dyDescent="0.25">
      <c r="A66" s="857" t="s">
        <v>1656</v>
      </c>
      <c r="B66" s="744">
        <v>217.86430902000001</v>
      </c>
      <c r="C66" s="744">
        <v>351.79288209000003</v>
      </c>
      <c r="D66" s="744">
        <v>243.04157481000001</v>
      </c>
      <c r="E66" s="744">
        <v>246.22087658999996</v>
      </c>
      <c r="F66" s="744">
        <v>298.16742599999998</v>
      </c>
      <c r="G66" s="744">
        <v>298.16742599999998</v>
      </c>
      <c r="H66" s="744">
        <v>329.49416000000002</v>
      </c>
      <c r="I66" s="744">
        <v>359.05896000000001</v>
      </c>
      <c r="J66" s="744">
        <f t="shared" si="0"/>
        <v>22.681654870404415</v>
      </c>
      <c r="K66" s="744">
        <f t="shared" si="1"/>
        <v>21.097540602334846</v>
      </c>
    </row>
    <row r="67" spans="1:11" ht="13.8" x14ac:dyDescent="0.25">
      <c r="A67" s="856" t="s">
        <v>22</v>
      </c>
      <c r="B67" s="705">
        <v>22714.076649999999</v>
      </c>
      <c r="C67" s="705">
        <v>137249.69017325999</v>
      </c>
      <c r="D67" s="705">
        <v>63020.501515999997</v>
      </c>
      <c r="E67" s="705">
        <v>72939.838974500002</v>
      </c>
      <c r="F67" s="705">
        <v>51997.096626999999</v>
      </c>
      <c r="G67" s="705">
        <v>43996.557042</v>
      </c>
      <c r="H67" s="705">
        <v>33405.162620000003</v>
      </c>
      <c r="I67" s="705">
        <v>34235.271914999998</v>
      </c>
      <c r="J67" s="705">
        <f t="shared" ref="J67:J130" si="2">G67/D67*100-100</f>
        <v>-30.18691380799325</v>
      </c>
      <c r="K67" s="705">
        <f t="shared" ref="K67:K130" si="3">G67/E67*100-100</f>
        <v>-39.681033492024383</v>
      </c>
    </row>
    <row r="68" spans="1:11" ht="41.4" x14ac:dyDescent="0.25">
      <c r="A68" s="857" t="s">
        <v>1923</v>
      </c>
      <c r="B68" s="744">
        <v>79.785895599999989</v>
      </c>
      <c r="C68" s="744">
        <v>642.52572494999993</v>
      </c>
      <c r="D68" s="744">
        <v>1810.2463339400001</v>
      </c>
      <c r="E68" s="744">
        <v>1813.1051670999996</v>
      </c>
      <c r="F68" s="744">
        <v>4815.0452930000001</v>
      </c>
      <c r="G68" s="744">
        <v>4830.605708</v>
      </c>
      <c r="H68" s="744">
        <v>5200.3056759999999</v>
      </c>
      <c r="I68" s="744">
        <v>4952.5723950000001</v>
      </c>
      <c r="J68" s="744">
        <f t="shared" si="2"/>
        <v>166.84797629094982</v>
      </c>
      <c r="K68" s="744">
        <f t="shared" si="3"/>
        <v>166.42722086145676</v>
      </c>
    </row>
    <row r="69" spans="1:11" ht="13.8" x14ac:dyDescent="0.25">
      <c r="A69" s="857" t="s">
        <v>1844</v>
      </c>
      <c r="B69" s="744">
        <v>16.013863000000001</v>
      </c>
      <c r="C69" s="744">
        <v>20.07328</v>
      </c>
      <c r="D69" s="744">
        <v>17.636519</v>
      </c>
      <c r="E69" s="744">
        <v>17.771128839999999</v>
      </c>
      <c r="F69" s="744">
        <v>19.135833999999999</v>
      </c>
      <c r="G69" s="744">
        <v>19.135833999999999</v>
      </c>
      <c r="H69" s="744">
        <v>17.820779000000002</v>
      </c>
      <c r="I69" s="744">
        <v>17.914133</v>
      </c>
      <c r="J69" s="744">
        <f t="shared" si="2"/>
        <v>8.5011957291571889</v>
      </c>
      <c r="K69" s="744">
        <f t="shared" si="3"/>
        <v>7.6793386187616051</v>
      </c>
    </row>
    <row r="70" spans="1:11" ht="13.8" x14ac:dyDescent="0.25">
      <c r="A70" s="857" t="s">
        <v>460</v>
      </c>
      <c r="B70" s="744">
        <v>1052.0426540000001</v>
      </c>
      <c r="C70" s="744">
        <v>11611.75498781</v>
      </c>
      <c r="D70" s="744">
        <v>4173.2962120000002</v>
      </c>
      <c r="E70" s="744">
        <v>4971.0923366899988</v>
      </c>
      <c r="F70" s="744">
        <v>3759.0908829999998</v>
      </c>
      <c r="G70" s="744">
        <v>3919.0908829999998</v>
      </c>
      <c r="H70" s="744">
        <v>6860.2766689999999</v>
      </c>
      <c r="I70" s="744">
        <v>6715.6394419999997</v>
      </c>
      <c r="J70" s="744">
        <f t="shared" si="2"/>
        <v>-6.0912361856570811</v>
      </c>
      <c r="K70" s="744">
        <f t="shared" si="3"/>
        <v>-21.162380065353474</v>
      </c>
    </row>
    <row r="71" spans="1:11" ht="13.8" x14ac:dyDescent="0.25">
      <c r="A71" s="857" t="s">
        <v>341</v>
      </c>
      <c r="B71" s="744">
        <v>314.094829</v>
      </c>
      <c r="C71" s="744">
        <v>82447.661324999994</v>
      </c>
      <c r="D71" s="744">
        <v>26312.094829000001</v>
      </c>
      <c r="E71" s="744">
        <v>24508.833828999999</v>
      </c>
      <c r="F71" s="744">
        <v>14412.894829000001</v>
      </c>
      <c r="G71" s="744">
        <v>14412.894829000001</v>
      </c>
      <c r="H71" s="744">
        <v>6808.2948290000004</v>
      </c>
      <c r="I71" s="744">
        <v>7805.694829</v>
      </c>
      <c r="J71" s="744">
        <f t="shared" si="2"/>
        <v>-45.223309194238851</v>
      </c>
      <c r="K71" s="744">
        <f t="shared" si="3"/>
        <v>-41.193061532181154</v>
      </c>
    </row>
    <row r="72" spans="1:11" ht="13.8" x14ac:dyDescent="0.25">
      <c r="A72" s="857" t="s">
        <v>1924</v>
      </c>
      <c r="B72" s="744">
        <v>17858.986809999999</v>
      </c>
      <c r="C72" s="744">
        <v>38663.896809999998</v>
      </c>
      <c r="D72" s="744">
        <v>26828.464866999999</v>
      </c>
      <c r="E72" s="744">
        <v>37693.883121999999</v>
      </c>
      <c r="F72" s="744">
        <v>25401.664867</v>
      </c>
      <c r="G72" s="744">
        <v>17224.564867000001</v>
      </c>
      <c r="H72" s="744">
        <v>12748.492643</v>
      </c>
      <c r="I72" s="744">
        <v>12491.879300000001</v>
      </c>
      <c r="J72" s="744">
        <f t="shared" si="2"/>
        <v>-35.797426530405588</v>
      </c>
      <c r="K72" s="744">
        <f t="shared" si="3"/>
        <v>-54.304084800043064</v>
      </c>
    </row>
    <row r="73" spans="1:11" ht="13.8" x14ac:dyDescent="0.25">
      <c r="A73" s="858" t="s">
        <v>1925</v>
      </c>
      <c r="B73" s="851">
        <v>114.51103500000001</v>
      </c>
      <c r="C73" s="851">
        <v>147.54974899999999</v>
      </c>
      <c r="D73" s="851">
        <v>94.785103000000007</v>
      </c>
      <c r="E73" s="851">
        <v>127.03477491</v>
      </c>
      <c r="F73" s="851">
        <v>93.108700999999996</v>
      </c>
      <c r="G73" s="851">
        <v>93.108700999999996</v>
      </c>
      <c r="H73" s="851">
        <v>86.265411</v>
      </c>
      <c r="I73" s="851">
        <v>86.484482</v>
      </c>
      <c r="J73" s="851">
        <f t="shared" si="2"/>
        <v>-1.768634465692358</v>
      </c>
      <c r="K73" s="851">
        <f t="shared" si="3"/>
        <v>-26.706131399087781</v>
      </c>
    </row>
    <row r="74" spans="1:11" ht="41.4" x14ac:dyDescent="0.25">
      <c r="A74" s="857" t="s">
        <v>1926</v>
      </c>
      <c r="B74" s="744">
        <v>2.47587</v>
      </c>
      <c r="C74" s="744">
        <v>4.5151000000000003</v>
      </c>
      <c r="D74" s="744">
        <v>3.1580859999999999</v>
      </c>
      <c r="E74" s="744">
        <v>3.1684684500000002</v>
      </c>
      <c r="F74" s="744">
        <v>5.2515460000000003</v>
      </c>
      <c r="G74" s="744">
        <v>5.2515460000000003</v>
      </c>
      <c r="H74" s="744">
        <v>5.2000039999999998</v>
      </c>
      <c r="I74" s="744">
        <v>5.3961160000000001</v>
      </c>
      <c r="J74" s="744">
        <f t="shared" si="2"/>
        <v>66.288885103192257</v>
      </c>
      <c r="K74" s="744">
        <f t="shared" si="3"/>
        <v>65.743989024097743</v>
      </c>
    </row>
    <row r="75" spans="1:11" ht="13.8" x14ac:dyDescent="0.25">
      <c r="A75" s="858" t="s">
        <v>1845</v>
      </c>
      <c r="B75" s="851">
        <v>3276.1656934000002</v>
      </c>
      <c r="C75" s="851">
        <v>3711.7131964999999</v>
      </c>
      <c r="D75" s="851">
        <v>3780.8195660599999</v>
      </c>
      <c r="E75" s="851">
        <v>3804.9501475099996</v>
      </c>
      <c r="F75" s="851">
        <v>3490.9046739999999</v>
      </c>
      <c r="G75" s="851">
        <v>3491.9046739999999</v>
      </c>
      <c r="H75" s="851">
        <v>1678.506609</v>
      </c>
      <c r="I75" s="851">
        <v>2159.6912179999999</v>
      </c>
      <c r="J75" s="851">
        <f t="shared" si="2"/>
        <v>-7.6415942895968243</v>
      </c>
      <c r="K75" s="851">
        <f t="shared" si="3"/>
        <v>-8.2273212886865252</v>
      </c>
    </row>
    <row r="76" spans="1:11" ht="13.8" x14ac:dyDescent="0.25">
      <c r="A76" s="856" t="s">
        <v>21</v>
      </c>
      <c r="B76" s="705">
        <v>71.190793999999997</v>
      </c>
      <c r="C76" s="705">
        <v>78.944942240000003</v>
      </c>
      <c r="D76" s="705">
        <v>51.608842000000003</v>
      </c>
      <c r="E76" s="705">
        <v>63.644285029999999</v>
      </c>
      <c r="F76" s="705">
        <v>50.692903000000001</v>
      </c>
      <c r="G76" s="705">
        <v>50.692903000000001</v>
      </c>
      <c r="H76" s="705">
        <v>50.338628999999997</v>
      </c>
      <c r="I76" s="705">
        <v>47.774518</v>
      </c>
      <c r="J76" s="705">
        <f t="shared" si="2"/>
        <v>-1.7747714626109996</v>
      </c>
      <c r="K76" s="705">
        <f t="shared" si="3"/>
        <v>-20.349638657885947</v>
      </c>
    </row>
    <row r="77" spans="1:11" ht="27.6" x14ac:dyDescent="0.25">
      <c r="A77" s="857" t="s">
        <v>212</v>
      </c>
      <c r="B77" s="744">
        <v>71.190793999999997</v>
      </c>
      <c r="C77" s="744">
        <v>78.944942240000003</v>
      </c>
      <c r="D77" s="744">
        <v>51.608842000000003</v>
      </c>
      <c r="E77" s="744">
        <v>63.644285029999999</v>
      </c>
      <c r="F77" s="744">
        <v>50.692903000000001</v>
      </c>
      <c r="G77" s="744">
        <v>50.692903000000001</v>
      </c>
      <c r="H77" s="744">
        <v>50.338628999999997</v>
      </c>
      <c r="I77" s="744">
        <v>47.774518</v>
      </c>
      <c r="J77" s="744">
        <f t="shared" si="2"/>
        <v>-1.7747714626109996</v>
      </c>
      <c r="K77" s="744">
        <f t="shared" si="3"/>
        <v>-20.349638657885947</v>
      </c>
    </row>
    <row r="78" spans="1:11" ht="13.8" x14ac:dyDescent="0.25">
      <c r="A78" s="856" t="s">
        <v>439</v>
      </c>
      <c r="B78" s="705">
        <v>14974.226977</v>
      </c>
      <c r="C78" s="705">
        <v>17870.132077890001</v>
      </c>
      <c r="D78" s="705">
        <v>15657.026986999999</v>
      </c>
      <c r="E78" s="705">
        <v>17158.05098</v>
      </c>
      <c r="F78" s="705">
        <v>16623.824548000001</v>
      </c>
      <c r="G78" s="705">
        <v>16110.074548000001</v>
      </c>
      <c r="H78" s="705">
        <v>16683.006844</v>
      </c>
      <c r="I78" s="705">
        <v>15139.639052</v>
      </c>
      <c r="J78" s="705">
        <f t="shared" si="2"/>
        <v>2.8935733544827258</v>
      </c>
      <c r="K78" s="705">
        <f t="shared" si="3"/>
        <v>-6.1077824819471402</v>
      </c>
    </row>
    <row r="79" spans="1:11" ht="13.8" x14ac:dyDescent="0.25">
      <c r="A79" s="857" t="s">
        <v>343</v>
      </c>
      <c r="B79" s="744">
        <v>273.40661899999998</v>
      </c>
      <c r="C79" s="744">
        <v>326.94394898000002</v>
      </c>
      <c r="D79" s="744">
        <v>290.75448699999998</v>
      </c>
      <c r="E79" s="744">
        <v>314.87784499999998</v>
      </c>
      <c r="F79" s="744">
        <v>312.59089999999998</v>
      </c>
      <c r="G79" s="744">
        <v>324.59089999999998</v>
      </c>
      <c r="H79" s="744">
        <v>312.78885000000002</v>
      </c>
      <c r="I79" s="744">
        <v>291.66503299999999</v>
      </c>
      <c r="J79" s="744">
        <f t="shared" si="2"/>
        <v>11.637451703367873</v>
      </c>
      <c r="K79" s="744">
        <f t="shared" si="3"/>
        <v>3.0847057531151449</v>
      </c>
    </row>
    <row r="80" spans="1:11" ht="13.8" x14ac:dyDescent="0.25">
      <c r="A80" s="857" t="s">
        <v>344</v>
      </c>
      <c r="B80" s="744">
        <v>481.07491499999998</v>
      </c>
      <c r="C80" s="744">
        <v>677.32838900000002</v>
      </c>
      <c r="D80" s="744">
        <v>425.30097999999998</v>
      </c>
      <c r="E80" s="744">
        <v>482.40735999999998</v>
      </c>
      <c r="F80" s="744">
        <v>479.52342099999998</v>
      </c>
      <c r="G80" s="744">
        <v>479.52342099999998</v>
      </c>
      <c r="H80" s="744">
        <v>402.71923099999998</v>
      </c>
      <c r="I80" s="744">
        <v>398.11372799999998</v>
      </c>
      <c r="J80" s="744">
        <f t="shared" si="2"/>
        <v>12.74919258356752</v>
      </c>
      <c r="K80" s="744">
        <f t="shared" si="3"/>
        <v>-0.59782234665739509</v>
      </c>
    </row>
    <row r="81" spans="1:11" ht="13.8" x14ac:dyDescent="0.25">
      <c r="A81" s="857" t="s">
        <v>85</v>
      </c>
      <c r="B81" s="744">
        <v>85.954279999999997</v>
      </c>
      <c r="C81" s="744">
        <v>264.67156230000001</v>
      </c>
      <c r="D81" s="744">
        <v>608.68111099999999</v>
      </c>
      <c r="E81" s="744">
        <v>654.71431199999995</v>
      </c>
      <c r="F81" s="744">
        <v>152.832401</v>
      </c>
      <c r="G81" s="744">
        <v>159.082401</v>
      </c>
      <c r="H81" s="744">
        <v>56.108919</v>
      </c>
      <c r="I81" s="744">
        <v>56.174995000000003</v>
      </c>
      <c r="J81" s="744">
        <f t="shared" si="2"/>
        <v>-73.864409766446656</v>
      </c>
      <c r="K81" s="744">
        <f t="shared" si="3"/>
        <v>-75.70201260546142</v>
      </c>
    </row>
    <row r="82" spans="1:11" ht="27.6" x14ac:dyDescent="0.25">
      <c r="A82" s="857" t="s">
        <v>462</v>
      </c>
      <c r="B82" s="744">
        <v>1115.0986170000001</v>
      </c>
      <c r="C82" s="744">
        <v>1390.6137946399999</v>
      </c>
      <c r="D82" s="744">
        <v>727.157646</v>
      </c>
      <c r="E82" s="744">
        <v>729.99848199999997</v>
      </c>
      <c r="F82" s="744">
        <v>686.58011499999998</v>
      </c>
      <c r="G82" s="744">
        <v>686.58011499999998</v>
      </c>
      <c r="H82" s="744">
        <v>847.99013500000001</v>
      </c>
      <c r="I82" s="744">
        <v>754.05529899999999</v>
      </c>
      <c r="J82" s="744">
        <f t="shared" si="2"/>
        <v>-5.580293520010656</v>
      </c>
      <c r="K82" s="744">
        <f t="shared" si="3"/>
        <v>-5.9477338748767323</v>
      </c>
    </row>
    <row r="83" spans="1:11" ht="13.8" x14ac:dyDescent="0.25">
      <c r="A83" s="858" t="s">
        <v>345</v>
      </c>
      <c r="B83" s="851">
        <v>6228.7859580000004</v>
      </c>
      <c r="C83" s="851">
        <v>7238.10023</v>
      </c>
      <c r="D83" s="851">
        <v>6921.8178070000004</v>
      </c>
      <c r="E83" s="851">
        <v>8153.9636970000001</v>
      </c>
      <c r="F83" s="851">
        <v>7196.0164690000001</v>
      </c>
      <c r="G83" s="851">
        <v>7212.0164690000001</v>
      </c>
      <c r="H83" s="851">
        <v>7530.098242</v>
      </c>
      <c r="I83" s="851">
        <v>7836.4695119999997</v>
      </c>
      <c r="J83" s="851">
        <f t="shared" si="2"/>
        <v>4.1925209546330962</v>
      </c>
      <c r="K83" s="851">
        <f t="shared" si="3"/>
        <v>-11.552016454850786</v>
      </c>
    </row>
    <row r="84" spans="1:11" ht="13.8" x14ac:dyDescent="0.25">
      <c r="A84" s="857" t="s">
        <v>88</v>
      </c>
      <c r="B84" s="744">
        <v>5952.7009120000002</v>
      </c>
      <c r="C84" s="744">
        <v>6995.2096700000002</v>
      </c>
      <c r="D84" s="744">
        <v>5929.2639289999997</v>
      </c>
      <c r="E84" s="744">
        <v>6061.0254029999996</v>
      </c>
      <c r="F84" s="744">
        <v>6136.2920329999997</v>
      </c>
      <c r="G84" s="744">
        <v>5586.2920329999997</v>
      </c>
      <c r="H84" s="744">
        <v>6304.7498900000001</v>
      </c>
      <c r="I84" s="744">
        <v>4514.8672880000004</v>
      </c>
      <c r="J84" s="744">
        <f t="shared" si="2"/>
        <v>-5.7843924660281374</v>
      </c>
      <c r="K84" s="744">
        <f t="shared" si="3"/>
        <v>-7.8325586585567493</v>
      </c>
    </row>
    <row r="85" spans="1:11" ht="27.6" x14ac:dyDescent="0.25">
      <c r="A85" s="857" t="s">
        <v>213</v>
      </c>
      <c r="B85" s="744">
        <v>837.20567600000004</v>
      </c>
      <c r="C85" s="744">
        <v>977.26448297000002</v>
      </c>
      <c r="D85" s="744">
        <v>754.05102699999998</v>
      </c>
      <c r="E85" s="744">
        <v>761.06388100000004</v>
      </c>
      <c r="F85" s="744">
        <v>1659.9892090000001</v>
      </c>
      <c r="G85" s="744">
        <v>1661.9892090000001</v>
      </c>
      <c r="H85" s="744">
        <v>1228.551577</v>
      </c>
      <c r="I85" s="744">
        <v>1288.293197</v>
      </c>
      <c r="J85" s="744">
        <f t="shared" si="2"/>
        <v>120.40805588611713</v>
      </c>
      <c r="K85" s="744">
        <f t="shared" si="3"/>
        <v>118.37709691546902</v>
      </c>
    </row>
    <row r="86" spans="1:11" ht="13.8" x14ac:dyDescent="0.25">
      <c r="A86" s="856" t="s">
        <v>20</v>
      </c>
      <c r="B86" s="705">
        <v>5086.4249170000003</v>
      </c>
      <c r="C86" s="705">
        <v>5313.621694970001</v>
      </c>
      <c r="D86" s="705">
        <v>5244.5148589999999</v>
      </c>
      <c r="E86" s="705">
        <v>6019.7846589999999</v>
      </c>
      <c r="F86" s="705">
        <v>6681.8202520000004</v>
      </c>
      <c r="G86" s="705">
        <v>6712.8202520000004</v>
      </c>
      <c r="H86" s="705">
        <v>5730.3447159999996</v>
      </c>
      <c r="I86" s="705">
        <v>6056.1730029999999</v>
      </c>
      <c r="J86" s="705">
        <f t="shared" si="2"/>
        <v>27.996972693866496</v>
      </c>
      <c r="K86" s="705">
        <f t="shared" si="3"/>
        <v>11.512630970343167</v>
      </c>
    </row>
    <row r="87" spans="1:11" ht="13.8" x14ac:dyDescent="0.25">
      <c r="A87" s="857" t="s">
        <v>91</v>
      </c>
      <c r="B87" s="744">
        <v>250.72741099999999</v>
      </c>
      <c r="C87" s="744">
        <v>196.22952792000001</v>
      </c>
      <c r="D87" s="744">
        <v>273.444367</v>
      </c>
      <c r="E87" s="744">
        <v>253.52111199999999</v>
      </c>
      <c r="F87" s="744">
        <v>438.93599899999998</v>
      </c>
      <c r="G87" s="744">
        <v>438.93599899999998</v>
      </c>
      <c r="H87" s="744">
        <v>239.70921000000001</v>
      </c>
      <c r="I87" s="744">
        <v>195.08395999999999</v>
      </c>
      <c r="J87" s="744">
        <f t="shared" si="2"/>
        <v>60.521134085018474</v>
      </c>
      <c r="K87" s="744">
        <f t="shared" si="3"/>
        <v>73.135876352577696</v>
      </c>
    </row>
    <row r="88" spans="1:11" ht="13.8" x14ac:dyDescent="0.25">
      <c r="A88" s="857" t="s">
        <v>92</v>
      </c>
      <c r="B88" s="744">
        <v>526.20000000000005</v>
      </c>
      <c r="C88" s="744">
        <v>526.20000000000005</v>
      </c>
      <c r="D88" s="744">
        <v>800</v>
      </c>
      <c r="E88" s="744">
        <v>800</v>
      </c>
      <c r="F88" s="744">
        <v>1310</v>
      </c>
      <c r="G88" s="744">
        <v>1310</v>
      </c>
      <c r="H88" s="744">
        <v>1505</v>
      </c>
      <c r="I88" s="744">
        <v>1355</v>
      </c>
      <c r="J88" s="744">
        <f t="shared" si="2"/>
        <v>63.75</v>
      </c>
      <c r="K88" s="744">
        <f t="shared" si="3"/>
        <v>63.75</v>
      </c>
    </row>
    <row r="89" spans="1:11" ht="27.6" x14ac:dyDescent="0.25">
      <c r="A89" s="858" t="s">
        <v>346</v>
      </c>
      <c r="B89" s="851">
        <v>6.7210999999999999</v>
      </c>
      <c r="C89" s="851">
        <v>7.6910119999999997</v>
      </c>
      <c r="D89" s="851">
        <v>5.9574230000000004</v>
      </c>
      <c r="E89" s="851">
        <v>6.4699410000000004</v>
      </c>
      <c r="F89" s="851">
        <v>8.9208180000000006</v>
      </c>
      <c r="G89" s="851">
        <v>8.9208180000000006</v>
      </c>
      <c r="H89" s="851">
        <v>9.1273700000000009</v>
      </c>
      <c r="I89" s="851">
        <v>9.3565480000000001</v>
      </c>
      <c r="J89" s="851">
        <f t="shared" si="2"/>
        <v>49.742900579663399</v>
      </c>
      <c r="K89" s="851">
        <f t="shared" si="3"/>
        <v>37.880979131030728</v>
      </c>
    </row>
    <row r="90" spans="1:11" ht="13.8" x14ac:dyDescent="0.25">
      <c r="A90" s="857" t="s">
        <v>1927</v>
      </c>
      <c r="B90" s="744">
        <v>995.65536724000003</v>
      </c>
      <c r="C90" s="744">
        <v>1546.0505115200003</v>
      </c>
      <c r="D90" s="744">
        <v>904.51974800000005</v>
      </c>
      <c r="E90" s="744">
        <v>1272.094623</v>
      </c>
      <c r="F90" s="744">
        <v>846.36544000000004</v>
      </c>
      <c r="G90" s="744">
        <v>872.36544000000004</v>
      </c>
      <c r="H90" s="744">
        <v>632.29421300000001</v>
      </c>
      <c r="I90" s="744">
        <v>1032.9461650000001</v>
      </c>
      <c r="J90" s="744">
        <f t="shared" si="2"/>
        <v>-3.5548486443880307</v>
      </c>
      <c r="K90" s="744">
        <f t="shared" si="3"/>
        <v>-31.422912712052238</v>
      </c>
    </row>
    <row r="91" spans="1:11" ht="27.6" x14ac:dyDescent="0.25">
      <c r="A91" s="857" t="s">
        <v>1761</v>
      </c>
      <c r="B91" s="744">
        <v>3307.1210387600004</v>
      </c>
      <c r="C91" s="744">
        <v>3037.4506435300004</v>
      </c>
      <c r="D91" s="744">
        <v>3260.5933209999998</v>
      </c>
      <c r="E91" s="744">
        <v>3687.6989830000002</v>
      </c>
      <c r="F91" s="744">
        <v>4077.5979950000001</v>
      </c>
      <c r="G91" s="744">
        <v>4082.5979950000001</v>
      </c>
      <c r="H91" s="744">
        <v>3344.2139229999998</v>
      </c>
      <c r="I91" s="744">
        <v>3463.7863299999999</v>
      </c>
      <c r="J91" s="744">
        <f t="shared" si="2"/>
        <v>25.210279022098263</v>
      </c>
      <c r="K91" s="744">
        <f t="shared" si="3"/>
        <v>10.70854789993578</v>
      </c>
    </row>
    <row r="92" spans="1:11" ht="13.8" x14ac:dyDescent="0.25">
      <c r="A92" s="856" t="s">
        <v>19</v>
      </c>
      <c r="B92" s="705">
        <v>1115.0872280000001</v>
      </c>
      <c r="C92" s="705">
        <v>1396.78257717</v>
      </c>
      <c r="D92" s="705">
        <v>1037.144166</v>
      </c>
      <c r="E92" s="705">
        <v>1317.4717518</v>
      </c>
      <c r="F92" s="705">
        <v>1366.128305</v>
      </c>
      <c r="G92" s="705">
        <v>1444.128305</v>
      </c>
      <c r="H92" s="705">
        <v>1026.064609</v>
      </c>
      <c r="I92" s="705">
        <v>905.662553</v>
      </c>
      <c r="J92" s="705">
        <f t="shared" si="2"/>
        <v>39.240845423605265</v>
      </c>
      <c r="K92" s="705">
        <f t="shared" si="3"/>
        <v>9.6136067454163623</v>
      </c>
    </row>
    <row r="93" spans="1:11" ht="13.8" x14ac:dyDescent="0.25">
      <c r="A93" s="857" t="s">
        <v>569</v>
      </c>
      <c r="B93" s="744">
        <v>315.56171999999998</v>
      </c>
      <c r="C93" s="744">
        <v>315.56171999999998</v>
      </c>
      <c r="D93" s="744">
        <v>315.638532</v>
      </c>
      <c r="E93" s="744">
        <v>315.638532</v>
      </c>
      <c r="F93" s="744">
        <v>314.90983899999998</v>
      </c>
      <c r="G93" s="744">
        <v>314.90983899999998</v>
      </c>
      <c r="H93" s="744">
        <v>314.90983899999998</v>
      </c>
      <c r="I93" s="744">
        <v>314.90983899999998</v>
      </c>
      <c r="J93" s="744">
        <f t="shared" si="2"/>
        <v>-0.23086313175477358</v>
      </c>
      <c r="K93" s="744">
        <f t="shared" si="3"/>
        <v>-0.23086313175477358</v>
      </c>
    </row>
    <row r="94" spans="1:11" ht="13.8" x14ac:dyDescent="0.25">
      <c r="A94" s="857" t="s">
        <v>624</v>
      </c>
      <c r="B94" s="744">
        <v>210.69572600000001</v>
      </c>
      <c r="C94" s="744">
        <v>236.54795300000001</v>
      </c>
      <c r="D94" s="744">
        <v>338.96629999999999</v>
      </c>
      <c r="E94" s="744">
        <v>380.76537999999999</v>
      </c>
      <c r="F94" s="744">
        <v>360.371801</v>
      </c>
      <c r="G94" s="744">
        <v>365.371801</v>
      </c>
      <c r="H94" s="744">
        <v>359.57180099999999</v>
      </c>
      <c r="I94" s="744">
        <v>226.77180100000001</v>
      </c>
      <c r="J94" s="744">
        <f t="shared" si="2"/>
        <v>7.79000773823239</v>
      </c>
      <c r="K94" s="744">
        <f t="shared" si="3"/>
        <v>-4.0427990065693393</v>
      </c>
    </row>
    <row r="95" spans="1:11" ht="27.6" x14ac:dyDescent="0.25">
      <c r="A95" s="858" t="s">
        <v>1659</v>
      </c>
      <c r="B95" s="851">
        <v>11.188891999999999</v>
      </c>
      <c r="C95" s="851">
        <v>12.54886183</v>
      </c>
      <c r="D95" s="851">
        <v>10.192059</v>
      </c>
      <c r="E95" s="851">
        <v>10.547073019999999</v>
      </c>
      <c r="F95" s="851">
        <v>11.280891</v>
      </c>
      <c r="G95" s="851">
        <v>11.280891</v>
      </c>
      <c r="H95" s="851">
        <v>11.102833</v>
      </c>
      <c r="I95" s="851">
        <v>11.231192</v>
      </c>
      <c r="J95" s="851">
        <f t="shared" si="2"/>
        <v>10.683140668632319</v>
      </c>
      <c r="K95" s="851">
        <f t="shared" si="3"/>
        <v>6.9575509585312574</v>
      </c>
    </row>
    <row r="96" spans="1:11" ht="27.6" x14ac:dyDescent="0.25">
      <c r="A96" s="857" t="s">
        <v>1928</v>
      </c>
      <c r="B96" s="744">
        <v>536.28576099999998</v>
      </c>
      <c r="C96" s="744">
        <v>785.06001734000006</v>
      </c>
      <c r="D96" s="744">
        <v>330.79452500000002</v>
      </c>
      <c r="E96" s="744">
        <v>566.92816169000002</v>
      </c>
      <c r="F96" s="744">
        <v>626.68693099999996</v>
      </c>
      <c r="G96" s="744">
        <v>699.68693099999996</v>
      </c>
      <c r="H96" s="744">
        <v>283.65669300000002</v>
      </c>
      <c r="I96" s="744">
        <v>301.27095300000002</v>
      </c>
      <c r="J96" s="744">
        <f t="shared" si="2"/>
        <v>111.51708330118217</v>
      </c>
      <c r="K96" s="744">
        <f t="shared" si="3"/>
        <v>23.417211964607489</v>
      </c>
    </row>
    <row r="97" spans="1:11" ht="27.6" x14ac:dyDescent="0.25">
      <c r="A97" s="858" t="s">
        <v>1929</v>
      </c>
      <c r="B97" s="851">
        <v>41.355128999999998</v>
      </c>
      <c r="C97" s="851">
        <v>47.064025000000001</v>
      </c>
      <c r="D97" s="851">
        <v>41.552750000000003</v>
      </c>
      <c r="E97" s="851">
        <v>43.592605090000006</v>
      </c>
      <c r="F97" s="851">
        <v>52.878843000000003</v>
      </c>
      <c r="G97" s="851">
        <v>52.878843000000003</v>
      </c>
      <c r="H97" s="851">
        <v>56.823442999999997</v>
      </c>
      <c r="I97" s="851">
        <v>51.478768000000002</v>
      </c>
      <c r="J97" s="851">
        <f t="shared" si="2"/>
        <v>27.257144232331186</v>
      </c>
      <c r="K97" s="851">
        <f t="shared" si="3"/>
        <v>21.30232384788178</v>
      </c>
    </row>
    <row r="98" spans="1:11" ht="27.6" x14ac:dyDescent="0.25">
      <c r="A98" s="856" t="s">
        <v>18</v>
      </c>
      <c r="B98" s="705">
        <v>360.608653</v>
      </c>
      <c r="C98" s="705">
        <v>1193.79209425</v>
      </c>
      <c r="D98" s="705">
        <v>871.75270799999998</v>
      </c>
      <c r="E98" s="705">
        <v>1372.022743</v>
      </c>
      <c r="F98" s="705">
        <v>537.17856600000005</v>
      </c>
      <c r="G98" s="705">
        <v>542.69565799999998</v>
      </c>
      <c r="H98" s="705">
        <v>528.28792299999998</v>
      </c>
      <c r="I98" s="705">
        <v>483.09085199999998</v>
      </c>
      <c r="J98" s="705">
        <f t="shared" si="2"/>
        <v>-37.746604854825414</v>
      </c>
      <c r="K98" s="705">
        <f t="shared" si="3"/>
        <v>-60.4455785613752</v>
      </c>
    </row>
    <row r="99" spans="1:11" ht="27.6" x14ac:dyDescent="0.25">
      <c r="A99" s="857" t="s">
        <v>222</v>
      </c>
      <c r="B99" s="744">
        <v>360.608653</v>
      </c>
      <c r="C99" s="744">
        <v>1193.79209425</v>
      </c>
      <c r="D99" s="744">
        <v>871.75270799999998</v>
      </c>
      <c r="E99" s="744">
        <v>1372.022743</v>
      </c>
      <c r="F99" s="744">
        <v>537.17856600000005</v>
      </c>
      <c r="G99" s="744">
        <v>542.69565799999998</v>
      </c>
      <c r="H99" s="744">
        <v>528.28792299999998</v>
      </c>
      <c r="I99" s="744">
        <v>483.09085199999998</v>
      </c>
      <c r="J99" s="744">
        <f t="shared" si="2"/>
        <v>-37.746604854825414</v>
      </c>
      <c r="K99" s="744">
        <f t="shared" si="3"/>
        <v>-60.4455785613752</v>
      </c>
    </row>
    <row r="100" spans="1:11" ht="13.8" x14ac:dyDescent="0.25">
      <c r="A100" s="856" t="s">
        <v>17</v>
      </c>
      <c r="B100" s="705">
        <v>3703.239384</v>
      </c>
      <c r="C100" s="705">
        <v>4304.3869491300002</v>
      </c>
      <c r="D100" s="705">
        <v>4391.89347</v>
      </c>
      <c r="E100" s="705">
        <v>4477.2898783599994</v>
      </c>
      <c r="F100" s="705">
        <v>4892.1159719999996</v>
      </c>
      <c r="G100" s="705">
        <v>4909.7902459999996</v>
      </c>
      <c r="H100" s="705">
        <v>4958.2407030000004</v>
      </c>
      <c r="I100" s="705">
        <v>4930.6400180000001</v>
      </c>
      <c r="J100" s="705">
        <f t="shared" si="2"/>
        <v>11.792106970208451</v>
      </c>
      <c r="K100" s="705">
        <f t="shared" si="3"/>
        <v>9.6598696843462477</v>
      </c>
    </row>
    <row r="101" spans="1:11" ht="27.6" x14ac:dyDescent="0.25">
      <c r="A101" s="857" t="s">
        <v>467</v>
      </c>
      <c r="B101" s="744">
        <v>89.150509</v>
      </c>
      <c r="C101" s="744">
        <v>104.06616699999999</v>
      </c>
      <c r="D101" s="744">
        <v>109.455262</v>
      </c>
      <c r="E101" s="744">
        <v>132.00925599999999</v>
      </c>
      <c r="F101" s="744">
        <v>132.52257700000001</v>
      </c>
      <c r="G101" s="744">
        <v>140.046851</v>
      </c>
      <c r="H101" s="744">
        <v>142.39651699999999</v>
      </c>
      <c r="I101" s="744">
        <v>123.555813</v>
      </c>
      <c r="J101" s="744">
        <f t="shared" si="2"/>
        <v>27.948943194709088</v>
      </c>
      <c r="K101" s="744">
        <f t="shared" si="3"/>
        <v>6.0886601769803264</v>
      </c>
    </row>
    <row r="102" spans="1:11" ht="13.8" x14ac:dyDescent="0.25">
      <c r="A102" s="857" t="s">
        <v>105</v>
      </c>
      <c r="B102" s="744">
        <v>665.11924199999999</v>
      </c>
      <c r="C102" s="744">
        <v>680.78772200000003</v>
      </c>
      <c r="D102" s="744">
        <v>783.049622</v>
      </c>
      <c r="E102" s="744">
        <v>823.049622</v>
      </c>
      <c r="F102" s="744">
        <v>941.38856299999998</v>
      </c>
      <c r="G102" s="744">
        <v>941.38856299999998</v>
      </c>
      <c r="H102" s="744">
        <v>1055.968625</v>
      </c>
      <c r="I102" s="744">
        <v>1096.938625</v>
      </c>
      <c r="J102" s="744">
        <f t="shared" si="2"/>
        <v>20.220805495772282</v>
      </c>
      <c r="K102" s="744">
        <f t="shared" si="3"/>
        <v>14.378105260827141</v>
      </c>
    </row>
    <row r="103" spans="1:11" ht="27.6" x14ac:dyDescent="0.25">
      <c r="A103" s="857" t="s">
        <v>468</v>
      </c>
      <c r="B103" s="744">
        <v>10.439462000000001</v>
      </c>
      <c r="C103" s="744">
        <v>14.638987</v>
      </c>
      <c r="D103" s="744">
        <v>13.726691000000001</v>
      </c>
      <c r="E103" s="744">
        <v>13.82880426</v>
      </c>
      <c r="F103" s="744">
        <v>12.514607</v>
      </c>
      <c r="G103" s="744">
        <v>12.514607</v>
      </c>
      <c r="H103" s="744">
        <v>12.090074</v>
      </c>
      <c r="I103" s="744">
        <v>10.817728000000001</v>
      </c>
      <c r="J103" s="744">
        <f t="shared" si="2"/>
        <v>-8.8301251918616117</v>
      </c>
      <c r="K103" s="744">
        <f t="shared" si="3"/>
        <v>-9.5033325751911377</v>
      </c>
    </row>
    <row r="104" spans="1:11" ht="13.8" x14ac:dyDescent="0.25">
      <c r="A104" s="858" t="s">
        <v>99</v>
      </c>
      <c r="B104" s="851">
        <v>386.23044900000002</v>
      </c>
      <c r="C104" s="851">
        <v>591.16014813000004</v>
      </c>
      <c r="D104" s="851">
        <v>408.31395099999997</v>
      </c>
      <c r="E104" s="851">
        <v>445.21094556999998</v>
      </c>
      <c r="F104" s="851">
        <v>507.54800399999999</v>
      </c>
      <c r="G104" s="851">
        <v>507.54800399999999</v>
      </c>
      <c r="H104" s="851">
        <v>472.69459499999999</v>
      </c>
      <c r="I104" s="851">
        <v>449.640287</v>
      </c>
      <c r="J104" s="851">
        <f t="shared" si="2"/>
        <v>24.303370667832013</v>
      </c>
      <c r="K104" s="851">
        <f t="shared" si="3"/>
        <v>14.001690445905439</v>
      </c>
    </row>
    <row r="105" spans="1:11" ht="13.8" x14ac:dyDescent="0.25">
      <c r="A105" s="857" t="s">
        <v>100</v>
      </c>
      <c r="B105" s="744">
        <v>13.625055</v>
      </c>
      <c r="C105" s="744">
        <v>14.360215</v>
      </c>
      <c r="D105" s="744">
        <v>33.946275</v>
      </c>
      <c r="E105" s="744">
        <v>34.106436530000003</v>
      </c>
      <c r="F105" s="744">
        <v>34.340001000000001</v>
      </c>
      <c r="G105" s="744">
        <v>34.340001000000001</v>
      </c>
      <c r="H105" s="744">
        <v>34.357280000000003</v>
      </c>
      <c r="I105" s="744">
        <v>34.379451000000003</v>
      </c>
      <c r="J105" s="744">
        <f t="shared" si="2"/>
        <v>1.1598503812273862</v>
      </c>
      <c r="K105" s="744">
        <f t="shared" si="3"/>
        <v>0.6848105336203929</v>
      </c>
    </row>
    <row r="106" spans="1:11" ht="13.8" x14ac:dyDescent="0.25">
      <c r="A106" s="857" t="s">
        <v>469</v>
      </c>
      <c r="B106" s="744">
        <v>2538.6746670000002</v>
      </c>
      <c r="C106" s="744">
        <v>2899.3737099999998</v>
      </c>
      <c r="D106" s="744">
        <v>3043.4016689999999</v>
      </c>
      <c r="E106" s="744">
        <v>3029.0848139999998</v>
      </c>
      <c r="F106" s="744">
        <v>3263.80222</v>
      </c>
      <c r="G106" s="744">
        <v>3273.9522200000001</v>
      </c>
      <c r="H106" s="744">
        <v>3240.733612</v>
      </c>
      <c r="I106" s="744">
        <v>3215.3081139999999</v>
      </c>
      <c r="J106" s="744">
        <f t="shared" si="2"/>
        <v>7.5754230323384917</v>
      </c>
      <c r="K106" s="744">
        <f t="shared" si="3"/>
        <v>8.0838742074258931</v>
      </c>
    </row>
    <row r="107" spans="1:11" ht="13.8" x14ac:dyDescent="0.25">
      <c r="A107" s="856" t="s">
        <v>16</v>
      </c>
      <c r="B107" s="705">
        <v>2213.5342149399999</v>
      </c>
      <c r="C107" s="705">
        <v>2800.5529804400003</v>
      </c>
      <c r="D107" s="705">
        <v>3174.0654279999999</v>
      </c>
      <c r="E107" s="705">
        <v>3393.5203919999999</v>
      </c>
      <c r="F107" s="705">
        <v>4391.8637650000001</v>
      </c>
      <c r="G107" s="705">
        <v>4411.0137649999997</v>
      </c>
      <c r="H107" s="705">
        <v>4208.1947069999997</v>
      </c>
      <c r="I107" s="705">
        <v>2682.3487610000002</v>
      </c>
      <c r="J107" s="705">
        <f t="shared" si="2"/>
        <v>38.97047383107693</v>
      </c>
      <c r="K107" s="705">
        <f t="shared" si="3"/>
        <v>29.983417085062257</v>
      </c>
    </row>
    <row r="108" spans="1:11" ht="13.8" x14ac:dyDescent="0.25">
      <c r="A108" s="857" t="s">
        <v>111</v>
      </c>
      <c r="B108" s="744">
        <v>21.232844</v>
      </c>
      <c r="C108" s="744">
        <v>21.377027999999999</v>
      </c>
      <c r="D108" s="744">
        <v>20.790203999999999</v>
      </c>
      <c r="E108" s="744">
        <v>20.790203999999999</v>
      </c>
      <c r="F108" s="744">
        <v>21.625563</v>
      </c>
      <c r="G108" s="744">
        <v>21.625563</v>
      </c>
      <c r="H108" s="744">
        <v>21.616754</v>
      </c>
      <c r="I108" s="744">
        <v>21.608715</v>
      </c>
      <c r="J108" s="744">
        <f t="shared" si="2"/>
        <v>4.0180413814121323</v>
      </c>
      <c r="K108" s="744">
        <f t="shared" si="3"/>
        <v>4.0180413814121323</v>
      </c>
    </row>
    <row r="109" spans="1:11" ht="27.6" x14ac:dyDescent="0.25">
      <c r="A109" s="857" t="s">
        <v>1661</v>
      </c>
      <c r="B109" s="744">
        <v>529.68123093999998</v>
      </c>
      <c r="C109" s="744">
        <v>579.04475462000005</v>
      </c>
      <c r="D109" s="744">
        <v>694.77474199999995</v>
      </c>
      <c r="E109" s="744">
        <v>809.96960200000001</v>
      </c>
      <c r="F109" s="744">
        <v>747.77558899999997</v>
      </c>
      <c r="G109" s="744">
        <v>747.77558899999997</v>
      </c>
      <c r="H109" s="744">
        <v>733.08432400000004</v>
      </c>
      <c r="I109" s="744">
        <v>624.81119999999999</v>
      </c>
      <c r="J109" s="744">
        <f t="shared" si="2"/>
        <v>7.6284936391657112</v>
      </c>
      <c r="K109" s="744">
        <f t="shared" si="3"/>
        <v>-7.6785613739613012</v>
      </c>
    </row>
    <row r="110" spans="1:11" ht="27.6" x14ac:dyDescent="0.25">
      <c r="A110" s="857" t="s">
        <v>1662</v>
      </c>
      <c r="B110" s="744">
        <v>277.96240399999999</v>
      </c>
      <c r="C110" s="744">
        <v>463.48148400000002</v>
      </c>
      <c r="D110" s="744">
        <v>430.63200499999999</v>
      </c>
      <c r="E110" s="744">
        <v>456.47076099999998</v>
      </c>
      <c r="F110" s="744">
        <v>380.03906899999998</v>
      </c>
      <c r="G110" s="744">
        <v>391.68906900000002</v>
      </c>
      <c r="H110" s="744">
        <v>306.44591500000001</v>
      </c>
      <c r="I110" s="744">
        <v>283.835735</v>
      </c>
      <c r="J110" s="744">
        <f t="shared" si="2"/>
        <v>-9.0432052304147703</v>
      </c>
      <c r="K110" s="744">
        <f t="shared" si="3"/>
        <v>-14.191860144137465</v>
      </c>
    </row>
    <row r="111" spans="1:11" ht="13.8" x14ac:dyDescent="0.25">
      <c r="A111" s="857" t="s">
        <v>351</v>
      </c>
      <c r="B111" s="744">
        <v>594.56508099999996</v>
      </c>
      <c r="C111" s="744">
        <v>597.11661181999989</v>
      </c>
      <c r="D111" s="744">
        <v>976.5</v>
      </c>
      <c r="E111" s="744">
        <v>980.5</v>
      </c>
      <c r="F111" s="744">
        <v>1440.5</v>
      </c>
      <c r="G111" s="744">
        <v>1440.5</v>
      </c>
      <c r="H111" s="744">
        <v>1430</v>
      </c>
      <c r="I111" s="744">
        <v>7</v>
      </c>
      <c r="J111" s="744">
        <f t="shared" si="2"/>
        <v>47.516641065028153</v>
      </c>
      <c r="K111" s="744">
        <f t="shared" si="3"/>
        <v>46.914839367669572</v>
      </c>
    </row>
    <row r="112" spans="1:11" ht="27.6" x14ac:dyDescent="0.25">
      <c r="A112" s="857" t="s">
        <v>1846</v>
      </c>
      <c r="B112" s="744">
        <v>32.223092000000001</v>
      </c>
      <c r="C112" s="744">
        <v>148.08269200000001</v>
      </c>
      <c r="D112" s="744">
        <v>188.05574899999999</v>
      </c>
      <c r="E112" s="744">
        <v>193.27121</v>
      </c>
      <c r="F112" s="744">
        <v>151.559709</v>
      </c>
      <c r="G112" s="744">
        <v>152.059709</v>
      </c>
      <c r="H112" s="744">
        <v>25.312809999999999</v>
      </c>
      <c r="I112" s="744">
        <v>18.121245999999999</v>
      </c>
      <c r="J112" s="744">
        <f t="shared" si="2"/>
        <v>-19.141153722452799</v>
      </c>
      <c r="K112" s="744">
        <f t="shared" si="3"/>
        <v>-21.323145335510645</v>
      </c>
    </row>
    <row r="113" spans="1:11" ht="27.6" x14ac:dyDescent="0.25">
      <c r="A113" s="857" t="s">
        <v>570</v>
      </c>
      <c r="B113" s="744">
        <v>470.46804900000001</v>
      </c>
      <c r="C113" s="744">
        <v>546.20794999999998</v>
      </c>
      <c r="D113" s="744">
        <v>492.63183700000002</v>
      </c>
      <c r="E113" s="744">
        <v>526.37330499999996</v>
      </c>
      <c r="F113" s="744">
        <v>475.10463800000002</v>
      </c>
      <c r="G113" s="744">
        <v>475.60463800000002</v>
      </c>
      <c r="H113" s="744">
        <v>476.50992500000001</v>
      </c>
      <c r="I113" s="744">
        <v>473.052663</v>
      </c>
      <c r="J113" s="744">
        <f t="shared" si="2"/>
        <v>-3.4563740548502153</v>
      </c>
      <c r="K113" s="744">
        <f t="shared" si="3"/>
        <v>-9.6449927300169378</v>
      </c>
    </row>
    <row r="114" spans="1:11" ht="13.8" x14ac:dyDescent="0.25">
      <c r="A114" s="857" t="s">
        <v>1930</v>
      </c>
      <c r="B114" s="744">
        <v>6.7743140000000004</v>
      </c>
      <c r="C114" s="744">
        <v>12.814864999999999</v>
      </c>
      <c r="D114" s="744">
        <v>11.158158999999999</v>
      </c>
      <c r="E114" s="744">
        <v>11.203544000000001</v>
      </c>
      <c r="F114" s="744">
        <v>39.460282999999997</v>
      </c>
      <c r="G114" s="744">
        <v>39.460282999999997</v>
      </c>
      <c r="H114" s="744">
        <v>39.060028000000003</v>
      </c>
      <c r="I114" s="744">
        <v>49.206305999999998</v>
      </c>
      <c r="J114" s="744">
        <f t="shared" si="2"/>
        <v>253.6451039996831</v>
      </c>
      <c r="K114" s="744">
        <f t="shared" si="3"/>
        <v>252.21250525726498</v>
      </c>
    </row>
    <row r="115" spans="1:11" ht="13.8" x14ac:dyDescent="0.25">
      <c r="A115" s="858" t="s">
        <v>1665</v>
      </c>
      <c r="B115" s="851">
        <v>110.68515600000001</v>
      </c>
      <c r="C115" s="851">
        <v>196.32584499999999</v>
      </c>
      <c r="D115" s="851">
        <v>144.26717500000001</v>
      </c>
      <c r="E115" s="851">
        <v>157.49805699999999</v>
      </c>
      <c r="F115" s="851">
        <v>54.769120999999998</v>
      </c>
      <c r="G115" s="851">
        <v>60.269120999999998</v>
      </c>
      <c r="H115" s="851">
        <v>42.632609000000002</v>
      </c>
      <c r="I115" s="851">
        <v>46.801181</v>
      </c>
      <c r="J115" s="851">
        <f t="shared" si="2"/>
        <v>-58.223954270955957</v>
      </c>
      <c r="K115" s="851">
        <f t="shared" si="3"/>
        <v>-61.733419352595561</v>
      </c>
    </row>
    <row r="116" spans="1:11" ht="27.6" x14ac:dyDescent="0.25">
      <c r="A116" s="857" t="s">
        <v>1847</v>
      </c>
      <c r="B116" s="744">
        <v>81.973268000000004</v>
      </c>
      <c r="C116" s="744">
        <v>100.40530699999999</v>
      </c>
      <c r="D116" s="744">
        <v>65.083704999999995</v>
      </c>
      <c r="E116" s="744">
        <v>87.154141999999993</v>
      </c>
      <c r="F116" s="744">
        <v>899.65788899999995</v>
      </c>
      <c r="G116" s="744">
        <v>899.65788899999995</v>
      </c>
      <c r="H116" s="744">
        <v>895.87014999999997</v>
      </c>
      <c r="I116" s="744">
        <v>925.87673299999994</v>
      </c>
      <c r="J116" s="744">
        <f t="shared" si="2"/>
        <v>1282.3089650473955</v>
      </c>
      <c r="K116" s="744">
        <f t="shared" si="3"/>
        <v>932.26062279403777</v>
      </c>
    </row>
    <row r="117" spans="1:11" ht="27.6" x14ac:dyDescent="0.25">
      <c r="A117" s="857" t="s">
        <v>1848</v>
      </c>
      <c r="B117" s="744">
        <v>87.968776000000005</v>
      </c>
      <c r="C117" s="744">
        <v>135.69644299999999</v>
      </c>
      <c r="D117" s="744">
        <v>150.171852</v>
      </c>
      <c r="E117" s="744">
        <v>150.28956700000001</v>
      </c>
      <c r="F117" s="744">
        <v>181.371904</v>
      </c>
      <c r="G117" s="744">
        <v>182.371904</v>
      </c>
      <c r="H117" s="744">
        <v>237.662192</v>
      </c>
      <c r="I117" s="744">
        <v>232.03498200000001</v>
      </c>
      <c r="J117" s="744">
        <f t="shared" si="2"/>
        <v>21.44213550752508</v>
      </c>
      <c r="K117" s="744">
        <f t="shared" si="3"/>
        <v>21.347015391959985</v>
      </c>
    </row>
    <row r="118" spans="1:11" ht="13.8" x14ac:dyDescent="0.25">
      <c r="A118" s="856" t="s">
        <v>15</v>
      </c>
      <c r="B118" s="705">
        <v>374.69174600000002</v>
      </c>
      <c r="C118" s="705">
        <v>1166.9431422299999</v>
      </c>
      <c r="D118" s="705">
        <v>676.70783400000005</v>
      </c>
      <c r="E118" s="705">
        <v>748.83467299999995</v>
      </c>
      <c r="F118" s="705">
        <v>1397.3221450000001</v>
      </c>
      <c r="G118" s="705">
        <v>1399.3221450000001</v>
      </c>
      <c r="H118" s="705">
        <v>614.35417800000005</v>
      </c>
      <c r="I118" s="705">
        <v>586.47706200000005</v>
      </c>
      <c r="J118" s="705">
        <f t="shared" si="2"/>
        <v>106.78379570820812</v>
      </c>
      <c r="K118" s="705">
        <f t="shared" si="3"/>
        <v>86.866633644780507</v>
      </c>
    </row>
    <row r="119" spans="1:11" ht="13.8" x14ac:dyDescent="0.25">
      <c r="A119" s="857" t="s">
        <v>625</v>
      </c>
      <c r="B119" s="744">
        <v>162.26479699999999</v>
      </c>
      <c r="C119" s="744">
        <v>662.26479700000004</v>
      </c>
      <c r="D119" s="744">
        <v>246.93212600000001</v>
      </c>
      <c r="E119" s="744">
        <v>254.93212600000001</v>
      </c>
      <c r="F119" s="744">
        <v>582</v>
      </c>
      <c r="G119" s="744">
        <v>582</v>
      </c>
      <c r="H119" s="744">
        <v>90</v>
      </c>
      <c r="I119" s="744">
        <v>70</v>
      </c>
      <c r="J119" s="744">
        <f t="shared" si="2"/>
        <v>135.69229708085854</v>
      </c>
      <c r="K119" s="744">
        <f t="shared" si="3"/>
        <v>128.29606026193812</v>
      </c>
    </row>
    <row r="120" spans="1:11" ht="13.8" x14ac:dyDescent="0.25">
      <c r="A120" s="857" t="s">
        <v>352</v>
      </c>
      <c r="B120" s="744">
        <v>212.42694900000001</v>
      </c>
      <c r="C120" s="744">
        <v>504.67834522999993</v>
      </c>
      <c r="D120" s="744">
        <v>429.77570800000001</v>
      </c>
      <c r="E120" s="744">
        <v>493.90254700000003</v>
      </c>
      <c r="F120" s="744">
        <v>815.32214499999998</v>
      </c>
      <c r="G120" s="744">
        <v>817.32214499999998</v>
      </c>
      <c r="H120" s="744">
        <v>524.35417800000005</v>
      </c>
      <c r="I120" s="744">
        <v>516.47706200000005</v>
      </c>
      <c r="J120" s="744">
        <f t="shared" si="2"/>
        <v>90.174114028799409</v>
      </c>
      <c r="K120" s="744">
        <f t="shared" si="3"/>
        <v>65.482472193041758</v>
      </c>
    </row>
    <row r="121" spans="1:11" ht="13.8" x14ac:dyDescent="0.25">
      <c r="A121" s="856" t="s">
        <v>14</v>
      </c>
      <c r="B121" s="705">
        <v>1541.0792220000001</v>
      </c>
      <c r="C121" s="705">
        <v>3234.9508023099997</v>
      </c>
      <c r="D121" s="705">
        <v>2628.9703939999999</v>
      </c>
      <c r="E121" s="705">
        <v>5572.7223817199983</v>
      </c>
      <c r="F121" s="705">
        <v>4014.638927</v>
      </c>
      <c r="G121" s="705">
        <v>2225.0889269999998</v>
      </c>
      <c r="H121" s="705">
        <v>2021.6683740000001</v>
      </c>
      <c r="I121" s="705">
        <v>1753.264604</v>
      </c>
      <c r="J121" s="705">
        <f t="shared" si="2"/>
        <v>-15.362724050516647</v>
      </c>
      <c r="K121" s="705">
        <f t="shared" si="3"/>
        <v>-60.071778664250722</v>
      </c>
    </row>
    <row r="122" spans="1:11" ht="27.6" x14ac:dyDescent="0.25">
      <c r="A122" s="857" t="s">
        <v>476</v>
      </c>
      <c r="B122" s="744">
        <v>148.906699</v>
      </c>
      <c r="C122" s="744">
        <v>229.29925209000001</v>
      </c>
      <c r="D122" s="744">
        <v>1150.851574</v>
      </c>
      <c r="E122" s="744">
        <v>4010.2549421899998</v>
      </c>
      <c r="F122" s="744">
        <v>2167.5213319999998</v>
      </c>
      <c r="G122" s="744">
        <v>374.52133199999997</v>
      </c>
      <c r="H122" s="744">
        <v>341.60996</v>
      </c>
      <c r="I122" s="744">
        <v>283.93255199999999</v>
      </c>
      <c r="J122" s="744">
        <f t="shared" si="2"/>
        <v>-67.457025696347529</v>
      </c>
      <c r="K122" s="744">
        <f t="shared" si="3"/>
        <v>-90.660909657891381</v>
      </c>
    </row>
    <row r="123" spans="1:11" ht="13.8" x14ac:dyDescent="0.25">
      <c r="A123" s="857" t="s">
        <v>1931</v>
      </c>
      <c r="B123" s="744">
        <v>34.075839000000002</v>
      </c>
      <c r="C123" s="744">
        <v>44.518142149999996</v>
      </c>
      <c r="D123" s="744">
        <v>40.280741999999996</v>
      </c>
      <c r="E123" s="744">
        <v>40.90409631</v>
      </c>
      <c r="F123" s="744">
        <v>47.152650999999999</v>
      </c>
      <c r="G123" s="744">
        <v>49.652650999999999</v>
      </c>
      <c r="H123" s="744">
        <v>42.012683000000003</v>
      </c>
      <c r="I123" s="744">
        <v>41.342196999999999</v>
      </c>
      <c r="J123" s="744">
        <f t="shared" si="2"/>
        <v>23.266475577833205</v>
      </c>
      <c r="K123" s="744">
        <f t="shared" si="3"/>
        <v>21.387967170078269</v>
      </c>
    </row>
    <row r="124" spans="1:11" ht="27.6" x14ac:dyDescent="0.25">
      <c r="A124" s="857" t="s">
        <v>477</v>
      </c>
      <c r="B124" s="744">
        <v>515.28437899999994</v>
      </c>
      <c r="C124" s="744">
        <v>2045.7704835100001</v>
      </c>
      <c r="D124" s="744">
        <v>430.88620900000001</v>
      </c>
      <c r="E124" s="744">
        <v>486.27719698999994</v>
      </c>
      <c r="F124" s="744">
        <v>762.20583299999998</v>
      </c>
      <c r="G124" s="744">
        <v>762.20583299999998</v>
      </c>
      <c r="H124" s="744">
        <v>700.27774399999998</v>
      </c>
      <c r="I124" s="744">
        <v>561.42309</v>
      </c>
      <c r="J124" s="744">
        <f t="shared" si="2"/>
        <v>76.892603448350314</v>
      </c>
      <c r="K124" s="744">
        <f t="shared" si="3"/>
        <v>56.743075290794366</v>
      </c>
    </row>
    <row r="125" spans="1:11" ht="27.6" x14ac:dyDescent="0.25">
      <c r="A125" s="857" t="s">
        <v>118</v>
      </c>
      <c r="B125" s="744">
        <v>15.524730999999999</v>
      </c>
      <c r="C125" s="744">
        <v>17.92401285</v>
      </c>
      <c r="D125" s="744">
        <v>16.080559000000001</v>
      </c>
      <c r="E125" s="744">
        <v>17.99014523</v>
      </c>
      <c r="F125" s="744">
        <v>16.342725999999999</v>
      </c>
      <c r="G125" s="744">
        <v>16.342725999999999</v>
      </c>
      <c r="H125" s="744">
        <v>16.423342999999999</v>
      </c>
      <c r="I125" s="744">
        <v>16.486833000000001</v>
      </c>
      <c r="J125" s="744">
        <f t="shared" si="2"/>
        <v>1.6303351145939615</v>
      </c>
      <c r="K125" s="744">
        <f t="shared" si="3"/>
        <v>-9.1573425836095907</v>
      </c>
    </row>
    <row r="126" spans="1:11" ht="13.8" x14ac:dyDescent="0.25">
      <c r="A126" s="857" t="s">
        <v>119</v>
      </c>
      <c r="B126" s="744">
        <v>11.046004999999999</v>
      </c>
      <c r="C126" s="744">
        <v>12.143643580000001</v>
      </c>
      <c r="D126" s="744">
        <v>10.242794999999999</v>
      </c>
      <c r="E126" s="744">
        <v>10.31236232</v>
      </c>
      <c r="F126" s="744">
        <v>10.081337</v>
      </c>
      <c r="G126" s="744">
        <v>10.081337</v>
      </c>
      <c r="H126" s="744">
        <v>10.027824000000001</v>
      </c>
      <c r="I126" s="744">
        <v>10.114592999999999</v>
      </c>
      <c r="J126" s="744">
        <f t="shared" si="2"/>
        <v>-1.5763080292049239</v>
      </c>
      <c r="K126" s="744">
        <f t="shared" si="3"/>
        <v>-2.2402754367148816</v>
      </c>
    </row>
    <row r="127" spans="1:11" ht="41.4" x14ac:dyDescent="0.25">
      <c r="A127" s="857" t="s">
        <v>1932</v>
      </c>
      <c r="B127" s="744">
        <v>25.771076999999998</v>
      </c>
      <c r="C127" s="744">
        <v>26.639636460000002</v>
      </c>
      <c r="D127" s="744">
        <v>25.636129</v>
      </c>
      <c r="E127" s="744">
        <v>25.684347199999998</v>
      </c>
      <c r="F127" s="744">
        <v>26.596003</v>
      </c>
      <c r="G127" s="744">
        <v>26.796002999999999</v>
      </c>
      <c r="H127" s="744">
        <v>26.089053</v>
      </c>
      <c r="I127" s="744">
        <v>26.165168999999999</v>
      </c>
      <c r="J127" s="744">
        <f t="shared" si="2"/>
        <v>4.5243726149139007</v>
      </c>
      <c r="K127" s="744">
        <f t="shared" si="3"/>
        <v>4.3281450423626069</v>
      </c>
    </row>
    <row r="128" spans="1:11" ht="13.8" x14ac:dyDescent="0.25">
      <c r="A128" s="857" t="s">
        <v>478</v>
      </c>
      <c r="B128" s="744">
        <v>593.73376099999996</v>
      </c>
      <c r="C128" s="744">
        <v>647.97333562000006</v>
      </c>
      <c r="D128" s="744">
        <v>806.88157100000001</v>
      </c>
      <c r="E128" s="744">
        <v>828.94853095000008</v>
      </c>
      <c r="F128" s="744">
        <v>828.86876500000005</v>
      </c>
      <c r="G128" s="744">
        <v>829.11876500000005</v>
      </c>
      <c r="H128" s="744">
        <v>828.50062500000001</v>
      </c>
      <c r="I128" s="744">
        <v>757.49262599999997</v>
      </c>
      <c r="J128" s="744">
        <f t="shared" si="2"/>
        <v>2.7559427305348834</v>
      </c>
      <c r="K128" s="744">
        <f t="shared" si="3"/>
        <v>2.0536142310902505E-2</v>
      </c>
    </row>
    <row r="129" spans="1:11" ht="13.8" x14ac:dyDescent="0.25">
      <c r="A129" s="857" t="s">
        <v>479</v>
      </c>
      <c r="B129" s="744">
        <v>13.581912000000001</v>
      </c>
      <c r="C129" s="744">
        <v>16.059329259999998</v>
      </c>
      <c r="D129" s="744">
        <v>16.524165</v>
      </c>
      <c r="E129" s="744">
        <v>16.557097629999998</v>
      </c>
      <c r="F129" s="744">
        <v>19.598483000000002</v>
      </c>
      <c r="G129" s="744">
        <v>19.598483000000002</v>
      </c>
      <c r="H129" s="744">
        <v>19.587474</v>
      </c>
      <c r="I129" s="744">
        <v>19.436115999999998</v>
      </c>
      <c r="J129" s="744">
        <f t="shared" si="2"/>
        <v>18.604982460535837</v>
      </c>
      <c r="K129" s="744">
        <f t="shared" si="3"/>
        <v>18.369073118764987</v>
      </c>
    </row>
    <row r="130" spans="1:11" ht="13.8" x14ac:dyDescent="0.25">
      <c r="A130" s="857" t="s">
        <v>1933</v>
      </c>
      <c r="B130" s="744">
        <v>2.979025</v>
      </c>
      <c r="C130" s="744">
        <v>3.6039765899999998</v>
      </c>
      <c r="D130" s="744">
        <v>2.7342270000000002</v>
      </c>
      <c r="E130" s="744">
        <v>2.7569265699999996</v>
      </c>
      <c r="F130" s="744">
        <v>3.319893</v>
      </c>
      <c r="G130" s="744">
        <v>3.319893</v>
      </c>
      <c r="H130" s="744">
        <v>3.3253620000000002</v>
      </c>
      <c r="I130" s="744">
        <v>3.3306170000000002</v>
      </c>
      <c r="J130" s="744">
        <f t="shared" si="2"/>
        <v>21.419801647778328</v>
      </c>
      <c r="K130" s="744">
        <f t="shared" si="3"/>
        <v>20.420073429812106</v>
      </c>
    </row>
    <row r="131" spans="1:11" ht="27.6" x14ac:dyDescent="0.25">
      <c r="A131" s="858" t="s">
        <v>480</v>
      </c>
      <c r="B131" s="851">
        <v>171.18859399999999</v>
      </c>
      <c r="C131" s="851">
        <v>180.45244026</v>
      </c>
      <c r="D131" s="851">
        <v>121.234143</v>
      </c>
      <c r="E131" s="851">
        <v>125.31062842999999</v>
      </c>
      <c r="F131" s="851">
        <v>121.717026</v>
      </c>
      <c r="G131" s="851">
        <v>121.717026</v>
      </c>
      <c r="H131" s="851">
        <v>22.469369</v>
      </c>
      <c r="I131" s="851">
        <v>22.080099000000001</v>
      </c>
      <c r="J131" s="851">
        <f t="shared" ref="J131:J194" si="4">G131/D131*100-100</f>
        <v>0.39830611084536827</v>
      </c>
      <c r="K131" s="851">
        <f t="shared" ref="K131:K194" si="5">G131/E131*100-100</f>
        <v>-2.8677554929089126</v>
      </c>
    </row>
    <row r="132" spans="1:11" ht="13.8" x14ac:dyDescent="0.25">
      <c r="A132" s="857" t="s">
        <v>481</v>
      </c>
      <c r="B132" s="744">
        <v>6.2250819999999996</v>
      </c>
      <c r="C132" s="744">
        <v>7.2400060000000002</v>
      </c>
      <c r="D132" s="744">
        <v>5.134341</v>
      </c>
      <c r="E132" s="744">
        <v>5.1672707799999991</v>
      </c>
      <c r="F132" s="744">
        <v>6.03078</v>
      </c>
      <c r="G132" s="744">
        <v>6.53078</v>
      </c>
      <c r="H132" s="744">
        <v>6.0508009999999999</v>
      </c>
      <c r="I132" s="744">
        <v>6.076308</v>
      </c>
      <c r="J132" s="744">
        <f t="shared" si="4"/>
        <v>27.19801820720518</v>
      </c>
      <c r="K132" s="744">
        <f t="shared" si="5"/>
        <v>26.387415679423725</v>
      </c>
    </row>
    <row r="133" spans="1:11" ht="27.6" x14ac:dyDescent="0.25">
      <c r="A133" s="857" t="s">
        <v>482</v>
      </c>
      <c r="B133" s="744">
        <v>2.7621180000000001</v>
      </c>
      <c r="C133" s="744">
        <v>3.3265439400000001</v>
      </c>
      <c r="D133" s="744">
        <v>2.4839389999999999</v>
      </c>
      <c r="E133" s="744">
        <v>2.5588371200000002</v>
      </c>
      <c r="F133" s="744">
        <v>5.2040980000000001</v>
      </c>
      <c r="G133" s="744">
        <v>5.2040980000000001</v>
      </c>
      <c r="H133" s="744">
        <v>5.294136</v>
      </c>
      <c r="I133" s="744">
        <v>5.384404</v>
      </c>
      <c r="J133" s="744">
        <f t="shared" si="4"/>
        <v>109.50989537182676</v>
      </c>
      <c r="K133" s="744">
        <f t="shared" si="5"/>
        <v>103.37746233726671</v>
      </c>
    </row>
    <row r="134" spans="1:11" ht="27.6" x14ac:dyDescent="0.25">
      <c r="A134" s="856" t="s">
        <v>13</v>
      </c>
      <c r="B134" s="705">
        <v>2420.5681709999999</v>
      </c>
      <c r="C134" s="705">
        <v>4043.8572313200002</v>
      </c>
      <c r="D134" s="705">
        <v>2817.4883789999999</v>
      </c>
      <c r="E134" s="705">
        <v>3906.8722124599999</v>
      </c>
      <c r="F134" s="705">
        <v>3925.590334</v>
      </c>
      <c r="G134" s="705">
        <v>3953.7653340000002</v>
      </c>
      <c r="H134" s="705">
        <v>3339.4604909999998</v>
      </c>
      <c r="I134" s="705">
        <v>3092.5965890000002</v>
      </c>
      <c r="J134" s="705">
        <f t="shared" si="4"/>
        <v>40.329428276232846</v>
      </c>
      <c r="K134" s="705">
        <f t="shared" si="5"/>
        <v>1.2002727243150275</v>
      </c>
    </row>
    <row r="135" spans="1:11" ht="27.6" x14ac:dyDescent="0.25">
      <c r="A135" s="857" t="s">
        <v>571</v>
      </c>
      <c r="B135" s="744">
        <v>403.47232600000001</v>
      </c>
      <c r="C135" s="744">
        <v>570.76316789999998</v>
      </c>
      <c r="D135" s="744">
        <v>457.12471900000003</v>
      </c>
      <c r="E135" s="744">
        <v>634.69553900000005</v>
      </c>
      <c r="F135" s="744">
        <v>571.50658299999998</v>
      </c>
      <c r="G135" s="744">
        <v>575.30658300000005</v>
      </c>
      <c r="H135" s="744">
        <v>520.06457499999999</v>
      </c>
      <c r="I135" s="744">
        <v>464.80809099999999</v>
      </c>
      <c r="J135" s="744">
        <f t="shared" si="4"/>
        <v>25.85330853657031</v>
      </c>
      <c r="K135" s="744">
        <f t="shared" si="5"/>
        <v>-9.3570778981006839</v>
      </c>
    </row>
    <row r="136" spans="1:11" ht="27.6" x14ac:dyDescent="0.25">
      <c r="A136" s="857" t="s">
        <v>122</v>
      </c>
      <c r="B136" s="744">
        <v>7.5765979999999997</v>
      </c>
      <c r="C136" s="744">
        <v>7.6963860799999999</v>
      </c>
      <c r="D136" s="744">
        <v>7.4474910000000003</v>
      </c>
      <c r="E136" s="744">
        <v>7.448114359999999</v>
      </c>
      <c r="F136" s="744">
        <v>8.8412089999999992</v>
      </c>
      <c r="G136" s="744">
        <v>8.8412089999999992</v>
      </c>
      <c r="H136" s="744">
        <v>8.6394369999999991</v>
      </c>
      <c r="I136" s="744">
        <v>8.6378090000000007</v>
      </c>
      <c r="J136" s="744">
        <f t="shared" si="4"/>
        <v>18.713926609646109</v>
      </c>
      <c r="K136" s="744">
        <f t="shared" si="5"/>
        <v>18.703991005852387</v>
      </c>
    </row>
    <row r="137" spans="1:11" ht="13.8" x14ac:dyDescent="0.25">
      <c r="A137" s="857" t="s">
        <v>234</v>
      </c>
      <c r="B137" s="744">
        <v>63.403903999999997</v>
      </c>
      <c r="C137" s="744">
        <v>125.57796599</v>
      </c>
      <c r="D137" s="744">
        <v>61.781052000000003</v>
      </c>
      <c r="E137" s="744">
        <v>62.141599999999997</v>
      </c>
      <c r="F137" s="744">
        <v>68.254687000000004</v>
      </c>
      <c r="G137" s="744">
        <v>68.654686999999996</v>
      </c>
      <c r="H137" s="744">
        <v>67.579863000000003</v>
      </c>
      <c r="I137" s="744">
        <v>65.864637999999999</v>
      </c>
      <c r="J137" s="744">
        <f t="shared" si="4"/>
        <v>11.125797922638142</v>
      </c>
      <c r="K137" s="744">
        <f t="shared" si="5"/>
        <v>10.481041685440999</v>
      </c>
    </row>
    <row r="138" spans="1:11" ht="13.8" x14ac:dyDescent="0.25">
      <c r="A138" s="857" t="s">
        <v>251</v>
      </c>
      <c r="B138" s="744">
        <v>130.700175</v>
      </c>
      <c r="C138" s="744">
        <v>144.69645700000001</v>
      </c>
      <c r="D138" s="744">
        <v>122.849282</v>
      </c>
      <c r="E138" s="744">
        <v>133.125933</v>
      </c>
      <c r="F138" s="744">
        <v>169.786811</v>
      </c>
      <c r="G138" s="744">
        <v>169.786811</v>
      </c>
      <c r="H138" s="744">
        <v>181.50738899999999</v>
      </c>
      <c r="I138" s="744">
        <v>151.19323700000001</v>
      </c>
      <c r="J138" s="744">
        <f t="shared" si="4"/>
        <v>38.207410117382693</v>
      </c>
      <c r="K138" s="744">
        <f t="shared" si="5"/>
        <v>27.538494697347943</v>
      </c>
    </row>
    <row r="139" spans="1:11" ht="27.6" x14ac:dyDescent="0.25">
      <c r="A139" s="857" t="s">
        <v>483</v>
      </c>
      <c r="B139" s="744">
        <v>93.382536999999999</v>
      </c>
      <c r="C139" s="744">
        <v>196.9133042</v>
      </c>
      <c r="D139" s="744">
        <v>89.707130000000006</v>
      </c>
      <c r="E139" s="744">
        <v>157.497784</v>
      </c>
      <c r="F139" s="744">
        <v>133.892674</v>
      </c>
      <c r="G139" s="744">
        <v>133.892674</v>
      </c>
      <c r="H139" s="744">
        <v>128.07355899999999</v>
      </c>
      <c r="I139" s="744">
        <v>96.165553000000003</v>
      </c>
      <c r="J139" s="744">
        <f t="shared" si="4"/>
        <v>49.25533120945903</v>
      </c>
      <c r="K139" s="744">
        <f t="shared" si="5"/>
        <v>-14.987582301475427</v>
      </c>
    </row>
    <row r="140" spans="1:11" ht="13.8" x14ac:dyDescent="0.25">
      <c r="A140" s="857" t="s">
        <v>484</v>
      </c>
      <c r="B140" s="744">
        <v>129.700558</v>
      </c>
      <c r="C140" s="744">
        <v>140.39972401</v>
      </c>
      <c r="D140" s="744">
        <v>150.59117900000001</v>
      </c>
      <c r="E140" s="744">
        <v>149.147457</v>
      </c>
      <c r="F140" s="744">
        <v>163.146266</v>
      </c>
      <c r="G140" s="744">
        <v>165.62126599999999</v>
      </c>
      <c r="H140" s="744">
        <v>147.00391999999999</v>
      </c>
      <c r="I140" s="744">
        <v>122.93449</v>
      </c>
      <c r="J140" s="744">
        <f t="shared" si="4"/>
        <v>9.9807220448151099</v>
      </c>
      <c r="K140" s="744">
        <f t="shared" si="5"/>
        <v>11.045316716328585</v>
      </c>
    </row>
    <row r="141" spans="1:11" ht="27.6" x14ac:dyDescent="0.25">
      <c r="A141" s="857" t="s">
        <v>485</v>
      </c>
      <c r="B141" s="744">
        <v>319.22476999999998</v>
      </c>
      <c r="C141" s="744">
        <v>710.20893992000003</v>
      </c>
      <c r="D141" s="744">
        <v>350.92307199999999</v>
      </c>
      <c r="E141" s="744">
        <v>563.89966000000004</v>
      </c>
      <c r="F141" s="744">
        <v>397.78908000000001</v>
      </c>
      <c r="G141" s="744">
        <v>397.78908000000001</v>
      </c>
      <c r="H141" s="744">
        <v>359.66906</v>
      </c>
      <c r="I141" s="744">
        <v>355.16342700000001</v>
      </c>
      <c r="J141" s="744">
        <f t="shared" si="4"/>
        <v>13.355066035669495</v>
      </c>
      <c r="K141" s="744">
        <f t="shared" si="5"/>
        <v>-29.457471210392299</v>
      </c>
    </row>
    <row r="142" spans="1:11" ht="27.6" x14ac:dyDescent="0.25">
      <c r="A142" s="857" t="s">
        <v>357</v>
      </c>
      <c r="B142" s="744">
        <v>176.06934799999999</v>
      </c>
      <c r="C142" s="744">
        <v>564.14571091999994</v>
      </c>
      <c r="D142" s="744">
        <v>339.11851200000001</v>
      </c>
      <c r="E142" s="744">
        <v>495.0553697900001</v>
      </c>
      <c r="F142" s="744">
        <v>670.60684100000003</v>
      </c>
      <c r="G142" s="744">
        <v>691.10684100000003</v>
      </c>
      <c r="H142" s="744">
        <v>539.74210900000003</v>
      </c>
      <c r="I142" s="744">
        <v>520.42079899999999</v>
      </c>
      <c r="J142" s="744">
        <f t="shared" si="4"/>
        <v>103.79507946177827</v>
      </c>
      <c r="K142" s="744">
        <f t="shared" si="5"/>
        <v>39.601928021337073</v>
      </c>
    </row>
    <row r="143" spans="1:11" ht="13.8" x14ac:dyDescent="0.25">
      <c r="A143" s="857" t="s">
        <v>358</v>
      </c>
      <c r="B143" s="744">
        <v>800.75475100000006</v>
      </c>
      <c r="C143" s="744">
        <v>967.31648228999995</v>
      </c>
      <c r="D143" s="744">
        <v>705.02348800000004</v>
      </c>
      <c r="E143" s="744">
        <v>938.82966025000007</v>
      </c>
      <c r="F143" s="744">
        <v>1055.6511410000001</v>
      </c>
      <c r="G143" s="744">
        <v>1056.6511410000001</v>
      </c>
      <c r="H143" s="744">
        <v>709.64215100000001</v>
      </c>
      <c r="I143" s="744">
        <v>647.15467000000001</v>
      </c>
      <c r="J143" s="744">
        <f t="shared" si="4"/>
        <v>49.874601199102187</v>
      </c>
      <c r="K143" s="744">
        <f t="shared" si="5"/>
        <v>12.549825142787398</v>
      </c>
    </row>
    <row r="144" spans="1:11" ht="27.6" x14ac:dyDescent="0.25">
      <c r="A144" s="857" t="s">
        <v>572</v>
      </c>
      <c r="B144" s="744">
        <v>30.458228999999999</v>
      </c>
      <c r="C144" s="744">
        <v>35.852026000000002</v>
      </c>
      <c r="D144" s="744">
        <v>26.027853</v>
      </c>
      <c r="E144" s="744">
        <v>32.682279999999999</v>
      </c>
      <c r="F144" s="744">
        <v>38.585867999999998</v>
      </c>
      <c r="G144" s="744">
        <v>38.585867999999998</v>
      </c>
      <c r="H144" s="744">
        <v>32.547161000000003</v>
      </c>
      <c r="I144" s="744">
        <v>32.64819</v>
      </c>
      <c r="J144" s="744">
        <f t="shared" si="4"/>
        <v>48.248370697344853</v>
      </c>
      <c r="K144" s="744">
        <f t="shared" si="5"/>
        <v>18.063574511937361</v>
      </c>
    </row>
    <row r="145" spans="1:11" ht="27.6" x14ac:dyDescent="0.25">
      <c r="A145" s="858" t="s">
        <v>573</v>
      </c>
      <c r="B145" s="851">
        <v>241.610375</v>
      </c>
      <c r="C145" s="851">
        <v>570.22588099999996</v>
      </c>
      <c r="D145" s="851">
        <v>480.776499</v>
      </c>
      <c r="E145" s="851">
        <v>702.24627199999998</v>
      </c>
      <c r="F145" s="851">
        <v>592.49715500000002</v>
      </c>
      <c r="G145" s="851">
        <v>592.49715500000002</v>
      </c>
      <c r="H145" s="851">
        <v>592.67489799999998</v>
      </c>
      <c r="I145" s="851">
        <v>593.22803599999997</v>
      </c>
      <c r="J145" s="851">
        <f t="shared" si="4"/>
        <v>23.237545144651506</v>
      </c>
      <c r="K145" s="851">
        <f t="shared" si="5"/>
        <v>-15.628294713111686</v>
      </c>
    </row>
    <row r="146" spans="1:11" ht="13.8" x14ac:dyDescent="0.25">
      <c r="A146" s="857" t="s">
        <v>1934</v>
      </c>
      <c r="B146" s="744">
        <v>19.530868000000002</v>
      </c>
      <c r="C146" s="744">
        <v>4.0949682599999999</v>
      </c>
      <c r="D146" s="744">
        <v>19.290839999999999</v>
      </c>
      <c r="E146" s="744">
        <v>21.748850059999999</v>
      </c>
      <c r="F146" s="744">
        <v>26.672519000000001</v>
      </c>
      <c r="G146" s="744">
        <v>26.672519000000001</v>
      </c>
      <c r="H146" s="744">
        <v>24.343972999999998</v>
      </c>
      <c r="I146" s="744">
        <v>25.067644000000001</v>
      </c>
      <c r="J146" s="744">
        <f t="shared" si="4"/>
        <v>38.265202552092092</v>
      </c>
      <c r="K146" s="744">
        <f t="shared" si="5"/>
        <v>22.638755274034025</v>
      </c>
    </row>
    <row r="147" spans="1:11" ht="27.6" x14ac:dyDescent="0.25">
      <c r="A147" s="857" t="s">
        <v>1667</v>
      </c>
      <c r="B147" s="744">
        <v>4.683732</v>
      </c>
      <c r="C147" s="744">
        <v>5.9662177500000002</v>
      </c>
      <c r="D147" s="744">
        <v>6.8272620000000002</v>
      </c>
      <c r="E147" s="744">
        <v>8.3536929999999998</v>
      </c>
      <c r="F147" s="744">
        <v>28.359500000000001</v>
      </c>
      <c r="G147" s="744">
        <v>28.359500000000001</v>
      </c>
      <c r="H147" s="744">
        <v>27.972396</v>
      </c>
      <c r="I147" s="744">
        <v>9.3100050000000003</v>
      </c>
      <c r="J147" s="744">
        <f t="shared" si="4"/>
        <v>315.38613868927251</v>
      </c>
      <c r="K147" s="744">
        <f t="shared" si="5"/>
        <v>239.48458484169817</v>
      </c>
    </row>
    <row r="148" spans="1:11" ht="13.8" x14ac:dyDescent="0.25">
      <c r="A148" s="856" t="s">
        <v>12</v>
      </c>
      <c r="B148" s="705">
        <v>48817.155335000003</v>
      </c>
      <c r="C148" s="705">
        <v>51881.351912009995</v>
      </c>
      <c r="D148" s="705">
        <v>50923.647814999997</v>
      </c>
      <c r="E148" s="705">
        <v>53062.069869579995</v>
      </c>
      <c r="F148" s="705">
        <v>50950.829777999999</v>
      </c>
      <c r="G148" s="705">
        <v>51250.840012000001</v>
      </c>
      <c r="H148" s="705">
        <v>49534.981254999999</v>
      </c>
      <c r="I148" s="705">
        <v>47139.158734999997</v>
      </c>
      <c r="J148" s="705">
        <f t="shared" si="4"/>
        <v>0.64251523808478339</v>
      </c>
      <c r="K148" s="705">
        <f t="shared" si="5"/>
        <v>-3.4134172715685054</v>
      </c>
    </row>
    <row r="149" spans="1:11" ht="13.8" x14ac:dyDescent="0.25">
      <c r="A149" s="857" t="s">
        <v>1668</v>
      </c>
      <c r="B149" s="744">
        <v>1268.9666159999999</v>
      </c>
      <c r="C149" s="744">
        <v>820.60040200000003</v>
      </c>
      <c r="D149" s="744">
        <v>1753.533531</v>
      </c>
      <c r="E149" s="744">
        <v>1203.1827475699999</v>
      </c>
      <c r="F149" s="744">
        <v>1363.2121540000001</v>
      </c>
      <c r="G149" s="744">
        <v>1515.6121539999999</v>
      </c>
      <c r="H149" s="744">
        <v>1512.9287509999999</v>
      </c>
      <c r="I149" s="744">
        <v>1513.250055</v>
      </c>
      <c r="J149" s="744">
        <f t="shared" si="4"/>
        <v>-13.568111062257188</v>
      </c>
      <c r="K149" s="744">
        <f t="shared" si="5"/>
        <v>25.966912097185229</v>
      </c>
    </row>
    <row r="150" spans="1:11" ht="27.6" x14ac:dyDescent="0.25">
      <c r="A150" s="857" t="s">
        <v>1669</v>
      </c>
      <c r="B150" s="744">
        <v>1083.707095</v>
      </c>
      <c r="C150" s="744">
        <v>1399.64154199</v>
      </c>
      <c r="D150" s="744">
        <v>1501.2111090000001</v>
      </c>
      <c r="E150" s="744">
        <v>1866.7331353000002</v>
      </c>
      <c r="F150" s="744">
        <v>2050.5996169999999</v>
      </c>
      <c r="G150" s="744">
        <v>2055.9496170000002</v>
      </c>
      <c r="H150" s="744">
        <v>1596.748294</v>
      </c>
      <c r="I150" s="744">
        <v>1511.5552640000001</v>
      </c>
      <c r="J150" s="744">
        <f t="shared" si="4"/>
        <v>36.952731342997282</v>
      </c>
      <c r="K150" s="744">
        <f t="shared" si="5"/>
        <v>10.136236300835336</v>
      </c>
    </row>
    <row r="151" spans="1:11" ht="13.8" x14ac:dyDescent="0.25">
      <c r="A151" s="857" t="s">
        <v>128</v>
      </c>
      <c r="B151" s="744">
        <v>549.02308900000003</v>
      </c>
      <c r="C151" s="744">
        <v>894.53068553000003</v>
      </c>
      <c r="D151" s="744">
        <v>627.42758900000001</v>
      </c>
      <c r="E151" s="744">
        <v>699.06922773999997</v>
      </c>
      <c r="F151" s="744">
        <v>626.52308900000003</v>
      </c>
      <c r="G151" s="744">
        <v>646.52308900000003</v>
      </c>
      <c r="H151" s="744">
        <v>626.52308900000003</v>
      </c>
      <c r="I151" s="744">
        <v>556.52308900000003</v>
      </c>
      <c r="J151" s="744">
        <f t="shared" si="4"/>
        <v>3.0434587727381484</v>
      </c>
      <c r="K151" s="744">
        <f t="shared" si="5"/>
        <v>-7.516585862300758</v>
      </c>
    </row>
    <row r="152" spans="1:11" ht="27.6" x14ac:dyDescent="0.25">
      <c r="A152" s="857" t="s">
        <v>1670</v>
      </c>
      <c r="B152" s="744">
        <v>49.402653999999998</v>
      </c>
      <c r="C152" s="744">
        <v>49.902734000000002</v>
      </c>
      <c r="D152" s="744">
        <v>68.919499000000002</v>
      </c>
      <c r="E152" s="744">
        <v>77.390271999999996</v>
      </c>
      <c r="F152" s="744">
        <v>49.076371999999999</v>
      </c>
      <c r="G152" s="744">
        <v>49.076371999999999</v>
      </c>
      <c r="H152" s="744">
        <v>49.114179999999998</v>
      </c>
      <c r="I152" s="744">
        <v>49.099518000000003</v>
      </c>
      <c r="J152" s="744">
        <f t="shared" si="4"/>
        <v>-28.791745859905333</v>
      </c>
      <c r="K152" s="744">
        <f t="shared" si="5"/>
        <v>-36.585864435261314</v>
      </c>
    </row>
    <row r="153" spans="1:11" ht="27.6" x14ac:dyDescent="0.25">
      <c r="A153" s="857" t="s">
        <v>361</v>
      </c>
      <c r="B153" s="744">
        <v>398.81438900000001</v>
      </c>
      <c r="C153" s="744">
        <v>423.02638045999998</v>
      </c>
      <c r="D153" s="744">
        <v>382.610702</v>
      </c>
      <c r="E153" s="744">
        <v>395.71617360000005</v>
      </c>
      <c r="F153" s="744">
        <v>414.70964800000002</v>
      </c>
      <c r="G153" s="744">
        <v>415.08522299999998</v>
      </c>
      <c r="H153" s="744">
        <v>164.14997199999999</v>
      </c>
      <c r="I153" s="744">
        <v>148.877365</v>
      </c>
      <c r="J153" s="744">
        <f t="shared" si="4"/>
        <v>8.4876143898348033</v>
      </c>
      <c r="K153" s="744">
        <f t="shared" si="5"/>
        <v>4.8946822728501047</v>
      </c>
    </row>
    <row r="154" spans="1:11" ht="13.8" x14ac:dyDescent="0.25">
      <c r="A154" s="858" t="s">
        <v>574</v>
      </c>
      <c r="B154" s="851">
        <v>28884.401250999999</v>
      </c>
      <c r="C154" s="851">
        <v>30754.717897999999</v>
      </c>
      <c r="D154" s="851">
        <v>30225.133482000001</v>
      </c>
      <c r="E154" s="851">
        <v>31691.306517559999</v>
      </c>
      <c r="F154" s="851">
        <v>30097.780740999999</v>
      </c>
      <c r="G154" s="851">
        <v>30191.473257000001</v>
      </c>
      <c r="H154" s="851">
        <v>29360.701363</v>
      </c>
      <c r="I154" s="851">
        <v>27948.155011999999</v>
      </c>
      <c r="J154" s="851">
        <f t="shared" si="4"/>
        <v>-0.11136501686598876</v>
      </c>
      <c r="K154" s="851">
        <f t="shared" si="5"/>
        <v>-4.732633095227385</v>
      </c>
    </row>
    <row r="155" spans="1:11" ht="13.8" x14ac:dyDescent="0.25">
      <c r="A155" s="857" t="s">
        <v>575</v>
      </c>
      <c r="B155" s="744">
        <v>16024.378493</v>
      </c>
      <c r="C155" s="744">
        <v>16806.312440689999</v>
      </c>
      <c r="D155" s="744">
        <v>15692.206953000001</v>
      </c>
      <c r="E155" s="744">
        <v>16446.295592890001</v>
      </c>
      <c r="F155" s="744">
        <v>15872.85924</v>
      </c>
      <c r="G155" s="744">
        <v>15901.051383</v>
      </c>
      <c r="H155" s="744">
        <v>15760.174642</v>
      </c>
      <c r="I155" s="744">
        <v>14960.887482</v>
      </c>
      <c r="J155" s="744">
        <f t="shared" si="4"/>
        <v>1.3308799114459333</v>
      </c>
      <c r="K155" s="744">
        <f t="shared" si="5"/>
        <v>-3.3153010464296813</v>
      </c>
    </row>
    <row r="156" spans="1:11" ht="27.6" x14ac:dyDescent="0.25">
      <c r="A156" s="857" t="s">
        <v>576</v>
      </c>
      <c r="B156" s="744">
        <v>558.46174799999994</v>
      </c>
      <c r="C156" s="744">
        <v>732.61982933999991</v>
      </c>
      <c r="D156" s="744">
        <v>672.60495000000003</v>
      </c>
      <c r="E156" s="744">
        <v>682.37620291999997</v>
      </c>
      <c r="F156" s="744">
        <v>476.068917</v>
      </c>
      <c r="G156" s="744">
        <v>476.068917</v>
      </c>
      <c r="H156" s="744">
        <v>464.640964</v>
      </c>
      <c r="I156" s="744">
        <v>450.81094999999999</v>
      </c>
      <c r="J156" s="744">
        <f t="shared" si="4"/>
        <v>-29.220128843833223</v>
      </c>
      <c r="K156" s="744">
        <f t="shared" si="5"/>
        <v>-30.23365777369979</v>
      </c>
    </row>
    <row r="157" spans="1:11" ht="13.8" x14ac:dyDescent="0.25">
      <c r="A157" s="856" t="s">
        <v>440</v>
      </c>
      <c r="B157" s="705">
        <v>9060.0375499999991</v>
      </c>
      <c r="C157" s="705">
        <v>9431.5040873900016</v>
      </c>
      <c r="D157" s="705">
        <v>9899.6354420000007</v>
      </c>
      <c r="E157" s="705">
        <v>10144.162923</v>
      </c>
      <c r="F157" s="705">
        <v>10317.246168</v>
      </c>
      <c r="G157" s="705">
        <v>10363.746168</v>
      </c>
      <c r="H157" s="705">
        <v>10554.692923000001</v>
      </c>
      <c r="I157" s="705">
        <v>10676.992532</v>
      </c>
      <c r="J157" s="705">
        <f t="shared" si="4"/>
        <v>4.6881597682978366</v>
      </c>
      <c r="K157" s="705">
        <f t="shared" si="5"/>
        <v>2.1646265607794533</v>
      </c>
    </row>
    <row r="158" spans="1:11" ht="13.8" x14ac:dyDescent="0.25">
      <c r="A158" s="857" t="s">
        <v>626</v>
      </c>
      <c r="B158" s="744">
        <v>346.08667200000002</v>
      </c>
      <c r="C158" s="744">
        <v>394.755019</v>
      </c>
      <c r="D158" s="744">
        <v>431.356109</v>
      </c>
      <c r="E158" s="744">
        <v>491.59276199999999</v>
      </c>
      <c r="F158" s="744">
        <v>414.33736199999998</v>
      </c>
      <c r="G158" s="744">
        <v>419.83736199999998</v>
      </c>
      <c r="H158" s="744">
        <v>415.474197</v>
      </c>
      <c r="I158" s="744">
        <v>399.99232999999998</v>
      </c>
      <c r="J158" s="744">
        <f t="shared" si="4"/>
        <v>-2.6703567562085908</v>
      </c>
      <c r="K158" s="744">
        <f t="shared" si="5"/>
        <v>-14.596512712691251</v>
      </c>
    </row>
    <row r="159" spans="1:11" ht="13.8" x14ac:dyDescent="0.25">
      <c r="A159" s="857" t="s">
        <v>540</v>
      </c>
      <c r="B159" s="744">
        <v>522.43976899999996</v>
      </c>
      <c r="C159" s="744">
        <v>553.54356289999998</v>
      </c>
      <c r="D159" s="744">
        <v>548.79279199999996</v>
      </c>
      <c r="E159" s="744">
        <v>585.39968999999996</v>
      </c>
      <c r="F159" s="744">
        <v>571.30936399999996</v>
      </c>
      <c r="G159" s="744">
        <v>571.30936399999996</v>
      </c>
      <c r="H159" s="744">
        <v>566.34458600000005</v>
      </c>
      <c r="I159" s="744">
        <v>562.08828000000005</v>
      </c>
      <c r="J159" s="744">
        <f t="shared" si="4"/>
        <v>4.1029277950137555</v>
      </c>
      <c r="K159" s="744">
        <f t="shared" si="5"/>
        <v>-2.40695822712172</v>
      </c>
    </row>
    <row r="160" spans="1:11" ht="13.8" x14ac:dyDescent="0.25">
      <c r="A160" s="858" t="s">
        <v>132</v>
      </c>
      <c r="B160" s="851">
        <v>7987.8734210000002</v>
      </c>
      <c r="C160" s="851">
        <v>8242.8568317000008</v>
      </c>
      <c r="D160" s="851">
        <v>8620.4342300000008</v>
      </c>
      <c r="E160" s="851">
        <v>8767.7241599999998</v>
      </c>
      <c r="F160" s="851">
        <v>9129.3534220000001</v>
      </c>
      <c r="G160" s="851">
        <v>9169.3534220000001</v>
      </c>
      <c r="H160" s="851">
        <v>9369.5508809999992</v>
      </c>
      <c r="I160" s="851">
        <v>9512.9375139999993</v>
      </c>
      <c r="J160" s="851">
        <f t="shared" si="4"/>
        <v>6.3676512963779146</v>
      </c>
      <c r="K160" s="851">
        <f t="shared" si="5"/>
        <v>4.5807698174665319</v>
      </c>
    </row>
    <row r="161" spans="1:11" ht="27.6" x14ac:dyDescent="0.25">
      <c r="A161" s="857" t="s">
        <v>1762</v>
      </c>
      <c r="B161" s="744">
        <v>0.44746200000000003</v>
      </c>
      <c r="C161" s="744">
        <v>0.43212099999999998</v>
      </c>
      <c r="D161" s="744">
        <v>101.775919</v>
      </c>
      <c r="E161" s="744">
        <v>101.775919</v>
      </c>
      <c r="F161" s="744">
        <v>4.0229400000000002</v>
      </c>
      <c r="G161" s="744">
        <v>4.0229400000000002</v>
      </c>
      <c r="H161" s="744">
        <v>4.0497500000000004</v>
      </c>
      <c r="I161" s="744">
        <v>4.0429360000000001</v>
      </c>
      <c r="J161" s="744">
        <f t="shared" si="4"/>
        <v>-96.047257504989958</v>
      </c>
      <c r="K161" s="744">
        <f t="shared" si="5"/>
        <v>-96.047257504989958</v>
      </c>
    </row>
    <row r="162" spans="1:11" ht="13.8" x14ac:dyDescent="0.25">
      <c r="A162" s="857" t="s">
        <v>1763</v>
      </c>
      <c r="B162" s="744">
        <v>203.190226</v>
      </c>
      <c r="C162" s="744">
        <v>239.91655279</v>
      </c>
      <c r="D162" s="744">
        <v>197.27639199999999</v>
      </c>
      <c r="E162" s="744">
        <v>197.67039199999999</v>
      </c>
      <c r="F162" s="744">
        <v>198.22308000000001</v>
      </c>
      <c r="G162" s="744">
        <v>199.22308000000001</v>
      </c>
      <c r="H162" s="744">
        <v>199.27350899999999</v>
      </c>
      <c r="I162" s="744">
        <v>197.93147200000001</v>
      </c>
      <c r="J162" s="744">
        <f t="shared" si="4"/>
        <v>0.98678203725461344</v>
      </c>
      <c r="K162" s="744">
        <f t="shared" si="5"/>
        <v>0.78549345923289593</v>
      </c>
    </row>
    <row r="163" spans="1:11" ht="13.8" x14ac:dyDescent="0.25">
      <c r="A163" s="856" t="s">
        <v>11</v>
      </c>
      <c r="B163" s="705">
        <v>41251.249859000003</v>
      </c>
      <c r="C163" s="705">
        <v>46707.939883329993</v>
      </c>
      <c r="D163" s="705">
        <v>45513.521634999997</v>
      </c>
      <c r="E163" s="705">
        <v>48416.950192780001</v>
      </c>
      <c r="F163" s="705">
        <v>50368.020512000003</v>
      </c>
      <c r="G163" s="705">
        <v>50401.068511999998</v>
      </c>
      <c r="H163" s="705">
        <v>49979.959494000002</v>
      </c>
      <c r="I163" s="705">
        <v>51103.915917999999</v>
      </c>
      <c r="J163" s="705">
        <f t="shared" si="4"/>
        <v>10.738669963173038</v>
      </c>
      <c r="K163" s="705">
        <f t="shared" si="5"/>
        <v>4.0979828579039008</v>
      </c>
    </row>
    <row r="164" spans="1:11" ht="41.4" x14ac:dyDescent="0.25">
      <c r="A164" s="857" t="s">
        <v>1935</v>
      </c>
      <c r="B164" s="744">
        <v>168.33524700000001</v>
      </c>
      <c r="C164" s="744">
        <v>962.6906032600001</v>
      </c>
      <c r="D164" s="744">
        <v>150.52655200000001</v>
      </c>
      <c r="E164" s="744">
        <v>409.48823565000004</v>
      </c>
      <c r="F164" s="744">
        <v>100.91204500000001</v>
      </c>
      <c r="G164" s="744">
        <v>106.340045</v>
      </c>
      <c r="H164" s="744">
        <v>104.128725</v>
      </c>
      <c r="I164" s="744">
        <v>101.68267299999999</v>
      </c>
      <c r="J164" s="744">
        <f t="shared" si="4"/>
        <v>-29.35462641833449</v>
      </c>
      <c r="K164" s="744">
        <f t="shared" si="5"/>
        <v>-74.030988990147321</v>
      </c>
    </row>
    <row r="165" spans="1:11" ht="13.8" x14ac:dyDescent="0.25">
      <c r="A165" s="857" t="s">
        <v>1936</v>
      </c>
      <c r="B165" s="744">
        <v>210.95530500000001</v>
      </c>
      <c r="C165" s="744">
        <v>431.20955700000002</v>
      </c>
      <c r="D165" s="744">
        <v>332.41573099999999</v>
      </c>
      <c r="E165" s="744">
        <v>475.20973099999998</v>
      </c>
      <c r="F165" s="744">
        <v>445.76928299999997</v>
      </c>
      <c r="G165" s="744">
        <v>474.96928300000002</v>
      </c>
      <c r="H165" s="744">
        <v>440.57010200000002</v>
      </c>
      <c r="I165" s="744">
        <v>388.31096300000002</v>
      </c>
      <c r="J165" s="744">
        <f t="shared" si="4"/>
        <v>42.884117298287549</v>
      </c>
      <c r="K165" s="744">
        <f t="shared" si="5"/>
        <v>-5.0598290463028661E-2</v>
      </c>
    </row>
    <row r="166" spans="1:11" ht="13.8" x14ac:dyDescent="0.25">
      <c r="A166" s="857" t="s">
        <v>136</v>
      </c>
      <c r="B166" s="744">
        <v>143.897165</v>
      </c>
      <c r="C166" s="744">
        <v>167.474175</v>
      </c>
      <c r="D166" s="744">
        <v>137.16231199999999</v>
      </c>
      <c r="E166" s="744">
        <v>137.555813</v>
      </c>
      <c r="F166" s="744">
        <v>137.66993299999999</v>
      </c>
      <c r="G166" s="744">
        <v>137.66993299999999</v>
      </c>
      <c r="H166" s="744">
        <v>137.378601</v>
      </c>
      <c r="I166" s="744">
        <v>132.638353</v>
      </c>
      <c r="J166" s="744">
        <f t="shared" si="4"/>
        <v>0.37008781245972955</v>
      </c>
      <c r="K166" s="744">
        <f t="shared" si="5"/>
        <v>8.2962688025389753E-2</v>
      </c>
    </row>
    <row r="167" spans="1:11" ht="27.6" x14ac:dyDescent="0.25">
      <c r="A167" s="857" t="s">
        <v>364</v>
      </c>
      <c r="B167" s="744">
        <v>561.55850199999998</v>
      </c>
      <c r="C167" s="744">
        <v>561.74383</v>
      </c>
      <c r="D167" s="744">
        <v>544.04382999999996</v>
      </c>
      <c r="E167" s="744">
        <v>544.04382999999996</v>
      </c>
      <c r="F167" s="744">
        <v>524.04382999999996</v>
      </c>
      <c r="G167" s="744">
        <v>524.04382999999996</v>
      </c>
      <c r="H167" s="744">
        <v>524.658502</v>
      </c>
      <c r="I167" s="744">
        <v>524.658502</v>
      </c>
      <c r="J167" s="744">
        <f t="shared" si="4"/>
        <v>-3.6761743994045588</v>
      </c>
      <c r="K167" s="744">
        <f t="shared" si="5"/>
        <v>-3.6761743994045588</v>
      </c>
    </row>
    <row r="168" spans="1:11" ht="41.4" x14ac:dyDescent="0.25">
      <c r="A168" s="858" t="s">
        <v>487</v>
      </c>
      <c r="B168" s="851">
        <v>39968.252356999998</v>
      </c>
      <c r="C168" s="851">
        <v>44376.570435069989</v>
      </c>
      <c r="D168" s="851">
        <v>44145.621927</v>
      </c>
      <c r="E168" s="851">
        <v>46646.901300129997</v>
      </c>
      <c r="F168" s="851">
        <v>48955.274138000001</v>
      </c>
      <c r="G168" s="851">
        <v>48953.694137999999</v>
      </c>
      <c r="H168" s="851">
        <v>48568.872281000004</v>
      </c>
      <c r="I168" s="851">
        <v>49752.274144000003</v>
      </c>
      <c r="J168" s="851">
        <f t="shared" si="4"/>
        <v>10.89139081322881</v>
      </c>
      <c r="K168" s="851">
        <f t="shared" si="5"/>
        <v>4.9452220267063467</v>
      </c>
    </row>
    <row r="169" spans="1:11" ht="13.8" x14ac:dyDescent="0.25">
      <c r="A169" s="857" t="s">
        <v>628</v>
      </c>
      <c r="B169" s="744">
        <v>168.12401</v>
      </c>
      <c r="C169" s="744">
        <v>178.12401</v>
      </c>
      <c r="D169" s="744">
        <v>168.12401</v>
      </c>
      <c r="E169" s="744">
        <v>168.12401</v>
      </c>
      <c r="F169" s="744">
        <v>168.12401</v>
      </c>
      <c r="G169" s="744">
        <v>168.12401</v>
      </c>
      <c r="H169" s="744">
        <v>168.12401</v>
      </c>
      <c r="I169" s="744">
        <v>168.12401</v>
      </c>
      <c r="J169" s="744">
        <f t="shared" si="4"/>
        <v>0</v>
      </c>
      <c r="K169" s="744">
        <f t="shared" si="5"/>
        <v>0</v>
      </c>
    </row>
    <row r="170" spans="1:11" ht="13.8" x14ac:dyDescent="0.25">
      <c r="A170" s="857" t="s">
        <v>629</v>
      </c>
      <c r="B170" s="744">
        <v>30.127272999999999</v>
      </c>
      <c r="C170" s="744">
        <v>30.127272999999999</v>
      </c>
      <c r="D170" s="744">
        <v>35.627273000000002</v>
      </c>
      <c r="E170" s="744">
        <v>35.627273000000002</v>
      </c>
      <c r="F170" s="744">
        <v>36.227272999999997</v>
      </c>
      <c r="G170" s="744">
        <v>36.227272999999997</v>
      </c>
      <c r="H170" s="744">
        <v>36.227272999999997</v>
      </c>
      <c r="I170" s="744">
        <v>36.227272999999997</v>
      </c>
      <c r="J170" s="744">
        <f t="shared" si="4"/>
        <v>1.684103074630471</v>
      </c>
      <c r="K170" s="744">
        <f t="shared" si="5"/>
        <v>1.684103074630471</v>
      </c>
    </row>
    <row r="171" spans="1:11" ht="13.8" x14ac:dyDescent="0.25">
      <c r="A171" s="856" t="s">
        <v>10</v>
      </c>
      <c r="B171" s="705">
        <v>101620.132297</v>
      </c>
      <c r="C171" s="705">
        <v>110341.82707451002</v>
      </c>
      <c r="D171" s="705">
        <v>108513.117684</v>
      </c>
      <c r="E171" s="705">
        <v>115046.55890073998</v>
      </c>
      <c r="F171" s="705">
        <v>105825.728522</v>
      </c>
      <c r="G171" s="705">
        <v>107592.584342</v>
      </c>
      <c r="H171" s="705">
        <v>110580.965692</v>
      </c>
      <c r="I171" s="705">
        <v>111898.100377</v>
      </c>
      <c r="J171" s="705">
        <f t="shared" si="4"/>
        <v>-0.84831526514670941</v>
      </c>
      <c r="K171" s="705">
        <f t="shared" si="5"/>
        <v>-6.479093881609387</v>
      </c>
    </row>
    <row r="172" spans="1:11" ht="27.6" x14ac:dyDescent="0.25">
      <c r="A172" s="857" t="s">
        <v>139</v>
      </c>
      <c r="B172" s="744">
        <v>11466.041179</v>
      </c>
      <c r="C172" s="744">
        <v>11466.041179</v>
      </c>
      <c r="D172" s="744">
        <v>11480.341178999999</v>
      </c>
      <c r="E172" s="744">
        <v>11480.341178999999</v>
      </c>
      <c r="F172" s="744">
        <v>11490.649179</v>
      </c>
      <c r="G172" s="744">
        <v>11490.649179</v>
      </c>
      <c r="H172" s="744">
        <v>11435.349179000001</v>
      </c>
      <c r="I172" s="744">
        <v>11442.949178999999</v>
      </c>
      <c r="J172" s="744">
        <f t="shared" si="4"/>
        <v>8.978827231072728E-2</v>
      </c>
      <c r="K172" s="744">
        <f t="shared" si="5"/>
        <v>8.978827231072728E-2</v>
      </c>
    </row>
    <row r="173" spans="1:11" ht="13.8" x14ac:dyDescent="0.25">
      <c r="A173" s="857" t="s">
        <v>366</v>
      </c>
      <c r="B173" s="744">
        <v>90154.091117999997</v>
      </c>
      <c r="C173" s="744">
        <v>98875.785895510009</v>
      </c>
      <c r="D173" s="744">
        <v>97032.776505000002</v>
      </c>
      <c r="E173" s="744">
        <v>103566.21772173999</v>
      </c>
      <c r="F173" s="744">
        <v>94335.079343000005</v>
      </c>
      <c r="G173" s="744">
        <v>96101.935163000002</v>
      </c>
      <c r="H173" s="744">
        <v>99145.616513000001</v>
      </c>
      <c r="I173" s="744">
        <v>100455.15119800001</v>
      </c>
      <c r="J173" s="744">
        <f t="shared" si="4"/>
        <v>-0.95930609792664256</v>
      </c>
      <c r="K173" s="744">
        <f t="shared" si="5"/>
        <v>-7.207256113953008</v>
      </c>
    </row>
    <row r="174" spans="1:11" ht="13.8" x14ac:dyDescent="0.25">
      <c r="A174" s="856" t="s">
        <v>9</v>
      </c>
      <c r="B174" s="705">
        <v>13046.371295000001</v>
      </c>
      <c r="C174" s="705">
        <v>46478.307644419991</v>
      </c>
      <c r="D174" s="705">
        <v>22085.032201999999</v>
      </c>
      <c r="E174" s="705">
        <v>27603.769204520002</v>
      </c>
      <c r="F174" s="705">
        <v>17743.152843</v>
      </c>
      <c r="G174" s="705">
        <v>17745.562843</v>
      </c>
      <c r="H174" s="705">
        <v>14580.167788999999</v>
      </c>
      <c r="I174" s="705">
        <v>12699.889735000001</v>
      </c>
      <c r="J174" s="705">
        <f t="shared" si="4"/>
        <v>-19.648915696880991</v>
      </c>
      <c r="K174" s="705">
        <f t="shared" si="5"/>
        <v>-35.713261795804911</v>
      </c>
    </row>
    <row r="175" spans="1:11" ht="13.8" x14ac:dyDescent="0.25">
      <c r="A175" s="857" t="s">
        <v>488</v>
      </c>
      <c r="B175" s="744">
        <v>10655.201579</v>
      </c>
      <c r="C175" s="744">
        <v>43788.788144949998</v>
      </c>
      <c r="D175" s="744">
        <v>19153.366941</v>
      </c>
      <c r="E175" s="744">
        <v>24541.001385479998</v>
      </c>
      <c r="F175" s="744">
        <v>15409.457988</v>
      </c>
      <c r="G175" s="744">
        <v>15424.487988000001</v>
      </c>
      <c r="H175" s="744">
        <v>12213.765927</v>
      </c>
      <c r="I175" s="744">
        <v>10459.709365000001</v>
      </c>
      <c r="J175" s="744">
        <f t="shared" si="4"/>
        <v>-19.468529812468134</v>
      </c>
      <c r="K175" s="744">
        <f t="shared" si="5"/>
        <v>-37.148090472273473</v>
      </c>
    </row>
    <row r="176" spans="1:11" ht="27.6" x14ac:dyDescent="0.25">
      <c r="A176" s="857" t="s">
        <v>244</v>
      </c>
      <c r="B176" s="744">
        <v>31.05509</v>
      </c>
      <c r="C176" s="744">
        <v>31.715028419999999</v>
      </c>
      <c r="D176" s="744">
        <v>30.690881999999998</v>
      </c>
      <c r="E176" s="744">
        <v>30.739142899999997</v>
      </c>
      <c r="F176" s="744">
        <v>32.657943000000003</v>
      </c>
      <c r="G176" s="744">
        <v>32.657943000000003</v>
      </c>
      <c r="H176" s="744">
        <v>32.654832999999996</v>
      </c>
      <c r="I176" s="744">
        <v>32.700755999999998</v>
      </c>
      <c r="J176" s="744">
        <f t="shared" si="4"/>
        <v>6.4092683944371629</v>
      </c>
      <c r="K176" s="744">
        <f t="shared" si="5"/>
        <v>6.2422043003678169</v>
      </c>
    </row>
    <row r="177" spans="1:11" ht="13.8" x14ac:dyDescent="0.25">
      <c r="A177" s="857" t="s">
        <v>368</v>
      </c>
      <c r="B177" s="744">
        <v>59.092388999999997</v>
      </c>
      <c r="C177" s="744">
        <v>102.14604557</v>
      </c>
      <c r="D177" s="744">
        <v>66.089252000000002</v>
      </c>
      <c r="E177" s="744">
        <v>84.713994589999999</v>
      </c>
      <c r="F177" s="744">
        <v>67.917032000000006</v>
      </c>
      <c r="G177" s="744">
        <v>67.917032000000006</v>
      </c>
      <c r="H177" s="744">
        <v>117.851883</v>
      </c>
      <c r="I177" s="744">
        <v>118.012623</v>
      </c>
      <c r="J177" s="744">
        <f t="shared" si="4"/>
        <v>2.7656236750871415</v>
      </c>
      <c r="K177" s="744">
        <f t="shared" si="5"/>
        <v>-19.827848599625327</v>
      </c>
    </row>
    <row r="178" spans="1:11" ht="27.6" x14ac:dyDescent="0.25">
      <c r="A178" s="858" t="s">
        <v>577</v>
      </c>
      <c r="B178" s="851">
        <v>331.96242599999999</v>
      </c>
      <c r="C178" s="851">
        <v>353.65685279000002</v>
      </c>
      <c r="D178" s="851">
        <v>338.90451899999999</v>
      </c>
      <c r="E178" s="851">
        <v>344.54772804000004</v>
      </c>
      <c r="F178" s="851">
        <v>392.41832699999998</v>
      </c>
      <c r="G178" s="851">
        <v>382.018327</v>
      </c>
      <c r="H178" s="851">
        <v>401.719065</v>
      </c>
      <c r="I178" s="851">
        <v>402.34448099999997</v>
      </c>
      <c r="J178" s="851">
        <f t="shared" si="4"/>
        <v>12.721520541306219</v>
      </c>
      <c r="K178" s="851">
        <f t="shared" si="5"/>
        <v>10.875299968789747</v>
      </c>
    </row>
    <row r="179" spans="1:11" ht="27.6" x14ac:dyDescent="0.25">
      <c r="A179" s="857" t="s">
        <v>578</v>
      </c>
      <c r="B179" s="744">
        <v>1226.723684</v>
      </c>
      <c r="C179" s="744">
        <v>1444.1650200199999</v>
      </c>
      <c r="D179" s="744">
        <v>1722.023684</v>
      </c>
      <c r="E179" s="744">
        <v>1782.15025442</v>
      </c>
      <c r="F179" s="744">
        <v>1071.963317</v>
      </c>
      <c r="G179" s="744">
        <v>1069.7433169999999</v>
      </c>
      <c r="H179" s="744">
        <v>1050.474387</v>
      </c>
      <c r="I179" s="744">
        <v>924.21475999999996</v>
      </c>
      <c r="J179" s="744">
        <f t="shared" si="4"/>
        <v>-37.878710557850845</v>
      </c>
      <c r="K179" s="744">
        <f t="shared" si="5"/>
        <v>-39.974572045938551</v>
      </c>
    </row>
    <row r="180" spans="1:11" ht="27.6" x14ac:dyDescent="0.25">
      <c r="A180" s="857" t="s">
        <v>1937</v>
      </c>
      <c r="B180" s="744">
        <v>698.82270100000005</v>
      </c>
      <c r="C180" s="744">
        <v>708.53990407000003</v>
      </c>
      <c r="D180" s="744">
        <v>721.37650099999996</v>
      </c>
      <c r="E180" s="744">
        <v>751.099649</v>
      </c>
      <c r="F180" s="744">
        <v>721.67248800000004</v>
      </c>
      <c r="G180" s="744">
        <v>721.67248800000004</v>
      </c>
      <c r="H180" s="744">
        <v>719.14202</v>
      </c>
      <c r="I180" s="744">
        <v>720.11355600000002</v>
      </c>
      <c r="J180" s="744">
        <f t="shared" si="4"/>
        <v>4.1030862467763995E-2</v>
      </c>
      <c r="K180" s="744">
        <f t="shared" si="5"/>
        <v>-3.9178770805150407</v>
      </c>
    </row>
    <row r="181" spans="1:11" ht="41.4" x14ac:dyDescent="0.25">
      <c r="A181" s="857" t="s">
        <v>1938</v>
      </c>
      <c r="B181" s="744">
        <v>43.513426000000003</v>
      </c>
      <c r="C181" s="744">
        <v>49.296648599999997</v>
      </c>
      <c r="D181" s="744">
        <v>52.580423000000003</v>
      </c>
      <c r="E181" s="744">
        <v>69.517050089999998</v>
      </c>
      <c r="F181" s="744">
        <v>47.065747999999999</v>
      </c>
      <c r="G181" s="744">
        <v>47.065747999999999</v>
      </c>
      <c r="H181" s="744">
        <v>44.559674000000001</v>
      </c>
      <c r="I181" s="744">
        <v>42.794193999999997</v>
      </c>
      <c r="J181" s="744">
        <f t="shared" si="4"/>
        <v>-10.488076522320867</v>
      </c>
      <c r="K181" s="744">
        <f t="shared" si="5"/>
        <v>-32.296108740134258</v>
      </c>
    </row>
    <row r="182" spans="1:11" ht="13.8" x14ac:dyDescent="0.25">
      <c r="A182" s="856" t="s">
        <v>8</v>
      </c>
      <c r="B182" s="705">
        <v>3187.794934</v>
      </c>
      <c r="C182" s="705">
        <v>3407.3639384600001</v>
      </c>
      <c r="D182" s="705">
        <v>3211.7565359999999</v>
      </c>
      <c r="E182" s="705">
        <v>3633.9610355500004</v>
      </c>
      <c r="F182" s="705">
        <v>3419.0217790000002</v>
      </c>
      <c r="G182" s="705">
        <v>3430.5138889999998</v>
      </c>
      <c r="H182" s="705">
        <v>3146.8682439999998</v>
      </c>
      <c r="I182" s="705">
        <v>3141.4231960000002</v>
      </c>
      <c r="J182" s="705">
        <f t="shared" si="4"/>
        <v>6.811143701211094</v>
      </c>
      <c r="K182" s="705">
        <f t="shared" si="5"/>
        <v>-5.5984955413592843</v>
      </c>
    </row>
    <row r="183" spans="1:11" ht="27.6" x14ac:dyDescent="0.25">
      <c r="A183" s="857" t="s">
        <v>580</v>
      </c>
      <c r="B183" s="744">
        <v>1948.2278899999999</v>
      </c>
      <c r="C183" s="744">
        <v>2168.9050459999999</v>
      </c>
      <c r="D183" s="744">
        <v>1962.031399</v>
      </c>
      <c r="E183" s="744">
        <v>2402.4909499999999</v>
      </c>
      <c r="F183" s="744">
        <v>2137.9340109999998</v>
      </c>
      <c r="G183" s="744">
        <v>2149.426121</v>
      </c>
      <c r="H183" s="744">
        <v>1865.7548830000001</v>
      </c>
      <c r="I183" s="744">
        <v>1860.3176470000001</v>
      </c>
      <c r="J183" s="744">
        <f t="shared" si="4"/>
        <v>9.551056221399449</v>
      </c>
      <c r="K183" s="744">
        <f t="shared" si="5"/>
        <v>-10.533435266426281</v>
      </c>
    </row>
    <row r="184" spans="1:11" ht="27.6" x14ac:dyDescent="0.25">
      <c r="A184" s="858" t="s">
        <v>245</v>
      </c>
      <c r="B184" s="851">
        <v>12.772205</v>
      </c>
      <c r="C184" s="851">
        <v>23.206711459999998</v>
      </c>
      <c r="D184" s="851">
        <v>12.357863</v>
      </c>
      <c r="E184" s="851">
        <v>17.872980550000001</v>
      </c>
      <c r="F184" s="851">
        <v>12.858615</v>
      </c>
      <c r="G184" s="851">
        <v>12.858615</v>
      </c>
      <c r="H184" s="851">
        <v>12.884207999999999</v>
      </c>
      <c r="I184" s="851">
        <v>12.922708999999999</v>
      </c>
      <c r="J184" s="851">
        <f t="shared" si="4"/>
        <v>4.0520921780731811</v>
      </c>
      <c r="K184" s="851">
        <f t="shared" si="5"/>
        <v>-28.055564297024887</v>
      </c>
    </row>
    <row r="185" spans="1:11" ht="13.8" x14ac:dyDescent="0.25">
      <c r="A185" s="857" t="s">
        <v>145</v>
      </c>
      <c r="B185" s="744">
        <v>1226.7948389999999</v>
      </c>
      <c r="C185" s="744">
        <v>1215.2521810000001</v>
      </c>
      <c r="D185" s="744">
        <v>1237.367274</v>
      </c>
      <c r="E185" s="744">
        <v>1213.5971050000001</v>
      </c>
      <c r="F185" s="744">
        <v>1268.229153</v>
      </c>
      <c r="G185" s="744">
        <v>1268.229153</v>
      </c>
      <c r="H185" s="744">
        <v>1268.229153</v>
      </c>
      <c r="I185" s="744">
        <v>1268.1828399999999</v>
      </c>
      <c r="J185" s="744">
        <f t="shared" si="4"/>
        <v>2.4941567187431559</v>
      </c>
      <c r="K185" s="744">
        <f t="shared" si="5"/>
        <v>4.5016626831851312</v>
      </c>
    </row>
    <row r="186" spans="1:11" ht="13.8" x14ac:dyDescent="0.25">
      <c r="A186" s="856" t="s">
        <v>7</v>
      </c>
      <c r="B186" s="705">
        <v>1740.967975</v>
      </c>
      <c r="C186" s="705">
        <v>2864.6008310000002</v>
      </c>
      <c r="D186" s="705">
        <v>3064.6679749999998</v>
      </c>
      <c r="E186" s="705">
        <v>3030.1274910000002</v>
      </c>
      <c r="F186" s="705">
        <v>5422.1059750000004</v>
      </c>
      <c r="G186" s="705">
        <v>4622.1059750000004</v>
      </c>
      <c r="H186" s="705">
        <v>6484.5989749999999</v>
      </c>
      <c r="I186" s="705">
        <v>7786.6139750000002</v>
      </c>
      <c r="J186" s="705">
        <f t="shared" si="4"/>
        <v>50.819142977470534</v>
      </c>
      <c r="K186" s="705">
        <f t="shared" si="5"/>
        <v>52.538333411001702</v>
      </c>
    </row>
    <row r="187" spans="1:11" ht="41.4" x14ac:dyDescent="0.25">
      <c r="A187" s="857" t="s">
        <v>492</v>
      </c>
      <c r="B187" s="744">
        <v>1740.967975</v>
      </c>
      <c r="C187" s="744">
        <v>2864.6008310000002</v>
      </c>
      <c r="D187" s="744">
        <v>3064.6679749999998</v>
      </c>
      <c r="E187" s="744">
        <v>3030.1274910000002</v>
      </c>
      <c r="F187" s="744">
        <v>5422.1059750000004</v>
      </c>
      <c r="G187" s="744">
        <v>4622.1059750000004</v>
      </c>
      <c r="H187" s="744">
        <v>6484.5989749999999</v>
      </c>
      <c r="I187" s="744">
        <v>7786.6139750000002</v>
      </c>
      <c r="J187" s="744">
        <f t="shared" si="4"/>
        <v>50.819142977470534</v>
      </c>
      <c r="K187" s="744">
        <f t="shared" si="5"/>
        <v>52.538333411001702</v>
      </c>
    </row>
    <row r="188" spans="1:11" ht="27.6" x14ac:dyDescent="0.25">
      <c r="A188" s="856" t="s">
        <v>547</v>
      </c>
      <c r="B188" s="705">
        <v>95944.046071000004</v>
      </c>
      <c r="C188" s="705">
        <v>102718.21271399999</v>
      </c>
      <c r="D188" s="705">
        <v>100225.971513</v>
      </c>
      <c r="E188" s="705">
        <v>102252.54012356</v>
      </c>
      <c r="F188" s="705">
        <v>107389.608339</v>
      </c>
      <c r="G188" s="705">
        <v>107240.31772000001</v>
      </c>
      <c r="H188" s="705">
        <v>103360.68554200001</v>
      </c>
      <c r="I188" s="705">
        <v>103231.70218399999</v>
      </c>
      <c r="J188" s="705">
        <f t="shared" si="4"/>
        <v>6.9985315194377478</v>
      </c>
      <c r="K188" s="705">
        <f t="shared" si="5"/>
        <v>4.8779009210068125</v>
      </c>
    </row>
    <row r="189" spans="1:11" ht="13.8" x14ac:dyDescent="0.25">
      <c r="A189" s="857" t="s">
        <v>1939</v>
      </c>
      <c r="B189" s="744">
        <v>947.62061100000005</v>
      </c>
      <c r="C189" s="744">
        <v>1167.1764760000001</v>
      </c>
      <c r="D189" s="744">
        <v>964.26032199999997</v>
      </c>
      <c r="E189" s="744">
        <v>1096.2531220000001</v>
      </c>
      <c r="F189" s="744">
        <v>960.50265899999999</v>
      </c>
      <c r="G189" s="744">
        <v>960.50265899999999</v>
      </c>
      <c r="H189" s="744">
        <v>870.27762700000005</v>
      </c>
      <c r="I189" s="744">
        <v>866.63287000000003</v>
      </c>
      <c r="J189" s="744">
        <f t="shared" si="4"/>
        <v>-0.38969383207701469</v>
      </c>
      <c r="K189" s="744">
        <f t="shared" si="5"/>
        <v>-12.383131256432591</v>
      </c>
    </row>
    <row r="190" spans="1:11" ht="27.6" x14ac:dyDescent="0.25">
      <c r="A190" s="857" t="s">
        <v>148</v>
      </c>
      <c r="B190" s="744">
        <v>2967.6598389999999</v>
      </c>
      <c r="C190" s="744">
        <v>3282.4270449999999</v>
      </c>
      <c r="D190" s="744">
        <v>2885.6494029999999</v>
      </c>
      <c r="E190" s="744">
        <v>3021.3480789999999</v>
      </c>
      <c r="F190" s="744">
        <v>3040.2872200000002</v>
      </c>
      <c r="G190" s="744">
        <v>3043.2466009999998</v>
      </c>
      <c r="H190" s="744">
        <v>2986.1324829999999</v>
      </c>
      <c r="I190" s="744">
        <v>2984.0215699999999</v>
      </c>
      <c r="J190" s="744">
        <f t="shared" si="4"/>
        <v>5.4614118345824636</v>
      </c>
      <c r="K190" s="744">
        <f t="shared" si="5"/>
        <v>0.72479308664257758</v>
      </c>
    </row>
    <row r="191" spans="1:11" ht="13.8" x14ac:dyDescent="0.25">
      <c r="A191" s="857" t="s">
        <v>149</v>
      </c>
      <c r="B191" s="744">
        <v>655.89929199999995</v>
      </c>
      <c r="C191" s="744">
        <v>2705.0972999999999</v>
      </c>
      <c r="D191" s="744">
        <v>2667.452131</v>
      </c>
      <c r="E191" s="744">
        <v>3302.1056450000001</v>
      </c>
      <c r="F191" s="744">
        <v>258.03789599999999</v>
      </c>
      <c r="G191" s="744">
        <v>258.38789600000001</v>
      </c>
      <c r="H191" s="744">
        <v>53.80265</v>
      </c>
      <c r="I191" s="744">
        <v>50.461855999999997</v>
      </c>
      <c r="J191" s="744">
        <f t="shared" si="4"/>
        <v>-90.313307106915801</v>
      </c>
      <c r="K191" s="744">
        <f t="shared" si="5"/>
        <v>-92.175056652374309</v>
      </c>
    </row>
    <row r="192" spans="1:11" ht="13.8" x14ac:dyDescent="0.25">
      <c r="A192" s="857" t="s">
        <v>150</v>
      </c>
      <c r="B192" s="744">
        <v>78152.455870000005</v>
      </c>
      <c r="C192" s="744">
        <v>78828.079507999995</v>
      </c>
      <c r="D192" s="744">
        <v>76914.736868000007</v>
      </c>
      <c r="E192" s="744">
        <v>79295.209357</v>
      </c>
      <c r="F192" s="744">
        <v>84879.637042000002</v>
      </c>
      <c r="G192" s="744">
        <v>84879.637042000002</v>
      </c>
      <c r="H192" s="744">
        <v>83490.59087</v>
      </c>
      <c r="I192" s="744">
        <v>83485.690870000006</v>
      </c>
      <c r="J192" s="744">
        <f t="shared" si="4"/>
        <v>10.355492976163006</v>
      </c>
      <c r="K192" s="744">
        <f t="shared" si="5"/>
        <v>7.0425789026648431</v>
      </c>
    </row>
    <row r="193" spans="1:11" ht="27.6" x14ac:dyDescent="0.25">
      <c r="A193" s="857" t="s">
        <v>581</v>
      </c>
      <c r="B193" s="744">
        <v>105.893141</v>
      </c>
      <c r="C193" s="744">
        <v>4724.727946</v>
      </c>
      <c r="D193" s="744">
        <v>2655.5415499999999</v>
      </c>
      <c r="E193" s="744">
        <v>2696.7944419999999</v>
      </c>
      <c r="F193" s="744">
        <v>2928.8626749999999</v>
      </c>
      <c r="G193" s="744">
        <v>2933.8626749999999</v>
      </c>
      <c r="H193" s="744">
        <v>352.65662900000001</v>
      </c>
      <c r="I193" s="744">
        <v>101.333108</v>
      </c>
      <c r="J193" s="744">
        <f t="shared" si="4"/>
        <v>10.480767096263293</v>
      </c>
      <c r="K193" s="744">
        <f t="shared" si="5"/>
        <v>8.7907416786347596</v>
      </c>
    </row>
    <row r="194" spans="1:11" ht="27.6" x14ac:dyDescent="0.25">
      <c r="A194" s="857" t="s">
        <v>375</v>
      </c>
      <c r="B194" s="744">
        <v>674.21829300000002</v>
      </c>
      <c r="C194" s="744">
        <v>600.05870700000003</v>
      </c>
      <c r="D194" s="744">
        <v>819.91291799999999</v>
      </c>
      <c r="E194" s="744">
        <v>881.7387775599999</v>
      </c>
      <c r="F194" s="744">
        <v>1321.990577</v>
      </c>
      <c r="G194" s="744">
        <v>1164.3905769999999</v>
      </c>
      <c r="H194" s="744">
        <v>908.86863200000005</v>
      </c>
      <c r="I194" s="744">
        <v>896.13543700000002</v>
      </c>
      <c r="J194" s="744">
        <f t="shared" si="4"/>
        <v>42.013932386902553</v>
      </c>
      <c r="K194" s="744">
        <f t="shared" si="5"/>
        <v>32.056183376914731</v>
      </c>
    </row>
    <row r="195" spans="1:11" ht="27.6" x14ac:dyDescent="0.25">
      <c r="A195" s="857" t="s">
        <v>1940</v>
      </c>
      <c r="B195" s="744">
        <v>173.97090299999999</v>
      </c>
      <c r="C195" s="744">
        <v>214.44722300000001</v>
      </c>
      <c r="D195" s="744">
        <v>166.03241199999999</v>
      </c>
      <c r="E195" s="744">
        <v>188.71882199999999</v>
      </c>
      <c r="F195" s="744">
        <v>186.57189299999999</v>
      </c>
      <c r="G195" s="744">
        <v>186.57189299999999</v>
      </c>
      <c r="H195" s="744">
        <v>175.351946</v>
      </c>
      <c r="I195" s="744">
        <v>167.460173</v>
      </c>
      <c r="J195" s="744">
        <f t="shared" ref="J195:J220" si="6">G195/D195*100-100</f>
        <v>12.370765895998659</v>
      </c>
      <c r="K195" s="744">
        <f t="shared" ref="K195:K220" si="7">G195/E195*100-100</f>
        <v>-1.1376337438138506</v>
      </c>
    </row>
    <row r="196" spans="1:11" ht="13.8" x14ac:dyDescent="0.25">
      <c r="A196" s="858" t="s">
        <v>582</v>
      </c>
      <c r="B196" s="851">
        <v>132.59190699999999</v>
      </c>
      <c r="C196" s="851">
        <v>132.59190699999999</v>
      </c>
      <c r="D196" s="851">
        <v>132.59190699999999</v>
      </c>
      <c r="E196" s="851">
        <v>132.59190699999999</v>
      </c>
      <c r="F196" s="851">
        <v>132.59190699999999</v>
      </c>
      <c r="G196" s="851">
        <v>132.59190699999999</v>
      </c>
      <c r="H196" s="851">
        <v>132.59190699999999</v>
      </c>
      <c r="I196" s="851">
        <v>132.59190699999999</v>
      </c>
      <c r="J196" s="851">
        <f t="shared" si="6"/>
        <v>0</v>
      </c>
      <c r="K196" s="851">
        <f t="shared" si="7"/>
        <v>0</v>
      </c>
    </row>
    <row r="197" spans="1:11" ht="27.6" x14ac:dyDescent="0.25">
      <c r="A197" s="857" t="s">
        <v>583</v>
      </c>
      <c r="B197" s="744">
        <v>6608.734751</v>
      </c>
      <c r="C197" s="744">
        <v>7035.4861019999998</v>
      </c>
      <c r="D197" s="744">
        <v>7069.7940019999996</v>
      </c>
      <c r="E197" s="744">
        <v>7477.7799720000003</v>
      </c>
      <c r="F197" s="744">
        <v>7995.8198599999996</v>
      </c>
      <c r="G197" s="744">
        <v>7995.8198599999996</v>
      </c>
      <c r="H197" s="744">
        <v>8039.6568500000003</v>
      </c>
      <c r="I197" s="744">
        <v>8187.1507300000003</v>
      </c>
      <c r="J197" s="744">
        <f t="shared" si="6"/>
        <v>13.098342861730245</v>
      </c>
      <c r="K197" s="744">
        <f t="shared" si="7"/>
        <v>6.9277230667358793</v>
      </c>
    </row>
    <row r="198" spans="1:11" ht="13.8" x14ac:dyDescent="0.25">
      <c r="A198" s="857" t="s">
        <v>584</v>
      </c>
      <c r="B198" s="744">
        <v>325.001464</v>
      </c>
      <c r="C198" s="744">
        <v>328.12049999999999</v>
      </c>
      <c r="D198" s="744">
        <v>350</v>
      </c>
      <c r="E198" s="744">
        <v>350</v>
      </c>
      <c r="F198" s="744">
        <v>350.30660999999998</v>
      </c>
      <c r="G198" s="744">
        <v>350.30660999999998</v>
      </c>
      <c r="H198" s="744">
        <v>350.76594799999998</v>
      </c>
      <c r="I198" s="744">
        <v>360.22366299999999</v>
      </c>
      <c r="J198" s="744">
        <f t="shared" si="6"/>
        <v>8.7602857142840662E-2</v>
      </c>
      <c r="K198" s="744">
        <f t="shared" si="7"/>
        <v>8.7602857142840662E-2</v>
      </c>
    </row>
    <row r="199" spans="1:11" ht="13.8" x14ac:dyDescent="0.25">
      <c r="A199" s="858" t="s">
        <v>585</v>
      </c>
      <c r="B199" s="851">
        <v>5200</v>
      </c>
      <c r="C199" s="851">
        <v>3700</v>
      </c>
      <c r="D199" s="851">
        <v>5600</v>
      </c>
      <c r="E199" s="851">
        <v>3810</v>
      </c>
      <c r="F199" s="851">
        <v>5335</v>
      </c>
      <c r="G199" s="851">
        <v>5335</v>
      </c>
      <c r="H199" s="851">
        <v>5999.99</v>
      </c>
      <c r="I199" s="851">
        <v>6000</v>
      </c>
      <c r="J199" s="851">
        <f t="shared" si="6"/>
        <v>-4.7321428571428612</v>
      </c>
      <c r="K199" s="851">
        <f t="shared" si="7"/>
        <v>40.026246719160099</v>
      </c>
    </row>
    <row r="200" spans="1:11" ht="13.8" x14ac:dyDescent="0.25">
      <c r="A200" s="856" t="s">
        <v>5</v>
      </c>
      <c r="B200" s="705">
        <v>788.81476699999996</v>
      </c>
      <c r="C200" s="705">
        <v>1825.1463639999999</v>
      </c>
      <c r="D200" s="705">
        <v>1125.0422900000001</v>
      </c>
      <c r="E200" s="705">
        <v>1684.5582260000001</v>
      </c>
      <c r="F200" s="705">
        <v>1079.5219950000001</v>
      </c>
      <c r="G200" s="705">
        <v>1095.9219949999999</v>
      </c>
      <c r="H200" s="705">
        <v>838.22199499999999</v>
      </c>
      <c r="I200" s="705">
        <v>747.62199499999997</v>
      </c>
      <c r="J200" s="705">
        <f t="shared" si="6"/>
        <v>-2.5883733668358531</v>
      </c>
      <c r="K200" s="705">
        <f t="shared" si="7"/>
        <v>-34.943062336154611</v>
      </c>
    </row>
    <row r="201" spans="1:11" ht="13.8" x14ac:dyDescent="0.25">
      <c r="A201" s="858" t="s">
        <v>151</v>
      </c>
      <c r="B201" s="851">
        <v>596.39176499999996</v>
      </c>
      <c r="C201" s="851">
        <v>1591.723362</v>
      </c>
      <c r="D201" s="851">
        <v>781.80819099999997</v>
      </c>
      <c r="E201" s="851">
        <v>1341.3241270000001</v>
      </c>
      <c r="F201" s="851">
        <v>669.11388699999998</v>
      </c>
      <c r="G201" s="851">
        <v>685.01388699999995</v>
      </c>
      <c r="H201" s="851">
        <v>637.51388699999995</v>
      </c>
      <c r="I201" s="851">
        <v>572.41388700000005</v>
      </c>
      <c r="J201" s="851">
        <f t="shared" si="6"/>
        <v>-12.380825004684553</v>
      </c>
      <c r="K201" s="851">
        <f t="shared" si="7"/>
        <v>-48.930025695422394</v>
      </c>
    </row>
    <row r="202" spans="1:11" ht="13.8" x14ac:dyDescent="0.25">
      <c r="A202" s="857" t="s">
        <v>152</v>
      </c>
      <c r="B202" s="744">
        <v>192.423002</v>
      </c>
      <c r="C202" s="744">
        <v>233.423002</v>
      </c>
      <c r="D202" s="744">
        <v>343.23409900000001</v>
      </c>
      <c r="E202" s="744">
        <v>343.23409900000001</v>
      </c>
      <c r="F202" s="744">
        <v>410.40810800000003</v>
      </c>
      <c r="G202" s="744">
        <v>410.90810800000003</v>
      </c>
      <c r="H202" s="744">
        <v>200.70810800000001</v>
      </c>
      <c r="I202" s="744">
        <v>175.20810800000001</v>
      </c>
      <c r="J202" s="744">
        <f t="shared" si="6"/>
        <v>19.716575129675576</v>
      </c>
      <c r="K202" s="744">
        <f t="shared" si="7"/>
        <v>19.716575129675576</v>
      </c>
    </row>
    <row r="203" spans="1:11" ht="13.8" x14ac:dyDescent="0.25">
      <c r="A203" s="856" t="s">
        <v>4</v>
      </c>
      <c r="B203" s="705">
        <v>41.528404999999999</v>
      </c>
      <c r="C203" s="705">
        <v>807.53904899999998</v>
      </c>
      <c r="D203" s="705">
        <v>156.40740500000001</v>
      </c>
      <c r="E203" s="705">
        <v>1815.2549799999999</v>
      </c>
      <c r="F203" s="705">
        <v>254.90205</v>
      </c>
      <c r="G203" s="705">
        <v>258.90204999999997</v>
      </c>
      <c r="H203" s="705">
        <v>295.39371699999998</v>
      </c>
      <c r="I203" s="705">
        <v>169.65205</v>
      </c>
      <c r="J203" s="705">
        <f t="shared" si="6"/>
        <v>65.530557840276145</v>
      </c>
      <c r="K203" s="705">
        <f t="shared" si="7"/>
        <v>-85.737427917702234</v>
      </c>
    </row>
    <row r="204" spans="1:11" ht="13.8" x14ac:dyDescent="0.25">
      <c r="A204" s="857" t="s">
        <v>1851</v>
      </c>
      <c r="B204" s="744">
        <v>4.9459999999999999E-3</v>
      </c>
      <c r="C204" s="744">
        <v>0</v>
      </c>
      <c r="D204" s="744">
        <v>2.104946</v>
      </c>
      <c r="E204" s="744">
        <v>2.0743879999999999</v>
      </c>
      <c r="F204" s="744">
        <v>182.310565</v>
      </c>
      <c r="G204" s="744">
        <v>182.310565</v>
      </c>
      <c r="H204" s="744">
        <v>232.61056500000001</v>
      </c>
      <c r="I204" s="744">
        <v>102.61056499999999</v>
      </c>
      <c r="J204" s="744">
        <f t="shared" si="6"/>
        <v>8561.0566256806596</v>
      </c>
      <c r="K204" s="744">
        <f t="shared" si="7"/>
        <v>8688.6434456813295</v>
      </c>
    </row>
    <row r="205" spans="1:11" ht="13.8" x14ac:dyDescent="0.25">
      <c r="A205" s="857" t="s">
        <v>1852</v>
      </c>
      <c r="B205" s="744">
        <v>1.6702999999999999E-2</v>
      </c>
      <c r="C205" s="744">
        <v>750.01670300000001</v>
      </c>
      <c r="D205" s="744">
        <v>101.01670300000001</v>
      </c>
      <c r="E205" s="744">
        <v>1743.296333</v>
      </c>
      <c r="F205" s="744">
        <v>7.7507060000000001</v>
      </c>
      <c r="G205" s="744">
        <v>8.7507059999999992</v>
      </c>
      <c r="H205" s="744">
        <v>7.7507060000000001</v>
      </c>
      <c r="I205" s="744">
        <v>7.7507060000000001</v>
      </c>
      <c r="J205" s="744">
        <f t="shared" si="6"/>
        <v>-91.337367247077935</v>
      </c>
      <c r="K205" s="744">
        <f t="shared" si="7"/>
        <v>-99.498036803361984</v>
      </c>
    </row>
    <row r="206" spans="1:11" ht="13.8" x14ac:dyDescent="0.25">
      <c r="A206" s="857" t="s">
        <v>1853</v>
      </c>
      <c r="B206" s="744">
        <v>41.506756000000003</v>
      </c>
      <c r="C206" s="744">
        <v>57.522345999999999</v>
      </c>
      <c r="D206" s="744">
        <v>53.285755999999999</v>
      </c>
      <c r="E206" s="744">
        <v>69.884259</v>
      </c>
      <c r="F206" s="744">
        <v>64.840778999999998</v>
      </c>
      <c r="G206" s="744">
        <v>67.840778999999998</v>
      </c>
      <c r="H206" s="744">
        <v>55.032446</v>
      </c>
      <c r="I206" s="744">
        <v>59.290779000000001</v>
      </c>
      <c r="J206" s="744">
        <f t="shared" si="6"/>
        <v>27.315035185012661</v>
      </c>
      <c r="K206" s="744">
        <f t="shared" si="7"/>
        <v>-2.9240919618250558</v>
      </c>
    </row>
    <row r="207" spans="1:11" ht="13.8" x14ac:dyDescent="0.25">
      <c r="A207" s="856" t="s">
        <v>3</v>
      </c>
      <c r="B207" s="705">
        <v>3279.3961422799998</v>
      </c>
      <c r="C207" s="705">
        <v>3419.2098832200004</v>
      </c>
      <c r="D207" s="705">
        <v>3868.73342443</v>
      </c>
      <c r="E207" s="705">
        <v>3880.2659622500009</v>
      </c>
      <c r="F207" s="705">
        <v>4309.5750420000004</v>
      </c>
      <c r="G207" s="705">
        <v>4309.0256010000003</v>
      </c>
      <c r="H207" s="705">
        <v>4036.1257369999998</v>
      </c>
      <c r="I207" s="705">
        <v>3938.6358770000002</v>
      </c>
      <c r="J207" s="705">
        <f t="shared" si="6"/>
        <v>11.38078353472676</v>
      </c>
      <c r="K207" s="705">
        <f t="shared" si="7"/>
        <v>11.049748726537814</v>
      </c>
    </row>
    <row r="208" spans="1:11" ht="13.8" x14ac:dyDescent="0.25">
      <c r="A208" s="858" t="s">
        <v>155</v>
      </c>
      <c r="B208" s="851">
        <v>268.44380999999998</v>
      </c>
      <c r="C208" s="851">
        <v>241.24320116999999</v>
      </c>
      <c r="D208" s="851">
        <v>521.08394699999997</v>
      </c>
      <c r="E208" s="851">
        <v>485.74931645000004</v>
      </c>
      <c r="F208" s="851">
        <v>580.803628</v>
      </c>
      <c r="G208" s="851">
        <v>579.803628</v>
      </c>
      <c r="H208" s="851">
        <v>455.57655299999999</v>
      </c>
      <c r="I208" s="851">
        <v>425.38223699999998</v>
      </c>
      <c r="J208" s="851">
        <f t="shared" si="6"/>
        <v>11.268756471594017</v>
      </c>
      <c r="K208" s="851">
        <f t="shared" si="7"/>
        <v>19.362726485623654</v>
      </c>
    </row>
    <row r="209" spans="1:11" ht="13.8" x14ac:dyDescent="0.25">
      <c r="A209" s="857" t="s">
        <v>156</v>
      </c>
      <c r="B209" s="744">
        <v>1751.6976812799999</v>
      </c>
      <c r="C209" s="744">
        <v>1685.8882440500004</v>
      </c>
      <c r="D209" s="744">
        <v>1984.6627644299999</v>
      </c>
      <c r="E209" s="744">
        <v>1990.9698918000006</v>
      </c>
      <c r="F209" s="744">
        <v>2128.7019420000001</v>
      </c>
      <c r="G209" s="744">
        <v>2127.0525010000001</v>
      </c>
      <c r="H209" s="744">
        <v>2022.669768</v>
      </c>
      <c r="I209" s="744">
        <v>2019.1176700000001</v>
      </c>
      <c r="J209" s="744">
        <f t="shared" si="6"/>
        <v>7.1745053679633628</v>
      </c>
      <c r="K209" s="744">
        <f t="shared" si="7"/>
        <v>6.8349908132949935</v>
      </c>
    </row>
    <row r="210" spans="1:11" ht="41.4" x14ac:dyDescent="0.25">
      <c r="A210" s="857" t="s">
        <v>1941</v>
      </c>
      <c r="B210" s="744">
        <v>549.04293500000006</v>
      </c>
      <c r="C210" s="744">
        <v>703.04471100000001</v>
      </c>
      <c r="D210" s="744">
        <v>653.96409600000004</v>
      </c>
      <c r="E210" s="744">
        <v>674.05219899999997</v>
      </c>
      <c r="F210" s="744">
        <v>813.63210300000003</v>
      </c>
      <c r="G210" s="744">
        <v>815.38210300000003</v>
      </c>
      <c r="H210" s="744">
        <v>795.609059</v>
      </c>
      <c r="I210" s="744">
        <v>737.38842999999997</v>
      </c>
      <c r="J210" s="744">
        <f t="shared" si="6"/>
        <v>24.683007520951122</v>
      </c>
      <c r="K210" s="744">
        <f t="shared" si="7"/>
        <v>20.967204648196699</v>
      </c>
    </row>
    <row r="211" spans="1:11" ht="41.4" x14ac:dyDescent="0.25">
      <c r="A211" s="858" t="s">
        <v>377</v>
      </c>
      <c r="B211" s="851">
        <v>153.17189200000001</v>
      </c>
      <c r="C211" s="851">
        <v>185.86608000000001</v>
      </c>
      <c r="D211" s="851">
        <v>154.34916100000001</v>
      </c>
      <c r="E211" s="851">
        <v>161.244079</v>
      </c>
      <c r="F211" s="851">
        <v>196.744755</v>
      </c>
      <c r="G211" s="851">
        <v>196.744755</v>
      </c>
      <c r="H211" s="851">
        <v>188.46824599999999</v>
      </c>
      <c r="I211" s="851">
        <v>183.943051</v>
      </c>
      <c r="J211" s="851">
        <f t="shared" si="6"/>
        <v>27.467330386071879</v>
      </c>
      <c r="K211" s="851">
        <f t="shared" si="7"/>
        <v>22.016731541503603</v>
      </c>
    </row>
    <row r="212" spans="1:11" ht="27.6" x14ac:dyDescent="0.25">
      <c r="A212" s="857" t="s">
        <v>586</v>
      </c>
      <c r="B212" s="744">
        <v>457.85210699999999</v>
      </c>
      <c r="C212" s="744">
        <v>456.76673799999998</v>
      </c>
      <c r="D212" s="744">
        <v>462.21777800000001</v>
      </c>
      <c r="E212" s="744">
        <v>466.512137</v>
      </c>
      <c r="F212" s="744">
        <v>468.98261400000001</v>
      </c>
      <c r="G212" s="744">
        <v>469.33261399999998</v>
      </c>
      <c r="H212" s="744">
        <v>472.34410700000001</v>
      </c>
      <c r="I212" s="744">
        <v>470.84410700000001</v>
      </c>
      <c r="J212" s="744">
        <f t="shared" si="6"/>
        <v>1.5392822038965193</v>
      </c>
      <c r="K212" s="744">
        <f t="shared" si="7"/>
        <v>0.60458812886147939</v>
      </c>
    </row>
    <row r="213" spans="1:11" ht="27.6" x14ac:dyDescent="0.25">
      <c r="A213" s="857" t="s">
        <v>587</v>
      </c>
      <c r="B213" s="744">
        <v>99.187717000000006</v>
      </c>
      <c r="C213" s="744">
        <v>146.40090900000001</v>
      </c>
      <c r="D213" s="744">
        <v>92.455678000000006</v>
      </c>
      <c r="E213" s="744">
        <v>101.738339</v>
      </c>
      <c r="F213" s="744">
        <v>120.71</v>
      </c>
      <c r="G213" s="744">
        <v>120.71</v>
      </c>
      <c r="H213" s="744">
        <v>101.458004</v>
      </c>
      <c r="I213" s="744">
        <v>101.960382</v>
      </c>
      <c r="J213" s="744">
        <f t="shared" si="6"/>
        <v>30.559855934429436</v>
      </c>
      <c r="K213" s="744">
        <f t="shared" si="7"/>
        <v>18.647504162614652</v>
      </c>
    </row>
    <row r="214" spans="1:11" ht="13.8" x14ac:dyDescent="0.25">
      <c r="A214" s="856" t="s">
        <v>2</v>
      </c>
      <c r="B214" s="705">
        <v>19824.024530999999</v>
      </c>
      <c r="C214" s="705">
        <v>8080.5322340000002</v>
      </c>
      <c r="D214" s="705">
        <v>25550.124312</v>
      </c>
      <c r="E214" s="705">
        <v>31887.229015000001</v>
      </c>
      <c r="F214" s="705">
        <v>40215.773212</v>
      </c>
      <c r="G214" s="705">
        <v>31764.592431000001</v>
      </c>
      <c r="H214" s="705">
        <v>27297.455375000001</v>
      </c>
      <c r="I214" s="705">
        <v>27496.967228000001</v>
      </c>
      <c r="J214" s="705">
        <f t="shared" si="6"/>
        <v>24.322653162518208</v>
      </c>
      <c r="K214" s="705">
        <f t="shared" si="7"/>
        <v>-0.3845946725013647</v>
      </c>
    </row>
    <row r="215" spans="1:11" ht="13.8" x14ac:dyDescent="0.25">
      <c r="A215" s="857" t="s">
        <v>157</v>
      </c>
      <c r="B215" s="744">
        <v>7022.4890889999997</v>
      </c>
      <c r="C215" s="744">
        <v>4612.2774730000001</v>
      </c>
      <c r="D215" s="744">
        <v>13209.322340999999</v>
      </c>
      <c r="E215" s="744">
        <v>12249.323719</v>
      </c>
      <c r="F215" s="744">
        <v>26690.290166999999</v>
      </c>
      <c r="G215" s="744">
        <v>18434.416466999999</v>
      </c>
      <c r="H215" s="744">
        <v>13314.449305</v>
      </c>
      <c r="I215" s="744">
        <v>13452.607382</v>
      </c>
      <c r="J215" s="744">
        <f t="shared" si="6"/>
        <v>39.556110382604544</v>
      </c>
      <c r="K215" s="744">
        <f t="shared" si="7"/>
        <v>50.493340611174034</v>
      </c>
    </row>
    <row r="216" spans="1:11" ht="13.8" x14ac:dyDescent="0.25">
      <c r="A216" s="857" t="s">
        <v>158</v>
      </c>
      <c r="B216" s="744">
        <v>12801.535442</v>
      </c>
      <c r="C216" s="744">
        <v>3468.2547610000001</v>
      </c>
      <c r="D216" s="744">
        <v>12340.801971000001</v>
      </c>
      <c r="E216" s="744">
        <v>19637.905296000001</v>
      </c>
      <c r="F216" s="744">
        <v>13525.483045000001</v>
      </c>
      <c r="G216" s="744">
        <v>13330.175964</v>
      </c>
      <c r="H216" s="744">
        <v>13983.006069999999</v>
      </c>
      <c r="I216" s="744">
        <v>14044.359845999999</v>
      </c>
      <c r="J216" s="744">
        <f t="shared" si="6"/>
        <v>8.01709641986767</v>
      </c>
      <c r="K216" s="744">
        <f t="shared" si="7"/>
        <v>-32.120173903093459</v>
      </c>
    </row>
    <row r="217" spans="1:11" ht="13.8" x14ac:dyDescent="0.25">
      <c r="A217" s="856" t="s">
        <v>1</v>
      </c>
      <c r="B217" s="705">
        <v>305437.48320000002</v>
      </c>
      <c r="C217" s="705">
        <v>335260.52917599998</v>
      </c>
      <c r="D217" s="705">
        <v>363535.80665699998</v>
      </c>
      <c r="E217" s="705">
        <v>351164.37786399998</v>
      </c>
      <c r="F217" s="705">
        <v>347851.75172300002</v>
      </c>
      <c r="G217" s="705">
        <v>347851.75172300002</v>
      </c>
      <c r="H217" s="705">
        <v>379679.79448400001</v>
      </c>
      <c r="I217" s="705">
        <v>384024.11847099999</v>
      </c>
      <c r="J217" s="705">
        <f t="shared" si="6"/>
        <v>-4.3143081497878484</v>
      </c>
      <c r="K217" s="705">
        <f t="shared" si="7"/>
        <v>-0.94332635933901088</v>
      </c>
    </row>
    <row r="218" spans="1:11" ht="13.8" x14ac:dyDescent="0.25">
      <c r="A218" s="738" t="s">
        <v>159</v>
      </c>
      <c r="B218" s="744">
        <v>72230.013000000006</v>
      </c>
      <c r="C218" s="744">
        <v>73157.447138000003</v>
      </c>
      <c r="D218" s="744">
        <v>77798.351500000004</v>
      </c>
      <c r="E218" s="744">
        <v>76287.781499999997</v>
      </c>
      <c r="F218" s="744">
        <v>72244.281522999998</v>
      </c>
      <c r="G218" s="744">
        <v>72244.281522999998</v>
      </c>
      <c r="H218" s="744">
        <v>71272.324284000002</v>
      </c>
      <c r="I218" s="744">
        <v>71216.648270999998</v>
      </c>
      <c r="J218" s="744">
        <f t="shared" si="6"/>
        <v>-7.1390586945791625</v>
      </c>
      <c r="K218" s="744">
        <f t="shared" si="7"/>
        <v>-5.3003245047832479</v>
      </c>
    </row>
    <row r="219" spans="1:11" ht="13.8" x14ac:dyDescent="0.25">
      <c r="A219" s="854" t="s">
        <v>160</v>
      </c>
      <c r="B219" s="744">
        <v>233207.47020000001</v>
      </c>
      <c r="C219" s="744">
        <v>262103.08203799999</v>
      </c>
      <c r="D219" s="744">
        <v>285737.45515699999</v>
      </c>
      <c r="E219" s="744">
        <v>274876.596364</v>
      </c>
      <c r="F219" s="744">
        <v>275607.47019999998</v>
      </c>
      <c r="G219" s="744">
        <v>275607.47019999998</v>
      </c>
      <c r="H219" s="744">
        <v>308407.47019999998</v>
      </c>
      <c r="I219" s="744">
        <v>312807.47019999998</v>
      </c>
      <c r="J219" s="744">
        <f t="shared" si="6"/>
        <v>-3.545207243283528</v>
      </c>
      <c r="K219" s="744">
        <f t="shared" si="7"/>
        <v>0.26589162033721436</v>
      </c>
    </row>
    <row r="220" spans="1:11" ht="13.8" x14ac:dyDescent="0.25">
      <c r="A220" s="855" t="s">
        <v>0</v>
      </c>
      <c r="B220" s="853">
        <v>907402.63992099999</v>
      </c>
      <c r="C220" s="739">
        <v>1149949.6201140904</v>
      </c>
      <c r="D220" s="739">
        <v>1100186.7635570001</v>
      </c>
      <c r="E220" s="739">
        <v>1143323.6322421802</v>
      </c>
      <c r="F220" s="739">
        <v>1130636.0374469999</v>
      </c>
      <c r="G220" s="739">
        <v>1116378.775744</v>
      </c>
      <c r="H220" s="739">
        <v>1124758.1299920001</v>
      </c>
      <c r="I220" s="739">
        <v>1071610.765595</v>
      </c>
      <c r="J220" s="739">
        <f t="shared" si="6"/>
        <v>1.4717512265508077</v>
      </c>
      <c r="K220" s="739">
        <f t="shared" si="7"/>
        <v>-2.3567129846986887</v>
      </c>
    </row>
    <row r="221" spans="1:11" ht="42.6" customHeight="1" x14ac:dyDescent="0.25">
      <c r="A221" s="910" t="s">
        <v>1948</v>
      </c>
      <c r="B221" s="911"/>
      <c r="C221" s="911"/>
      <c r="D221" s="911"/>
      <c r="E221" s="911"/>
      <c r="F221" s="911"/>
      <c r="G221" s="911"/>
      <c r="H221" s="911"/>
      <c r="I221" s="911"/>
      <c r="J221" s="911"/>
      <c r="K221" s="912"/>
    </row>
    <row r="222" spans="1:11" ht="76.95" customHeight="1" x14ac:dyDescent="0.25">
      <c r="A222" s="907" t="s">
        <v>1951</v>
      </c>
      <c r="B222" s="908"/>
      <c r="C222" s="908"/>
      <c r="D222" s="908"/>
      <c r="E222" s="908"/>
      <c r="F222" s="908"/>
      <c r="G222" s="908"/>
      <c r="H222" s="908"/>
      <c r="I222" s="908"/>
      <c r="J222" s="908"/>
      <c r="K222" s="909"/>
    </row>
  </sheetData>
  <mergeCells count="10">
    <mergeCell ref="A222:K222"/>
    <mergeCell ref="A221:K221"/>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zoomScaleNormal="100" workbookViewId="0">
      <selection sqref="A1:H1"/>
    </sheetView>
  </sheetViews>
  <sheetFormatPr defaultColWidth="9.109375" defaultRowHeight="13.2" x14ac:dyDescent="0.25"/>
  <cols>
    <col min="1" max="1" width="56.6640625" style="402" customWidth="1"/>
    <col min="2" max="5" width="15.6640625" style="402" customWidth="1"/>
    <col min="6" max="8" width="16.44140625" style="402" customWidth="1"/>
    <col min="9" max="16384" width="9.109375" style="402"/>
  </cols>
  <sheetData>
    <row r="1" spans="1:8" s="401" customFormat="1" ht="28.65" customHeight="1" x14ac:dyDescent="0.15">
      <c r="A1" s="921" t="s">
        <v>300</v>
      </c>
      <c r="B1" s="922"/>
      <c r="C1" s="922"/>
      <c r="D1" s="922"/>
      <c r="E1" s="922"/>
      <c r="F1" s="922"/>
      <c r="G1" s="922"/>
      <c r="H1" s="923"/>
    </row>
    <row r="2" spans="1:8" s="401" customFormat="1" ht="51" customHeight="1" thickBot="1" x14ac:dyDescent="0.2">
      <c r="A2" s="930" t="s">
        <v>1818</v>
      </c>
      <c r="B2" s="931"/>
      <c r="C2" s="931"/>
      <c r="D2" s="931"/>
      <c r="E2" s="931"/>
      <c r="F2" s="931"/>
      <c r="G2" s="931"/>
      <c r="H2" s="932"/>
    </row>
    <row r="3" spans="1:8" s="401" customFormat="1" ht="35.25" customHeight="1" x14ac:dyDescent="0.15">
      <c r="A3" s="933" t="s">
        <v>453</v>
      </c>
      <c r="B3" s="607" t="s">
        <v>607</v>
      </c>
      <c r="C3" s="632" t="s">
        <v>623</v>
      </c>
      <c r="D3" s="746" t="s">
        <v>1749</v>
      </c>
      <c r="E3" s="732" t="s">
        <v>1750</v>
      </c>
      <c r="F3" s="935" t="s">
        <v>1791</v>
      </c>
      <c r="G3" s="936"/>
      <c r="H3" s="937"/>
    </row>
    <row r="4" spans="1:8" s="401" customFormat="1" ht="89.25" customHeight="1" x14ac:dyDescent="0.15">
      <c r="A4" s="934"/>
      <c r="B4" s="502" t="s">
        <v>553</v>
      </c>
      <c r="C4" s="502" t="s">
        <v>553</v>
      </c>
      <c r="D4" s="502" t="s">
        <v>553</v>
      </c>
      <c r="E4" s="500" t="s">
        <v>554</v>
      </c>
      <c r="F4" s="501" t="s">
        <v>1817</v>
      </c>
      <c r="G4" s="501" t="s">
        <v>1806</v>
      </c>
      <c r="H4" s="501" t="s">
        <v>1807</v>
      </c>
    </row>
    <row r="5" spans="1:8" ht="27.6" x14ac:dyDescent="0.25">
      <c r="A5" s="856" t="s">
        <v>32</v>
      </c>
      <c r="B5" s="859">
        <v>2269.9370765999997</v>
      </c>
      <c r="C5" s="859">
        <v>2372.5953127200005</v>
      </c>
      <c r="D5" s="859">
        <v>2366.4687832</v>
      </c>
      <c r="E5" s="859">
        <v>2445.3288790000001</v>
      </c>
      <c r="F5" s="859">
        <v>2932.3432509999998</v>
      </c>
      <c r="G5" s="859">
        <v>2950.249812</v>
      </c>
      <c r="H5" s="859">
        <v>2749.6998119999998</v>
      </c>
    </row>
    <row r="6" spans="1:8" ht="13.8" x14ac:dyDescent="0.25">
      <c r="A6" s="857" t="s">
        <v>36</v>
      </c>
      <c r="B6" s="860">
        <v>1742.1412785999999</v>
      </c>
      <c r="C6" s="860">
        <v>1742.14259272</v>
      </c>
      <c r="D6" s="860">
        <v>1742.6428182</v>
      </c>
      <c r="E6" s="860">
        <v>1745.011671</v>
      </c>
      <c r="F6" s="860">
        <v>1745.5716709999999</v>
      </c>
      <c r="G6" s="860">
        <v>1748.471671</v>
      </c>
      <c r="H6" s="860">
        <v>1749.5716709999999</v>
      </c>
    </row>
    <row r="7" spans="1:8" ht="13.8" x14ac:dyDescent="0.25">
      <c r="A7" s="857" t="s">
        <v>38</v>
      </c>
      <c r="B7" s="860">
        <v>527.79579799999999</v>
      </c>
      <c r="C7" s="860">
        <v>630.45272</v>
      </c>
      <c r="D7" s="860">
        <v>623.825965</v>
      </c>
      <c r="E7" s="860">
        <v>700.31720800000005</v>
      </c>
      <c r="F7" s="860">
        <v>1186.7715800000001</v>
      </c>
      <c r="G7" s="860">
        <v>1201.778141</v>
      </c>
      <c r="H7" s="860">
        <v>1000.128141</v>
      </c>
    </row>
    <row r="8" spans="1:8" ht="27.6" x14ac:dyDescent="0.25">
      <c r="A8" s="856" t="s">
        <v>31</v>
      </c>
      <c r="B8" s="859">
        <v>746.85875181999995</v>
      </c>
      <c r="C8" s="859">
        <v>786.30554286000006</v>
      </c>
      <c r="D8" s="859">
        <v>767.06836038999984</v>
      </c>
      <c r="E8" s="859">
        <v>912.57721000000004</v>
      </c>
      <c r="F8" s="859">
        <v>715.66816900000003</v>
      </c>
      <c r="G8" s="859">
        <v>666.68583699999999</v>
      </c>
      <c r="H8" s="859">
        <v>663.69222400000001</v>
      </c>
    </row>
    <row r="9" spans="1:8" ht="41.4" x14ac:dyDescent="0.25">
      <c r="A9" s="857" t="s">
        <v>1654</v>
      </c>
      <c r="B9" s="860">
        <v>746.85875181999995</v>
      </c>
      <c r="C9" s="860">
        <v>786.30554286000006</v>
      </c>
      <c r="D9" s="860">
        <v>767.06836038999984</v>
      </c>
      <c r="E9" s="860">
        <v>912.57721000000004</v>
      </c>
      <c r="F9" s="860">
        <v>715.66816900000003</v>
      </c>
      <c r="G9" s="860">
        <v>666.68583699999999</v>
      </c>
      <c r="H9" s="860">
        <v>663.69222400000001</v>
      </c>
    </row>
    <row r="10" spans="1:8" ht="13.8" x14ac:dyDescent="0.25">
      <c r="A10" s="856" t="s">
        <v>30</v>
      </c>
      <c r="B10" s="859">
        <v>119067.64780875</v>
      </c>
      <c r="C10" s="859">
        <v>122815.40056054</v>
      </c>
      <c r="D10" s="859">
        <v>152378.6604392</v>
      </c>
      <c r="E10" s="859">
        <v>136747.72785699999</v>
      </c>
      <c r="F10" s="859">
        <v>141062.507025</v>
      </c>
      <c r="G10" s="859">
        <v>139937.90804899999</v>
      </c>
      <c r="H10" s="859">
        <v>145681.86640200001</v>
      </c>
    </row>
    <row r="11" spans="1:8" ht="13.8" x14ac:dyDescent="0.25">
      <c r="A11" s="857" t="s">
        <v>40</v>
      </c>
      <c r="B11" s="860">
        <v>2024.6515706</v>
      </c>
      <c r="C11" s="860">
        <v>2940.3456259699997</v>
      </c>
      <c r="D11" s="860">
        <v>8580.4191976599996</v>
      </c>
      <c r="E11" s="860">
        <v>2539.9936670000002</v>
      </c>
      <c r="F11" s="860">
        <v>2636.4221219999999</v>
      </c>
      <c r="G11" s="860">
        <v>2628.9350469999999</v>
      </c>
      <c r="H11" s="860">
        <v>6774.4977310000004</v>
      </c>
    </row>
    <row r="12" spans="1:8" ht="27.6" x14ac:dyDescent="0.25">
      <c r="A12" s="857" t="s">
        <v>560</v>
      </c>
      <c r="B12" s="860">
        <v>28514.207730959999</v>
      </c>
      <c r="C12" s="860">
        <v>28224.092896150003</v>
      </c>
      <c r="D12" s="860">
        <v>31163.21153416</v>
      </c>
      <c r="E12" s="860">
        <v>30744.807679000001</v>
      </c>
      <c r="F12" s="860">
        <v>32592.307679000001</v>
      </c>
      <c r="G12" s="860">
        <v>33018.507679000002</v>
      </c>
      <c r="H12" s="860">
        <v>33381.507679000002</v>
      </c>
    </row>
    <row r="13" spans="1:8" ht="13.8" x14ac:dyDescent="0.25">
      <c r="A13" s="857" t="s">
        <v>45</v>
      </c>
      <c r="B13" s="860">
        <v>73740.079041689998</v>
      </c>
      <c r="C13" s="860">
        <v>76299.267815889994</v>
      </c>
      <c r="D13" s="860">
        <v>86330.740645529993</v>
      </c>
      <c r="E13" s="860">
        <v>83299.063301000002</v>
      </c>
      <c r="F13" s="860">
        <v>86753.640805999996</v>
      </c>
      <c r="G13" s="860">
        <v>87096.542805999998</v>
      </c>
      <c r="H13" s="860">
        <v>88136.693805999996</v>
      </c>
    </row>
    <row r="14" spans="1:8" ht="13.8" x14ac:dyDescent="0.25">
      <c r="A14" s="857" t="s">
        <v>324</v>
      </c>
      <c r="B14" s="860">
        <v>1970.4173745500002</v>
      </c>
      <c r="C14" s="860">
        <v>1856.77136305</v>
      </c>
      <c r="D14" s="860">
        <v>4250.0589148899999</v>
      </c>
      <c r="E14" s="860">
        <v>2734.1362079999999</v>
      </c>
      <c r="F14" s="860">
        <v>2538.333208</v>
      </c>
      <c r="G14" s="860">
        <v>2581.458208</v>
      </c>
      <c r="H14" s="860">
        <v>2672.9732079999999</v>
      </c>
    </row>
    <row r="15" spans="1:8" ht="13.8" x14ac:dyDescent="0.25">
      <c r="A15" s="857" t="s">
        <v>432</v>
      </c>
      <c r="B15" s="860">
        <v>26.338267569999999</v>
      </c>
      <c r="C15" s="860">
        <v>25.010861179999999</v>
      </c>
      <c r="D15" s="860">
        <v>20.733694140000001</v>
      </c>
      <c r="E15" s="860">
        <v>35.990281000000003</v>
      </c>
      <c r="F15" s="860">
        <v>38.641818000000001</v>
      </c>
      <c r="G15" s="860">
        <v>37.268307999999998</v>
      </c>
      <c r="H15" s="860">
        <v>37.272983000000004</v>
      </c>
    </row>
    <row r="16" spans="1:8" ht="27.6" x14ac:dyDescent="0.25">
      <c r="A16" s="857" t="s">
        <v>561</v>
      </c>
      <c r="B16" s="860">
        <v>210.79640184000002</v>
      </c>
      <c r="C16" s="860">
        <v>169.97278429999997</v>
      </c>
      <c r="D16" s="860">
        <v>242.52422956999999</v>
      </c>
      <c r="E16" s="860">
        <v>72.493189000000001</v>
      </c>
      <c r="F16" s="860">
        <v>112.84069100000001</v>
      </c>
      <c r="G16" s="860">
        <v>68.205331000000001</v>
      </c>
      <c r="H16" s="860">
        <v>68.336712000000006</v>
      </c>
    </row>
    <row r="17" spans="1:8" ht="27.6" x14ac:dyDescent="0.25">
      <c r="A17" s="857" t="s">
        <v>562</v>
      </c>
      <c r="B17" s="860">
        <v>12581.157421540001</v>
      </c>
      <c r="C17" s="860">
        <v>13299.939214</v>
      </c>
      <c r="D17" s="860">
        <v>21790.972223249999</v>
      </c>
      <c r="E17" s="860">
        <v>17321.243532</v>
      </c>
      <c r="F17" s="860">
        <v>16390.320701000001</v>
      </c>
      <c r="G17" s="860">
        <v>14506.990669999999</v>
      </c>
      <c r="H17" s="860">
        <v>14610.584283</v>
      </c>
    </row>
    <row r="18" spans="1:8" ht="13.8" x14ac:dyDescent="0.25">
      <c r="A18" s="856" t="s">
        <v>29</v>
      </c>
      <c r="B18" s="859">
        <v>24334.907063510003</v>
      </c>
      <c r="C18" s="859">
        <v>23540.566221609992</v>
      </c>
      <c r="D18" s="859">
        <v>24632.874463459997</v>
      </c>
      <c r="E18" s="859">
        <v>64104.875330000003</v>
      </c>
      <c r="F18" s="859">
        <v>85893.802016999995</v>
      </c>
      <c r="G18" s="859">
        <v>88601.106904999993</v>
      </c>
      <c r="H18" s="859">
        <v>35027.421222999998</v>
      </c>
    </row>
    <row r="19" spans="1:8" ht="13.8" x14ac:dyDescent="0.25">
      <c r="A19" s="857" t="s">
        <v>328</v>
      </c>
      <c r="B19" s="860">
        <v>6.88995829</v>
      </c>
      <c r="C19" s="860">
        <v>8.1903989399999997</v>
      </c>
      <c r="D19" s="860">
        <v>6.30501106</v>
      </c>
      <c r="E19" s="860">
        <v>7.0337430000000003</v>
      </c>
      <c r="F19" s="860">
        <v>6.6822229999999996</v>
      </c>
      <c r="G19" s="860">
        <v>6.7083930000000001</v>
      </c>
      <c r="H19" s="860">
        <v>6.840884</v>
      </c>
    </row>
    <row r="20" spans="1:8" ht="13.8" x14ac:dyDescent="0.25">
      <c r="A20" s="857" t="s">
        <v>329</v>
      </c>
      <c r="B20" s="860">
        <v>1225.1086753</v>
      </c>
      <c r="C20" s="860">
        <v>1171.47205631</v>
      </c>
      <c r="D20" s="860">
        <v>1298.0707303199997</v>
      </c>
      <c r="E20" s="860">
        <v>1167.5097270000001</v>
      </c>
      <c r="F20" s="860">
        <v>1036.841891</v>
      </c>
      <c r="G20" s="860">
        <v>1049.292326</v>
      </c>
      <c r="H20" s="860">
        <v>1059.017249</v>
      </c>
    </row>
    <row r="21" spans="1:8" ht="13.8" x14ac:dyDescent="0.25">
      <c r="A21" s="857" t="s">
        <v>330</v>
      </c>
      <c r="B21" s="860">
        <v>35.929453519999996</v>
      </c>
      <c r="C21" s="860">
        <v>20.393915060000001</v>
      </c>
      <c r="D21" s="860">
        <v>38.140106250000002</v>
      </c>
      <c r="E21" s="860">
        <v>35.588892000000001</v>
      </c>
      <c r="F21" s="860">
        <v>37.244433999999998</v>
      </c>
      <c r="G21" s="860">
        <v>36.918494000000003</v>
      </c>
      <c r="H21" s="860">
        <v>36.835403999999997</v>
      </c>
    </row>
    <row r="22" spans="1:8" ht="13.8" x14ac:dyDescent="0.25">
      <c r="A22" s="857" t="s">
        <v>331</v>
      </c>
      <c r="B22" s="860">
        <v>529.40350550000005</v>
      </c>
      <c r="C22" s="860">
        <v>500.00951552999999</v>
      </c>
      <c r="D22" s="860">
        <v>521.15230997000003</v>
      </c>
      <c r="E22" s="860">
        <v>449.501373</v>
      </c>
      <c r="F22" s="860">
        <v>463.91179099999999</v>
      </c>
      <c r="G22" s="860">
        <v>473.92947800000002</v>
      </c>
      <c r="H22" s="860">
        <v>484.75930799999998</v>
      </c>
    </row>
    <row r="23" spans="1:8" ht="13.8" x14ac:dyDescent="0.25">
      <c r="A23" s="857" t="s">
        <v>52</v>
      </c>
      <c r="B23" s="860">
        <v>27.469364349999999</v>
      </c>
      <c r="C23" s="860">
        <v>27.740271659999998</v>
      </c>
      <c r="D23" s="860">
        <v>26.1992051</v>
      </c>
      <c r="E23" s="860">
        <v>24.937251</v>
      </c>
      <c r="F23" s="860">
        <v>29.073108999999999</v>
      </c>
      <c r="G23" s="860">
        <v>29.250729</v>
      </c>
      <c r="H23" s="860">
        <v>29.939634999999999</v>
      </c>
    </row>
    <row r="24" spans="1:8" ht="13.8" x14ac:dyDescent="0.25">
      <c r="A24" s="857" t="s">
        <v>332</v>
      </c>
      <c r="B24" s="860">
        <v>62.18055313</v>
      </c>
      <c r="C24" s="860">
        <v>81.33248562</v>
      </c>
      <c r="D24" s="860">
        <v>65.251363830000003</v>
      </c>
      <c r="E24" s="860">
        <v>66.789323999999993</v>
      </c>
      <c r="F24" s="860">
        <v>105.56007</v>
      </c>
      <c r="G24" s="860">
        <v>74.281086999999999</v>
      </c>
      <c r="H24" s="860">
        <v>74.620188999999996</v>
      </c>
    </row>
    <row r="25" spans="1:8" ht="13.8" x14ac:dyDescent="0.25">
      <c r="A25" s="857" t="s">
        <v>55</v>
      </c>
      <c r="B25" s="860">
        <v>20946.32730877</v>
      </c>
      <c r="C25" s="860">
        <v>20146.139211079997</v>
      </c>
      <c r="D25" s="860">
        <v>21095.118366840001</v>
      </c>
      <c r="E25" s="860">
        <v>60848.418808000002</v>
      </c>
      <c r="F25" s="860">
        <v>81441.718808000005</v>
      </c>
      <c r="G25" s="860">
        <v>85307.678807999997</v>
      </c>
      <c r="H25" s="860">
        <v>31804.678808000001</v>
      </c>
    </row>
    <row r="26" spans="1:8" ht="13.8" x14ac:dyDescent="0.25">
      <c r="A26" s="857" t="s">
        <v>56</v>
      </c>
      <c r="B26" s="860">
        <v>638.13593297</v>
      </c>
      <c r="C26" s="860">
        <v>721.82882717000007</v>
      </c>
      <c r="D26" s="860">
        <v>616.22205325000004</v>
      </c>
      <c r="E26" s="860">
        <v>567.12908700000003</v>
      </c>
      <c r="F26" s="860">
        <v>1812.2093130000001</v>
      </c>
      <c r="G26" s="860">
        <v>667.25872500000003</v>
      </c>
      <c r="H26" s="860">
        <v>594.57231999999999</v>
      </c>
    </row>
    <row r="27" spans="1:8" ht="27.6" x14ac:dyDescent="0.25">
      <c r="A27" s="857" t="s">
        <v>334</v>
      </c>
      <c r="B27" s="860">
        <v>132.25481889</v>
      </c>
      <c r="C27" s="860">
        <v>126.95607217999999</v>
      </c>
      <c r="D27" s="860">
        <v>210.44067605000001</v>
      </c>
      <c r="E27" s="860">
        <v>104.541263</v>
      </c>
      <c r="F27" s="860">
        <v>108.71682800000001</v>
      </c>
      <c r="G27" s="860">
        <v>108.341339</v>
      </c>
      <c r="H27" s="860">
        <v>99.471745999999996</v>
      </c>
    </row>
    <row r="28" spans="1:8" ht="13.8" x14ac:dyDescent="0.25">
      <c r="A28" s="857" t="s">
        <v>335</v>
      </c>
      <c r="B28" s="860">
        <v>564.46008129999996</v>
      </c>
      <c r="C28" s="860">
        <v>563.14163074999988</v>
      </c>
      <c r="D28" s="860">
        <v>561.56987942000012</v>
      </c>
      <c r="E28" s="860">
        <v>630.27210300000002</v>
      </c>
      <c r="F28" s="860">
        <v>646.56223</v>
      </c>
      <c r="G28" s="860">
        <v>653.52057000000002</v>
      </c>
      <c r="H28" s="860">
        <v>641.77132400000005</v>
      </c>
    </row>
    <row r="29" spans="1:8" ht="13.8" x14ac:dyDescent="0.25">
      <c r="A29" s="857" t="s">
        <v>336</v>
      </c>
      <c r="B29" s="860">
        <v>19.205841840000001</v>
      </c>
      <c r="C29" s="860">
        <v>17.428173259999998</v>
      </c>
      <c r="D29" s="860">
        <v>18.149730590000001</v>
      </c>
      <c r="E29" s="860">
        <v>16.552866000000002</v>
      </c>
      <c r="F29" s="860">
        <v>15.407273</v>
      </c>
      <c r="G29" s="860">
        <v>15.576943999999999</v>
      </c>
      <c r="H29" s="860">
        <v>15.758051999999999</v>
      </c>
    </row>
    <row r="30" spans="1:8" ht="13.8" x14ac:dyDescent="0.25">
      <c r="A30" s="857" t="s">
        <v>563</v>
      </c>
      <c r="B30" s="860">
        <v>8.0533478400000007</v>
      </c>
      <c r="C30" s="860">
        <v>7.1555792699999996</v>
      </c>
      <c r="D30" s="860">
        <v>6.15177584</v>
      </c>
      <c r="E30" s="860">
        <v>3.473649</v>
      </c>
      <c r="F30" s="860">
        <v>3.6599680000000001</v>
      </c>
      <c r="G30" s="860">
        <v>3.711643</v>
      </c>
      <c r="H30" s="860">
        <v>3.9649079999999999</v>
      </c>
    </row>
    <row r="31" spans="1:8" ht="13.8" x14ac:dyDescent="0.25">
      <c r="A31" s="858" t="s">
        <v>1919</v>
      </c>
      <c r="B31" s="861">
        <v>139.48822181</v>
      </c>
      <c r="C31" s="861">
        <v>148.77808478</v>
      </c>
      <c r="D31" s="861">
        <v>170.10325494000003</v>
      </c>
      <c r="E31" s="861">
        <v>183.12724399999999</v>
      </c>
      <c r="F31" s="861">
        <v>186.214079</v>
      </c>
      <c r="G31" s="861">
        <v>174.63836900000001</v>
      </c>
      <c r="H31" s="861">
        <v>175.191396</v>
      </c>
    </row>
    <row r="32" spans="1:8" ht="13.8" x14ac:dyDescent="0.25">
      <c r="A32" s="856" t="s">
        <v>28</v>
      </c>
      <c r="B32" s="859">
        <v>22290.201068450002</v>
      </c>
      <c r="C32" s="859">
        <v>21637.983996259998</v>
      </c>
      <c r="D32" s="859">
        <v>24013.668032879999</v>
      </c>
      <c r="E32" s="859">
        <v>25406.558886220002</v>
      </c>
      <c r="F32" s="859">
        <v>25598.679568</v>
      </c>
      <c r="G32" s="859">
        <v>25437.659750999999</v>
      </c>
      <c r="H32" s="859">
        <v>23541.324524</v>
      </c>
    </row>
    <row r="33" spans="1:8" ht="13.8" x14ac:dyDescent="0.25">
      <c r="A33" s="857" t="s">
        <v>57</v>
      </c>
      <c r="B33" s="860">
        <v>6974.9282430000003</v>
      </c>
      <c r="C33" s="860">
        <v>6970.2042809300001</v>
      </c>
      <c r="D33" s="860">
        <v>7369.5078483500001</v>
      </c>
      <c r="E33" s="860">
        <v>7180.7959460000002</v>
      </c>
      <c r="F33" s="860">
        <v>6796.1811740000003</v>
      </c>
      <c r="G33" s="860">
        <v>6883.1788980000001</v>
      </c>
      <c r="H33" s="860">
        <v>6967.0607200000004</v>
      </c>
    </row>
    <row r="34" spans="1:8" ht="13.8" x14ac:dyDescent="0.25">
      <c r="A34" s="857" t="s">
        <v>58</v>
      </c>
      <c r="B34" s="860">
        <v>5861.0831130500001</v>
      </c>
      <c r="C34" s="860">
        <v>5917.7973442299999</v>
      </c>
      <c r="D34" s="860">
        <v>6127.4458321299999</v>
      </c>
      <c r="E34" s="860">
        <v>5779.4060149799998</v>
      </c>
      <c r="F34" s="860">
        <v>5555.5070159999996</v>
      </c>
      <c r="G34" s="860">
        <v>5484.145485</v>
      </c>
      <c r="H34" s="860">
        <v>5371.1046459999998</v>
      </c>
    </row>
    <row r="35" spans="1:8" ht="13.8" x14ac:dyDescent="0.25">
      <c r="A35" s="857" t="s">
        <v>612</v>
      </c>
      <c r="B35" s="860">
        <v>2352.2511617300001</v>
      </c>
      <c r="C35" s="860">
        <v>2283.2319932799996</v>
      </c>
      <c r="D35" s="860">
        <v>2369.9390957300002</v>
      </c>
      <c r="E35" s="860">
        <v>2258.8974849800002</v>
      </c>
      <c r="F35" s="860">
        <v>2241.9883369999998</v>
      </c>
      <c r="G35" s="860">
        <v>2187.4781870000002</v>
      </c>
      <c r="H35" s="860">
        <v>2174.4841900000001</v>
      </c>
    </row>
    <row r="36" spans="1:8" ht="13.8" x14ac:dyDescent="0.25">
      <c r="A36" s="857" t="s">
        <v>60</v>
      </c>
      <c r="B36" s="860">
        <v>3054.4805907700006</v>
      </c>
      <c r="C36" s="860">
        <v>2974.2643745899995</v>
      </c>
      <c r="D36" s="860">
        <v>3096.3707360799999</v>
      </c>
      <c r="E36" s="860">
        <v>3051.0325856499999</v>
      </c>
      <c r="F36" s="860">
        <v>2891.6802210000001</v>
      </c>
      <c r="G36" s="860">
        <v>2846.3122090000002</v>
      </c>
      <c r="H36" s="860">
        <v>2795.1704009999999</v>
      </c>
    </row>
    <row r="37" spans="1:8" ht="27.6" x14ac:dyDescent="0.25">
      <c r="A37" s="857" t="s">
        <v>62</v>
      </c>
      <c r="B37" s="860">
        <v>3736.1343379899999</v>
      </c>
      <c r="C37" s="860">
        <v>3308.7130228599995</v>
      </c>
      <c r="D37" s="860">
        <v>4744.8412616799997</v>
      </c>
      <c r="E37" s="860">
        <v>5532.17969232</v>
      </c>
      <c r="F37" s="860">
        <v>5949.5280290000001</v>
      </c>
      <c r="G37" s="860">
        <v>5634.23747</v>
      </c>
      <c r="H37" s="860">
        <v>5266.1746220000005</v>
      </c>
    </row>
    <row r="38" spans="1:8" ht="13.8" x14ac:dyDescent="0.25">
      <c r="A38" s="858" t="s">
        <v>564</v>
      </c>
      <c r="B38" s="861">
        <v>0</v>
      </c>
      <c r="C38" s="861">
        <v>0</v>
      </c>
      <c r="D38" s="861">
        <v>0</v>
      </c>
      <c r="E38" s="861">
        <v>1386.6192719999999</v>
      </c>
      <c r="F38" s="861">
        <v>1397.5</v>
      </c>
      <c r="G38" s="861">
        <v>1700</v>
      </c>
      <c r="H38" s="861">
        <v>300</v>
      </c>
    </row>
    <row r="39" spans="1:8" ht="27.6" x14ac:dyDescent="0.25">
      <c r="A39" s="857" t="s">
        <v>1843</v>
      </c>
      <c r="B39" s="860">
        <v>311.32362190999999</v>
      </c>
      <c r="C39" s="860">
        <v>183.77298036999997</v>
      </c>
      <c r="D39" s="860">
        <v>305.56325891</v>
      </c>
      <c r="E39" s="860">
        <v>217.62789028999998</v>
      </c>
      <c r="F39" s="860">
        <v>766.29479100000003</v>
      </c>
      <c r="G39" s="860">
        <v>702.307502</v>
      </c>
      <c r="H39" s="860">
        <v>667.32994499999995</v>
      </c>
    </row>
    <row r="40" spans="1:8" ht="13.8" x14ac:dyDescent="0.25">
      <c r="A40" s="856" t="s">
        <v>27</v>
      </c>
      <c r="B40" s="859">
        <v>8800.9695566399987</v>
      </c>
      <c r="C40" s="859">
        <v>8630.262342330001</v>
      </c>
      <c r="D40" s="859">
        <v>8550.0168687699988</v>
      </c>
      <c r="E40" s="859">
        <v>9595.1874110000008</v>
      </c>
      <c r="F40" s="859">
        <v>10441.887640999999</v>
      </c>
      <c r="G40" s="859">
        <v>10464.107529000001</v>
      </c>
      <c r="H40" s="859">
        <v>10382.379983000001</v>
      </c>
    </row>
    <row r="41" spans="1:8" ht="13.8" x14ac:dyDescent="0.25">
      <c r="A41" s="857" t="s">
        <v>65</v>
      </c>
      <c r="B41" s="860">
        <v>2922.3798655199998</v>
      </c>
      <c r="C41" s="860">
        <v>2938.79795427</v>
      </c>
      <c r="D41" s="860">
        <v>2930.5625006199998</v>
      </c>
      <c r="E41" s="860">
        <v>3344.2201540000001</v>
      </c>
      <c r="F41" s="860">
        <v>3275.5211210000002</v>
      </c>
      <c r="G41" s="860">
        <v>3184.4960129999999</v>
      </c>
      <c r="H41" s="860">
        <v>3116.5269229999999</v>
      </c>
    </row>
    <row r="42" spans="1:8" ht="13.8" x14ac:dyDescent="0.25">
      <c r="A42" s="857" t="s">
        <v>66</v>
      </c>
      <c r="B42" s="860">
        <v>3987.7278673000001</v>
      </c>
      <c r="C42" s="860">
        <v>3960.1367348500003</v>
      </c>
      <c r="D42" s="860">
        <v>3844.6450754500006</v>
      </c>
      <c r="E42" s="860">
        <v>4297.6861120000003</v>
      </c>
      <c r="F42" s="860">
        <v>5155.0704919999998</v>
      </c>
      <c r="G42" s="860">
        <v>5261.4050989999996</v>
      </c>
      <c r="H42" s="860">
        <v>5225.1281639999997</v>
      </c>
    </row>
    <row r="43" spans="1:8" ht="13.8" x14ac:dyDescent="0.25">
      <c r="A43" s="857" t="s">
        <v>1920</v>
      </c>
      <c r="B43" s="860">
        <v>243.56336048000003</v>
      </c>
      <c r="C43" s="860">
        <v>250.19535774000002</v>
      </c>
      <c r="D43" s="860">
        <v>260.65310194</v>
      </c>
      <c r="E43" s="860">
        <v>294.77127400000001</v>
      </c>
      <c r="F43" s="860">
        <v>303.97141199999999</v>
      </c>
      <c r="G43" s="860">
        <v>309.21171500000003</v>
      </c>
      <c r="H43" s="860">
        <v>316.03104300000001</v>
      </c>
    </row>
    <row r="44" spans="1:8" ht="13.8" x14ac:dyDescent="0.25">
      <c r="A44" s="857" t="s">
        <v>433</v>
      </c>
      <c r="B44" s="860">
        <v>233.06103318000001</v>
      </c>
      <c r="C44" s="860">
        <v>175.76207628999998</v>
      </c>
      <c r="D44" s="860">
        <v>181.10675291000004</v>
      </c>
      <c r="E44" s="860">
        <v>199.999764</v>
      </c>
      <c r="F44" s="860">
        <v>197.839699</v>
      </c>
      <c r="G44" s="860">
        <v>191.10716600000001</v>
      </c>
      <c r="H44" s="860">
        <v>186.36725899999999</v>
      </c>
    </row>
    <row r="45" spans="1:8" ht="13.8" x14ac:dyDescent="0.25">
      <c r="A45" s="857" t="s">
        <v>1921</v>
      </c>
      <c r="B45" s="860">
        <v>1221.7423631600002</v>
      </c>
      <c r="C45" s="860">
        <v>1094.8045923900002</v>
      </c>
      <c r="D45" s="860">
        <v>1095.5792833499997</v>
      </c>
      <c r="E45" s="860">
        <v>1233.1910949999999</v>
      </c>
      <c r="F45" s="860">
        <v>1285.400173</v>
      </c>
      <c r="G45" s="860">
        <v>1287.4504529999999</v>
      </c>
      <c r="H45" s="860">
        <v>1321.7750559999999</v>
      </c>
    </row>
    <row r="46" spans="1:8" ht="13.8" x14ac:dyDescent="0.25">
      <c r="A46" s="858" t="s">
        <v>565</v>
      </c>
      <c r="B46" s="861">
        <v>178.103396</v>
      </c>
      <c r="C46" s="861">
        <v>176.10366078999999</v>
      </c>
      <c r="D46" s="861">
        <v>204.97015450000001</v>
      </c>
      <c r="E46" s="861">
        <v>192.81901199999999</v>
      </c>
      <c r="F46" s="861">
        <v>191.584744</v>
      </c>
      <c r="G46" s="861">
        <v>197.937083</v>
      </c>
      <c r="H46" s="861">
        <v>184.05153799999999</v>
      </c>
    </row>
    <row r="47" spans="1:8" ht="13.8" x14ac:dyDescent="0.25">
      <c r="A47" s="857" t="s">
        <v>566</v>
      </c>
      <c r="B47" s="860">
        <v>14.391671000000001</v>
      </c>
      <c r="C47" s="860">
        <v>34.461965999999997</v>
      </c>
      <c r="D47" s="860">
        <v>32.5</v>
      </c>
      <c r="E47" s="860">
        <v>32.5</v>
      </c>
      <c r="F47" s="860">
        <v>32.5</v>
      </c>
      <c r="G47" s="860">
        <v>32.5</v>
      </c>
      <c r="H47" s="860">
        <v>32.5</v>
      </c>
    </row>
    <row r="48" spans="1:8" ht="13.8" x14ac:dyDescent="0.25">
      <c r="A48" s="856" t="s">
        <v>26</v>
      </c>
      <c r="B48" s="859">
        <v>11354.652513440002</v>
      </c>
      <c r="C48" s="859">
        <v>11506.57780748</v>
      </c>
      <c r="D48" s="859">
        <v>11959.32423916</v>
      </c>
      <c r="E48" s="859">
        <v>12749.666283</v>
      </c>
      <c r="F48" s="859">
        <v>12138.028837</v>
      </c>
      <c r="G48" s="859">
        <v>12150.727081000001</v>
      </c>
      <c r="H48" s="859">
        <v>12185.255886999999</v>
      </c>
    </row>
    <row r="49" spans="1:8" ht="13.8" x14ac:dyDescent="0.25">
      <c r="A49" s="857" t="s">
        <v>69</v>
      </c>
      <c r="B49" s="860">
        <v>711.51019224000004</v>
      </c>
      <c r="C49" s="860">
        <v>760.25197346000004</v>
      </c>
      <c r="D49" s="860">
        <v>817.03750688000002</v>
      </c>
      <c r="E49" s="860">
        <v>892.02651100000003</v>
      </c>
      <c r="F49" s="860">
        <v>915.018102</v>
      </c>
      <c r="G49" s="860">
        <v>945.10572100000002</v>
      </c>
      <c r="H49" s="860">
        <v>959.1155</v>
      </c>
    </row>
    <row r="50" spans="1:8" ht="13.8" x14ac:dyDescent="0.25">
      <c r="A50" s="857" t="s">
        <v>70</v>
      </c>
      <c r="B50" s="860">
        <v>1665.8484332200003</v>
      </c>
      <c r="C50" s="860">
        <v>1663.46510833</v>
      </c>
      <c r="D50" s="860">
        <v>1685.67413031</v>
      </c>
      <c r="E50" s="860">
        <v>1787.6226369999999</v>
      </c>
      <c r="F50" s="860">
        <v>1747.992184</v>
      </c>
      <c r="G50" s="860">
        <v>1716.0347790000001</v>
      </c>
      <c r="H50" s="860">
        <v>1716.468744</v>
      </c>
    </row>
    <row r="51" spans="1:8" ht="13.8" x14ac:dyDescent="0.25">
      <c r="A51" s="857" t="s">
        <v>72</v>
      </c>
      <c r="B51" s="860">
        <v>821.84637480000004</v>
      </c>
      <c r="C51" s="860">
        <v>807.69969250999998</v>
      </c>
      <c r="D51" s="860">
        <v>827.79370506999999</v>
      </c>
      <c r="E51" s="860">
        <v>873.33347800000001</v>
      </c>
      <c r="F51" s="860">
        <v>873.01561000000004</v>
      </c>
      <c r="G51" s="860">
        <v>874.88076699999999</v>
      </c>
      <c r="H51" s="860">
        <v>887.34251500000005</v>
      </c>
    </row>
    <row r="52" spans="1:8" ht="13.8" x14ac:dyDescent="0.25">
      <c r="A52" s="857" t="s">
        <v>298</v>
      </c>
      <c r="B52" s="860">
        <v>7265.8464682500007</v>
      </c>
      <c r="C52" s="860">
        <v>7315.7695758999998</v>
      </c>
      <c r="D52" s="860">
        <v>7690.6416416700004</v>
      </c>
      <c r="E52" s="860">
        <v>7980.2218290000001</v>
      </c>
      <c r="F52" s="860">
        <v>7407.8933989999996</v>
      </c>
      <c r="G52" s="860">
        <v>7560.8334459999996</v>
      </c>
      <c r="H52" s="860">
        <v>7589.6891489999998</v>
      </c>
    </row>
    <row r="53" spans="1:8" ht="27.6" x14ac:dyDescent="0.25">
      <c r="A53" s="858" t="s">
        <v>203</v>
      </c>
      <c r="B53" s="861">
        <v>306.38219085000003</v>
      </c>
      <c r="C53" s="861">
        <v>316.05386381000005</v>
      </c>
      <c r="D53" s="861">
        <v>326.33262582000003</v>
      </c>
      <c r="E53" s="861">
        <v>486.19901800000002</v>
      </c>
      <c r="F53" s="861">
        <v>469.58422400000001</v>
      </c>
      <c r="G53" s="861">
        <v>448.11372399999999</v>
      </c>
      <c r="H53" s="861">
        <v>446.35775999999998</v>
      </c>
    </row>
    <row r="54" spans="1:8" ht="13.8" x14ac:dyDescent="0.25">
      <c r="A54" s="857" t="s">
        <v>204</v>
      </c>
      <c r="B54" s="860">
        <v>583.21885408000003</v>
      </c>
      <c r="C54" s="860">
        <v>643.33759347</v>
      </c>
      <c r="D54" s="860">
        <v>611.84462940999992</v>
      </c>
      <c r="E54" s="860">
        <v>730.26280999999994</v>
      </c>
      <c r="F54" s="860">
        <v>724.52531799999997</v>
      </c>
      <c r="G54" s="860">
        <v>605.758644</v>
      </c>
      <c r="H54" s="860">
        <v>586.28221900000005</v>
      </c>
    </row>
    <row r="55" spans="1:8" ht="13.8" x14ac:dyDescent="0.25">
      <c r="A55" s="856" t="s">
        <v>25</v>
      </c>
      <c r="B55" s="859">
        <v>6833.3990135700005</v>
      </c>
      <c r="C55" s="859">
        <v>8532.0386640699999</v>
      </c>
      <c r="D55" s="859">
        <v>9711.5458648899985</v>
      </c>
      <c r="E55" s="859">
        <v>8435.5731660000001</v>
      </c>
      <c r="F55" s="859">
        <v>6190.7552269999996</v>
      </c>
      <c r="G55" s="859">
        <v>4224.5388229999999</v>
      </c>
      <c r="H55" s="859">
        <v>4368.9698230000004</v>
      </c>
    </row>
    <row r="56" spans="1:8" ht="13.8" x14ac:dyDescent="0.25">
      <c r="A56" s="857" t="s">
        <v>454</v>
      </c>
      <c r="B56" s="860">
        <v>11.5827192</v>
      </c>
      <c r="C56" s="860">
        <v>7.7075777899999993</v>
      </c>
      <c r="D56" s="860">
        <v>7.1201690299999996</v>
      </c>
      <c r="E56" s="860">
        <v>15.482006999999999</v>
      </c>
      <c r="F56" s="860">
        <v>6.394685</v>
      </c>
      <c r="G56" s="860">
        <v>4.837358</v>
      </c>
      <c r="H56" s="860">
        <v>4.7983320000000003</v>
      </c>
    </row>
    <row r="57" spans="1:8" ht="13.8" x14ac:dyDescent="0.25">
      <c r="A57" s="857" t="s">
        <v>75</v>
      </c>
      <c r="B57" s="860">
        <v>2481.7413158200002</v>
      </c>
      <c r="C57" s="860">
        <v>2474.1125715300004</v>
      </c>
      <c r="D57" s="860">
        <v>2612.1245266299998</v>
      </c>
      <c r="E57" s="860">
        <v>2880.2593010000001</v>
      </c>
      <c r="F57" s="860">
        <v>2869.1481389999999</v>
      </c>
      <c r="G57" s="860">
        <v>2892.8168059999998</v>
      </c>
      <c r="H57" s="860">
        <v>2806.236832</v>
      </c>
    </row>
    <row r="58" spans="1:8" ht="13.8" x14ac:dyDescent="0.25">
      <c r="A58" s="858" t="s">
        <v>76</v>
      </c>
      <c r="B58" s="861">
        <v>3180.9179595800001</v>
      </c>
      <c r="C58" s="861">
        <v>3903.9087728999998</v>
      </c>
      <c r="D58" s="861">
        <v>1044.0954607799999</v>
      </c>
      <c r="E58" s="861">
        <v>1461.4365760000001</v>
      </c>
      <c r="F58" s="861">
        <v>2657.6538439999999</v>
      </c>
      <c r="G58" s="861">
        <v>724.31384400000002</v>
      </c>
      <c r="H58" s="861">
        <v>959.26384399999995</v>
      </c>
    </row>
    <row r="59" spans="1:8" ht="13.8" x14ac:dyDescent="0.25">
      <c r="A59" s="857" t="s">
        <v>77</v>
      </c>
      <c r="B59" s="860">
        <v>1159.1570189700001</v>
      </c>
      <c r="C59" s="860">
        <v>2146.3097418499997</v>
      </c>
      <c r="D59" s="860">
        <v>6048.2057084500002</v>
      </c>
      <c r="E59" s="860">
        <v>4078.395282</v>
      </c>
      <c r="F59" s="860">
        <v>657.55855899999995</v>
      </c>
      <c r="G59" s="860">
        <v>602.57081500000004</v>
      </c>
      <c r="H59" s="860">
        <v>598.67081499999995</v>
      </c>
    </row>
    <row r="60" spans="1:8" ht="13.8" x14ac:dyDescent="0.25">
      <c r="A60" s="856" t="s">
        <v>24</v>
      </c>
      <c r="B60" s="859">
        <v>881.47766379999996</v>
      </c>
      <c r="C60" s="859">
        <v>877.87848890999999</v>
      </c>
      <c r="D60" s="859">
        <v>1982.8683281800004</v>
      </c>
      <c r="E60" s="859">
        <v>1890.0648060000001</v>
      </c>
      <c r="F60" s="859">
        <v>1827.355055</v>
      </c>
      <c r="G60" s="859">
        <v>1662.739212</v>
      </c>
      <c r="H60" s="859">
        <v>1358.633474</v>
      </c>
    </row>
    <row r="61" spans="1:8" ht="13.8" x14ac:dyDescent="0.25">
      <c r="A61" s="857" t="s">
        <v>434</v>
      </c>
      <c r="B61" s="860">
        <v>364.15285196999997</v>
      </c>
      <c r="C61" s="860">
        <v>429.89163700999995</v>
      </c>
      <c r="D61" s="860">
        <v>1102.1534044200002</v>
      </c>
      <c r="E61" s="860">
        <v>781.45739300000002</v>
      </c>
      <c r="F61" s="860">
        <v>703.86371699999995</v>
      </c>
      <c r="G61" s="860">
        <v>687.45062399999995</v>
      </c>
      <c r="H61" s="860">
        <v>588.47475599999996</v>
      </c>
    </row>
    <row r="62" spans="1:8" ht="27.6" x14ac:dyDescent="0.25">
      <c r="A62" s="858" t="s">
        <v>80</v>
      </c>
      <c r="B62" s="861">
        <v>49.548664049999999</v>
      </c>
      <c r="C62" s="861">
        <v>49.888187810000005</v>
      </c>
      <c r="D62" s="861">
        <v>52.04728953</v>
      </c>
      <c r="E62" s="861">
        <v>53.579678000000001</v>
      </c>
      <c r="F62" s="861">
        <v>60.244889999999998</v>
      </c>
      <c r="G62" s="861">
        <v>50.711672999999998</v>
      </c>
      <c r="H62" s="861">
        <v>48.136536999999997</v>
      </c>
    </row>
    <row r="63" spans="1:8" ht="27.6" x14ac:dyDescent="0.25">
      <c r="A63" s="857" t="s">
        <v>1922</v>
      </c>
      <c r="B63" s="860">
        <v>467.77614778000003</v>
      </c>
      <c r="C63" s="860">
        <v>398.09866409000006</v>
      </c>
      <c r="D63" s="860">
        <v>828.66763422999986</v>
      </c>
      <c r="E63" s="860">
        <v>1055.0277349999999</v>
      </c>
      <c r="F63" s="860">
        <v>1063.2464480000001</v>
      </c>
      <c r="G63" s="860">
        <v>924.57691499999999</v>
      </c>
      <c r="H63" s="860">
        <v>722.02218100000005</v>
      </c>
    </row>
    <row r="64" spans="1:8" ht="13.8" x14ac:dyDescent="0.25">
      <c r="A64" s="856" t="s">
        <v>23</v>
      </c>
      <c r="B64" s="859">
        <v>543.21055055999989</v>
      </c>
      <c r="C64" s="859">
        <v>615.74385254000003</v>
      </c>
      <c r="D64" s="859">
        <v>940.56181828999991</v>
      </c>
      <c r="E64" s="859">
        <v>580.37622361000001</v>
      </c>
      <c r="F64" s="859">
        <v>3733.3841480000001</v>
      </c>
      <c r="G64" s="859">
        <v>566.41228699999999</v>
      </c>
      <c r="H64" s="859">
        <v>506.48105600000002</v>
      </c>
    </row>
    <row r="65" spans="1:8" ht="27.6" x14ac:dyDescent="0.25">
      <c r="A65" s="858" t="s">
        <v>1655</v>
      </c>
      <c r="B65" s="861">
        <v>265.72558813000001</v>
      </c>
      <c r="C65" s="861">
        <v>391.74878109000002</v>
      </c>
      <c r="D65" s="861">
        <v>681.71126901000002</v>
      </c>
      <c r="E65" s="861">
        <v>337.33554194999999</v>
      </c>
      <c r="F65" s="861">
        <v>3435.2167220000001</v>
      </c>
      <c r="G65" s="861">
        <v>236.918127</v>
      </c>
      <c r="H65" s="861">
        <v>147.42209600000001</v>
      </c>
    </row>
    <row r="66" spans="1:8" ht="27.6" x14ac:dyDescent="0.25">
      <c r="A66" s="857" t="s">
        <v>1656</v>
      </c>
      <c r="B66" s="860">
        <v>277.48496243</v>
      </c>
      <c r="C66" s="860">
        <v>223.99507145000001</v>
      </c>
      <c r="D66" s="860">
        <v>258.85054928</v>
      </c>
      <c r="E66" s="860">
        <v>243.04068165999999</v>
      </c>
      <c r="F66" s="860">
        <v>298.16742599999998</v>
      </c>
      <c r="G66" s="860">
        <v>329.49416000000002</v>
      </c>
      <c r="H66" s="860">
        <v>359.05896000000001</v>
      </c>
    </row>
    <row r="67" spans="1:8" ht="13.8" x14ac:dyDescent="0.25">
      <c r="A67" s="856" t="s">
        <v>22</v>
      </c>
      <c r="B67" s="859">
        <v>25326.127970080001</v>
      </c>
      <c r="C67" s="859">
        <v>23408.058893960002</v>
      </c>
      <c r="D67" s="859">
        <v>135425.32461298999</v>
      </c>
      <c r="E67" s="859">
        <v>50352.968234</v>
      </c>
      <c r="F67" s="859">
        <v>31358.058976</v>
      </c>
      <c r="G67" s="859">
        <v>28186.786534999999</v>
      </c>
      <c r="H67" s="859">
        <v>28149.327357999999</v>
      </c>
    </row>
    <row r="68" spans="1:8" ht="41.4" x14ac:dyDescent="0.25">
      <c r="A68" s="857" t="s">
        <v>1923</v>
      </c>
      <c r="B68" s="860">
        <v>12.00161776</v>
      </c>
      <c r="C68" s="860">
        <v>81.944658990000022</v>
      </c>
      <c r="D68" s="860">
        <v>639.73533500999997</v>
      </c>
      <c r="E68" s="860">
        <v>1812.8759399099999</v>
      </c>
      <c r="F68" s="860">
        <v>4539.2057080000004</v>
      </c>
      <c r="G68" s="860">
        <v>4896.9056760000003</v>
      </c>
      <c r="H68" s="860">
        <v>4896.4223949999996</v>
      </c>
    </row>
    <row r="69" spans="1:8" ht="13.8" x14ac:dyDescent="0.25">
      <c r="A69" s="857" t="s">
        <v>1844</v>
      </c>
      <c r="B69" s="860">
        <v>16.184425469999997</v>
      </c>
      <c r="C69" s="860">
        <v>17.680755960000003</v>
      </c>
      <c r="D69" s="860">
        <v>13.931759440000002</v>
      </c>
      <c r="E69" s="860">
        <v>17.636094</v>
      </c>
      <c r="F69" s="860">
        <v>19.135833999999999</v>
      </c>
      <c r="G69" s="860">
        <v>17.820779000000002</v>
      </c>
      <c r="H69" s="860">
        <v>17.914133</v>
      </c>
    </row>
    <row r="70" spans="1:8" ht="13.8" x14ac:dyDescent="0.25">
      <c r="A70" s="857" t="s">
        <v>460</v>
      </c>
      <c r="B70" s="860">
        <v>1837.0609719300003</v>
      </c>
      <c r="C70" s="860">
        <v>1794.5875192000001</v>
      </c>
      <c r="D70" s="860">
        <v>10823.504056629999</v>
      </c>
      <c r="E70" s="860">
        <v>4799.9152290000002</v>
      </c>
      <c r="F70" s="860">
        <v>3886.0908829999998</v>
      </c>
      <c r="G70" s="860">
        <v>6860.2766689999999</v>
      </c>
      <c r="H70" s="860">
        <v>6715.6394419999997</v>
      </c>
    </row>
    <row r="71" spans="1:8" ht="13.8" x14ac:dyDescent="0.25">
      <c r="A71" s="857" t="s">
        <v>341</v>
      </c>
      <c r="B71" s="860">
        <v>2064.1610697400001</v>
      </c>
      <c r="C71" s="860">
        <v>1066.49350699</v>
      </c>
      <c r="D71" s="860">
        <v>82379.448379979993</v>
      </c>
      <c r="E71" s="860">
        <v>2412.0948290000001</v>
      </c>
      <c r="F71" s="860">
        <v>2237.8948289999998</v>
      </c>
      <c r="G71" s="860">
        <v>1958.2948289999999</v>
      </c>
      <c r="H71" s="860">
        <v>1805.694829</v>
      </c>
    </row>
    <row r="72" spans="1:8" ht="13.8" x14ac:dyDescent="0.25">
      <c r="A72" s="857" t="s">
        <v>1924</v>
      </c>
      <c r="B72" s="860">
        <v>17466.041935770001</v>
      </c>
      <c r="C72" s="860">
        <v>16975.128453239999</v>
      </c>
      <c r="D72" s="860">
        <v>38403.141952719998</v>
      </c>
      <c r="E72" s="860">
        <v>37493.883121999999</v>
      </c>
      <c r="F72" s="860">
        <v>17224.564867000001</v>
      </c>
      <c r="G72" s="860">
        <v>12748.492643</v>
      </c>
      <c r="H72" s="860">
        <v>12491.879300000001</v>
      </c>
    </row>
    <row r="73" spans="1:8" ht="13.8" x14ac:dyDescent="0.25">
      <c r="A73" s="858" t="s">
        <v>1925</v>
      </c>
      <c r="B73" s="861">
        <v>103.81656853</v>
      </c>
      <c r="C73" s="861">
        <v>109.73279353999999</v>
      </c>
      <c r="D73" s="861">
        <v>81.661266199999986</v>
      </c>
      <c r="E73" s="861">
        <v>118.969296</v>
      </c>
      <c r="F73" s="861">
        <v>93.108700999999996</v>
      </c>
      <c r="G73" s="861">
        <v>86.265411</v>
      </c>
      <c r="H73" s="861">
        <v>86.484482</v>
      </c>
    </row>
    <row r="74" spans="1:8" ht="27.6" x14ac:dyDescent="0.25">
      <c r="A74" s="857" t="s">
        <v>1926</v>
      </c>
      <c r="B74" s="860">
        <v>1.18199755</v>
      </c>
      <c r="C74" s="860">
        <v>2.0178925400000001</v>
      </c>
      <c r="D74" s="860">
        <v>3.0116277999999999</v>
      </c>
      <c r="E74" s="860">
        <v>3.1563859999999999</v>
      </c>
      <c r="F74" s="860">
        <v>5.2515460000000003</v>
      </c>
      <c r="G74" s="860">
        <v>5.2000039999999998</v>
      </c>
      <c r="H74" s="860">
        <v>5.3961160000000001</v>
      </c>
    </row>
    <row r="75" spans="1:8" ht="13.8" x14ac:dyDescent="0.25">
      <c r="A75" s="858" t="s">
        <v>1845</v>
      </c>
      <c r="B75" s="861">
        <v>3825.6793833299998</v>
      </c>
      <c r="C75" s="861">
        <v>3360.4733134999997</v>
      </c>
      <c r="D75" s="861">
        <v>3080.8902352100004</v>
      </c>
      <c r="E75" s="861">
        <v>3694.4373380900001</v>
      </c>
      <c r="F75" s="861">
        <v>3352.8066079999999</v>
      </c>
      <c r="G75" s="861">
        <v>1613.530524</v>
      </c>
      <c r="H75" s="861">
        <v>2129.8966610000002</v>
      </c>
    </row>
    <row r="76" spans="1:8" ht="13.8" x14ac:dyDescent="0.25">
      <c r="A76" s="856" t="s">
        <v>21</v>
      </c>
      <c r="B76" s="859">
        <v>47.521921689999992</v>
      </c>
      <c r="C76" s="859">
        <v>34.480719989999997</v>
      </c>
      <c r="D76" s="859">
        <v>55.03856957</v>
      </c>
      <c r="E76" s="859">
        <v>53.230414000000003</v>
      </c>
      <c r="F76" s="859">
        <v>50.692903000000001</v>
      </c>
      <c r="G76" s="859">
        <v>50.338628999999997</v>
      </c>
      <c r="H76" s="859">
        <v>47.774518</v>
      </c>
    </row>
    <row r="77" spans="1:8" ht="27.6" x14ac:dyDescent="0.25">
      <c r="A77" s="857" t="s">
        <v>212</v>
      </c>
      <c r="B77" s="860">
        <v>47.521921689999992</v>
      </c>
      <c r="C77" s="860">
        <v>34.480719989999997</v>
      </c>
      <c r="D77" s="860">
        <v>55.03856957</v>
      </c>
      <c r="E77" s="860">
        <v>53.230414000000003</v>
      </c>
      <c r="F77" s="860">
        <v>50.692903000000001</v>
      </c>
      <c r="G77" s="860">
        <v>50.338628999999997</v>
      </c>
      <c r="H77" s="860">
        <v>47.774518</v>
      </c>
    </row>
    <row r="78" spans="1:8" ht="13.8" x14ac:dyDescent="0.25">
      <c r="A78" s="856" t="s">
        <v>439</v>
      </c>
      <c r="B78" s="859">
        <v>13334.52580571</v>
      </c>
      <c r="C78" s="859">
        <v>11739.64257116</v>
      </c>
      <c r="D78" s="859">
        <v>16139.531425669998</v>
      </c>
      <c r="E78" s="859">
        <v>16431.295848999998</v>
      </c>
      <c r="F78" s="859">
        <v>15589.125845</v>
      </c>
      <c r="G78" s="859">
        <v>16638.140443</v>
      </c>
      <c r="H78" s="859">
        <v>15007.272650999999</v>
      </c>
    </row>
    <row r="79" spans="1:8" ht="13.8" x14ac:dyDescent="0.25">
      <c r="A79" s="857" t="s">
        <v>343</v>
      </c>
      <c r="B79" s="860">
        <v>301.00168703999998</v>
      </c>
      <c r="C79" s="860">
        <v>283.66228233000004</v>
      </c>
      <c r="D79" s="860">
        <v>278.63910170999998</v>
      </c>
      <c r="E79" s="860">
        <v>295.35110500000002</v>
      </c>
      <c r="F79" s="860">
        <v>309.1909</v>
      </c>
      <c r="G79" s="860">
        <v>312.78885000000002</v>
      </c>
      <c r="H79" s="860">
        <v>291.66503299999999</v>
      </c>
    </row>
    <row r="80" spans="1:8" ht="13.8" x14ac:dyDescent="0.25">
      <c r="A80" s="857" t="s">
        <v>344</v>
      </c>
      <c r="B80" s="860">
        <v>388.74676153000001</v>
      </c>
      <c r="C80" s="860">
        <v>334.69931367999999</v>
      </c>
      <c r="D80" s="860">
        <v>546.92172877999997</v>
      </c>
      <c r="E80" s="860">
        <v>427.40735999999998</v>
      </c>
      <c r="F80" s="860">
        <v>376.37342100000001</v>
      </c>
      <c r="G80" s="860">
        <v>409.569231</v>
      </c>
      <c r="H80" s="860">
        <v>404.963728</v>
      </c>
    </row>
    <row r="81" spans="1:8" ht="13.8" x14ac:dyDescent="0.25">
      <c r="A81" s="857" t="s">
        <v>85</v>
      </c>
      <c r="B81" s="860">
        <v>159.60932209999999</v>
      </c>
      <c r="C81" s="860">
        <v>83.640814269999979</v>
      </c>
      <c r="D81" s="860">
        <v>185.06944677000001</v>
      </c>
      <c r="E81" s="860">
        <v>608.71431199999995</v>
      </c>
      <c r="F81" s="860">
        <v>159.082401</v>
      </c>
      <c r="G81" s="860">
        <v>56.108919</v>
      </c>
      <c r="H81" s="860">
        <v>56.174995000000003</v>
      </c>
    </row>
    <row r="82" spans="1:8" ht="13.8" x14ac:dyDescent="0.25">
      <c r="A82" s="857" t="s">
        <v>462</v>
      </c>
      <c r="B82" s="860">
        <v>171.81233178000002</v>
      </c>
      <c r="C82" s="860">
        <v>171.25318387999999</v>
      </c>
      <c r="D82" s="860">
        <v>1183.2242311699999</v>
      </c>
      <c r="E82" s="860">
        <v>714.18861700000002</v>
      </c>
      <c r="F82" s="860">
        <v>574.16368399999999</v>
      </c>
      <c r="G82" s="860">
        <v>853.07370400000002</v>
      </c>
      <c r="H82" s="860">
        <v>754.138868</v>
      </c>
    </row>
    <row r="83" spans="1:8" ht="13.8" x14ac:dyDescent="0.25">
      <c r="A83" s="858" t="s">
        <v>345</v>
      </c>
      <c r="B83" s="861">
        <v>5838.8304271899997</v>
      </c>
      <c r="C83" s="861">
        <v>6316.9403360600008</v>
      </c>
      <c r="D83" s="861">
        <v>7110.9922767799999</v>
      </c>
      <c r="E83" s="861">
        <v>7805.970937</v>
      </c>
      <c r="F83" s="861">
        <v>7196.0164690000001</v>
      </c>
      <c r="G83" s="861">
        <v>7473.2982419999998</v>
      </c>
      <c r="H83" s="861">
        <v>7697.1695120000004</v>
      </c>
    </row>
    <row r="84" spans="1:8" ht="13.8" x14ac:dyDescent="0.25">
      <c r="A84" s="857" t="s">
        <v>88</v>
      </c>
      <c r="B84" s="860">
        <v>5868.0027340699999</v>
      </c>
      <c r="C84" s="860">
        <v>3799.5883117899998</v>
      </c>
      <c r="D84" s="860">
        <v>6159.3427328900007</v>
      </c>
      <c r="E84" s="860">
        <v>5928.2639289999997</v>
      </c>
      <c r="F84" s="860">
        <v>5499.2768180000003</v>
      </c>
      <c r="G84" s="860">
        <v>6304.7498900000001</v>
      </c>
      <c r="H84" s="860">
        <v>4514.8672880000004</v>
      </c>
    </row>
    <row r="85" spans="1:8" ht="27.6" x14ac:dyDescent="0.25">
      <c r="A85" s="857" t="s">
        <v>213</v>
      </c>
      <c r="B85" s="860">
        <v>606.52254199999993</v>
      </c>
      <c r="C85" s="860">
        <v>749.85832915000015</v>
      </c>
      <c r="D85" s="860">
        <v>675.34190756999999</v>
      </c>
      <c r="E85" s="860">
        <v>651.39958899999999</v>
      </c>
      <c r="F85" s="860">
        <v>1475.022152</v>
      </c>
      <c r="G85" s="860">
        <v>1228.5516070000001</v>
      </c>
      <c r="H85" s="860">
        <v>1288.2932269999999</v>
      </c>
    </row>
    <row r="86" spans="1:8" ht="13.8" x14ac:dyDescent="0.25">
      <c r="A86" s="856" t="s">
        <v>20</v>
      </c>
      <c r="B86" s="859">
        <v>6294.954011490001</v>
      </c>
      <c r="C86" s="859">
        <v>3745.5713533999997</v>
      </c>
      <c r="D86" s="859">
        <v>7294.4900686499996</v>
      </c>
      <c r="E86" s="859">
        <v>4991.4093629999998</v>
      </c>
      <c r="F86" s="859">
        <v>6630.4933499999997</v>
      </c>
      <c r="G86" s="859">
        <v>6163.0406739999999</v>
      </c>
      <c r="H86" s="859">
        <v>6270.1308019999997</v>
      </c>
    </row>
    <row r="87" spans="1:8" ht="13.8" x14ac:dyDescent="0.25">
      <c r="A87" s="857" t="s">
        <v>91</v>
      </c>
      <c r="B87" s="860">
        <v>163.17477657000001</v>
      </c>
      <c r="C87" s="860">
        <v>117.24754974000001</v>
      </c>
      <c r="D87" s="860">
        <v>115.79615075</v>
      </c>
      <c r="E87" s="860">
        <v>237.16685100000001</v>
      </c>
      <c r="F87" s="860">
        <v>338.63584600000002</v>
      </c>
      <c r="G87" s="860">
        <v>229.70921000000001</v>
      </c>
      <c r="H87" s="860">
        <v>225.08395999999999</v>
      </c>
    </row>
    <row r="88" spans="1:8" ht="13.8" x14ac:dyDescent="0.25">
      <c r="A88" s="857" t="s">
        <v>92</v>
      </c>
      <c r="B88" s="860">
        <v>305.89999999999998</v>
      </c>
      <c r="C88" s="860">
        <v>570</v>
      </c>
      <c r="D88" s="860">
        <v>626.20000000000005</v>
      </c>
      <c r="E88" s="860">
        <v>800</v>
      </c>
      <c r="F88" s="860">
        <v>1310</v>
      </c>
      <c r="G88" s="860">
        <v>1505</v>
      </c>
      <c r="H88" s="860">
        <v>1355</v>
      </c>
    </row>
    <row r="89" spans="1:8" ht="27.6" x14ac:dyDescent="0.25">
      <c r="A89" s="858" t="s">
        <v>346</v>
      </c>
      <c r="B89" s="861">
        <v>5.3713117200000005</v>
      </c>
      <c r="C89" s="861">
        <v>5.8843454399999997</v>
      </c>
      <c r="D89" s="861">
        <v>6.5294095399999987</v>
      </c>
      <c r="E89" s="861">
        <v>6.0199410000000002</v>
      </c>
      <c r="F89" s="861">
        <v>8.9208180000000006</v>
      </c>
      <c r="G89" s="861">
        <v>9.1273700000000009</v>
      </c>
      <c r="H89" s="861">
        <v>9.3565480000000001</v>
      </c>
    </row>
    <row r="90" spans="1:8" ht="13.8" x14ac:dyDescent="0.25">
      <c r="A90" s="857" t="s">
        <v>1927</v>
      </c>
      <c r="B90" s="860">
        <v>1204.0698073000001</v>
      </c>
      <c r="C90" s="860">
        <v>1095.0157692199998</v>
      </c>
      <c r="D90" s="860">
        <v>1048.96770292</v>
      </c>
      <c r="E90" s="860">
        <v>856.52001800000005</v>
      </c>
      <c r="F90" s="860">
        <v>753.44491800000003</v>
      </c>
      <c r="G90" s="860">
        <v>634.13154799999995</v>
      </c>
      <c r="H90" s="860">
        <v>1050.9161650000001</v>
      </c>
    </row>
    <row r="91" spans="1:8" ht="13.8" x14ac:dyDescent="0.25">
      <c r="A91" s="857" t="s">
        <v>1761</v>
      </c>
      <c r="B91" s="860">
        <v>4616.4381159000004</v>
      </c>
      <c r="C91" s="860">
        <v>1957.423689</v>
      </c>
      <c r="D91" s="860">
        <v>5496.9968054399997</v>
      </c>
      <c r="E91" s="860">
        <v>3091.7025530000001</v>
      </c>
      <c r="F91" s="860">
        <v>4219.4917679999999</v>
      </c>
      <c r="G91" s="860">
        <v>3785.0725459999999</v>
      </c>
      <c r="H91" s="860">
        <v>3629.7741289999999</v>
      </c>
    </row>
    <row r="92" spans="1:8" ht="13.8" x14ac:dyDescent="0.25">
      <c r="A92" s="856" t="s">
        <v>19</v>
      </c>
      <c r="B92" s="859">
        <v>680.57738807999999</v>
      </c>
      <c r="C92" s="859">
        <v>724.77037239999993</v>
      </c>
      <c r="D92" s="859">
        <v>1057.8708050400003</v>
      </c>
      <c r="E92" s="859">
        <v>1047.0984249999999</v>
      </c>
      <c r="F92" s="859">
        <v>1359.128305</v>
      </c>
      <c r="G92" s="859">
        <v>1026.064609</v>
      </c>
      <c r="H92" s="859">
        <v>905.662553</v>
      </c>
    </row>
    <row r="93" spans="1:8" ht="13.8" x14ac:dyDescent="0.25">
      <c r="A93" s="857" t="s">
        <v>569</v>
      </c>
      <c r="B93" s="860">
        <v>343.16350899999998</v>
      </c>
      <c r="C93" s="860">
        <v>317.28852799999999</v>
      </c>
      <c r="D93" s="860">
        <v>315.52172000000002</v>
      </c>
      <c r="E93" s="860">
        <v>315.638532</v>
      </c>
      <c r="F93" s="860">
        <v>314.90983899999998</v>
      </c>
      <c r="G93" s="860">
        <v>314.90983899999998</v>
      </c>
      <c r="H93" s="860">
        <v>314.90983899999998</v>
      </c>
    </row>
    <row r="94" spans="1:8" ht="13.8" x14ac:dyDescent="0.25">
      <c r="A94" s="857" t="s">
        <v>624</v>
      </c>
      <c r="B94" s="860">
        <v>106.68695135</v>
      </c>
      <c r="C94" s="860">
        <v>112.33791751999999</v>
      </c>
      <c r="D94" s="860">
        <v>121.75429156999999</v>
      </c>
      <c r="E94" s="860">
        <v>274.066937</v>
      </c>
      <c r="F94" s="860">
        <v>365.371801</v>
      </c>
      <c r="G94" s="860">
        <v>359.57180099999999</v>
      </c>
      <c r="H94" s="860">
        <v>226.77180100000001</v>
      </c>
    </row>
    <row r="95" spans="1:8" ht="27.6" x14ac:dyDescent="0.25">
      <c r="A95" s="858" t="s">
        <v>1659</v>
      </c>
      <c r="B95" s="861">
        <v>12.253720450000001</v>
      </c>
      <c r="C95" s="861">
        <v>11.97369443</v>
      </c>
      <c r="D95" s="861">
        <v>11.506062480000001</v>
      </c>
      <c r="E95" s="861">
        <v>10.191568999999999</v>
      </c>
      <c r="F95" s="861">
        <v>11.280891</v>
      </c>
      <c r="G95" s="861">
        <v>11.102833</v>
      </c>
      <c r="H95" s="861">
        <v>11.231192</v>
      </c>
    </row>
    <row r="96" spans="1:8" ht="13.8" x14ac:dyDescent="0.25">
      <c r="A96" s="857" t="s">
        <v>1928</v>
      </c>
      <c r="B96" s="860">
        <v>170.64637538999997</v>
      </c>
      <c r="C96" s="860">
        <v>239.13220041</v>
      </c>
      <c r="D96" s="860">
        <v>567.88960750000012</v>
      </c>
      <c r="E96" s="860">
        <v>404.29367500000001</v>
      </c>
      <c r="F96" s="860">
        <v>614.68693099999996</v>
      </c>
      <c r="G96" s="860">
        <v>283.65669300000002</v>
      </c>
      <c r="H96" s="860">
        <v>301.27095300000002</v>
      </c>
    </row>
    <row r="97" spans="1:8" ht="27.6" x14ac:dyDescent="0.25">
      <c r="A97" s="858" t="s">
        <v>1929</v>
      </c>
      <c r="B97" s="861">
        <v>47.826831890000001</v>
      </c>
      <c r="C97" s="861">
        <v>44.038032039999997</v>
      </c>
      <c r="D97" s="861">
        <v>41.199123490000005</v>
      </c>
      <c r="E97" s="861">
        <v>42.907711999999997</v>
      </c>
      <c r="F97" s="861">
        <v>52.878843000000003</v>
      </c>
      <c r="G97" s="861">
        <v>56.823442999999997</v>
      </c>
      <c r="H97" s="861">
        <v>51.478768000000002</v>
      </c>
    </row>
    <row r="98" spans="1:8" ht="27.6" x14ac:dyDescent="0.25">
      <c r="A98" s="856" t="s">
        <v>18</v>
      </c>
      <c r="B98" s="859">
        <v>288.94407249</v>
      </c>
      <c r="C98" s="859">
        <v>309.83391700999994</v>
      </c>
      <c r="D98" s="859">
        <v>1110.5689815999999</v>
      </c>
      <c r="E98" s="859">
        <v>1072.022743</v>
      </c>
      <c r="F98" s="859">
        <v>542.69565799999998</v>
      </c>
      <c r="G98" s="859">
        <v>528.28792299999998</v>
      </c>
      <c r="H98" s="859">
        <v>483.09085199999998</v>
      </c>
    </row>
    <row r="99" spans="1:8" ht="27.6" x14ac:dyDescent="0.25">
      <c r="A99" s="857" t="s">
        <v>222</v>
      </c>
      <c r="B99" s="860">
        <v>288.94407249</v>
      </c>
      <c r="C99" s="860">
        <v>309.83391700999994</v>
      </c>
      <c r="D99" s="860">
        <v>1110.5689815999999</v>
      </c>
      <c r="E99" s="860">
        <v>1072.022743</v>
      </c>
      <c r="F99" s="860">
        <v>542.69565799999998</v>
      </c>
      <c r="G99" s="860">
        <v>528.28792299999998</v>
      </c>
      <c r="H99" s="860">
        <v>483.09085199999998</v>
      </c>
    </row>
    <row r="100" spans="1:8" ht="13.8" x14ac:dyDescent="0.25">
      <c r="A100" s="856" t="s">
        <v>17</v>
      </c>
      <c r="B100" s="859">
        <v>2881.4369751199997</v>
      </c>
      <c r="C100" s="859">
        <v>3419.6857831600005</v>
      </c>
      <c r="D100" s="859">
        <v>3920.7634808700004</v>
      </c>
      <c r="E100" s="859">
        <v>4311.0766130000002</v>
      </c>
      <c r="F100" s="859">
        <v>4882.6402250000001</v>
      </c>
      <c r="G100" s="859">
        <v>4950.5419019999999</v>
      </c>
      <c r="H100" s="859">
        <v>4967.1525629999996</v>
      </c>
    </row>
    <row r="101" spans="1:8" ht="13.8" x14ac:dyDescent="0.25">
      <c r="A101" s="857" t="s">
        <v>467</v>
      </c>
      <c r="B101" s="860">
        <v>76.211554120000002</v>
      </c>
      <c r="C101" s="860">
        <v>78.231489120000006</v>
      </c>
      <c r="D101" s="860">
        <v>97.277555340000006</v>
      </c>
      <c r="E101" s="860">
        <v>120.062338</v>
      </c>
      <c r="F101" s="860">
        <v>140.046851</v>
      </c>
      <c r="G101" s="860">
        <v>142.39651699999999</v>
      </c>
      <c r="H101" s="860">
        <v>131.21260799999999</v>
      </c>
    </row>
    <row r="102" spans="1:8" ht="13.8" x14ac:dyDescent="0.25">
      <c r="A102" s="857" t="s">
        <v>105</v>
      </c>
      <c r="B102" s="860">
        <v>212.878625</v>
      </c>
      <c r="C102" s="860">
        <v>270.07862499999999</v>
      </c>
      <c r="D102" s="860">
        <v>675.11924199999999</v>
      </c>
      <c r="E102" s="860">
        <v>783.049622</v>
      </c>
      <c r="F102" s="860">
        <v>941.38856299999998</v>
      </c>
      <c r="G102" s="860">
        <v>1055.968625</v>
      </c>
      <c r="H102" s="860">
        <v>1096.938625</v>
      </c>
    </row>
    <row r="103" spans="1:8" ht="27.6" x14ac:dyDescent="0.25">
      <c r="A103" s="857" t="s">
        <v>468</v>
      </c>
      <c r="B103" s="860">
        <v>9.3717694300000005</v>
      </c>
      <c r="C103" s="860">
        <v>10.914535089999999</v>
      </c>
      <c r="D103" s="860">
        <v>11.15044207</v>
      </c>
      <c r="E103" s="860">
        <v>13.726691000000001</v>
      </c>
      <c r="F103" s="860">
        <v>12.514607</v>
      </c>
      <c r="G103" s="860">
        <v>12.090074</v>
      </c>
      <c r="H103" s="860">
        <v>10.817728000000001</v>
      </c>
    </row>
    <row r="104" spans="1:8" ht="13.8" x14ac:dyDescent="0.25">
      <c r="A104" s="858" t="s">
        <v>99</v>
      </c>
      <c r="B104" s="861">
        <v>310.30598463999996</v>
      </c>
      <c r="C104" s="861">
        <v>394.00125450999997</v>
      </c>
      <c r="D104" s="861">
        <v>423.03980877000004</v>
      </c>
      <c r="E104" s="861">
        <v>362.24148100000002</v>
      </c>
      <c r="F104" s="861">
        <v>480.39798300000001</v>
      </c>
      <c r="G104" s="861">
        <v>464.99579399999999</v>
      </c>
      <c r="H104" s="861">
        <v>478.496037</v>
      </c>
    </row>
    <row r="105" spans="1:8" ht="13.8" x14ac:dyDescent="0.25">
      <c r="A105" s="857" t="s">
        <v>100</v>
      </c>
      <c r="B105" s="860">
        <v>11.518212870000001</v>
      </c>
      <c r="C105" s="860">
        <v>12.27428645</v>
      </c>
      <c r="D105" s="860">
        <v>12.221880609999999</v>
      </c>
      <c r="E105" s="860">
        <v>34.076213000000003</v>
      </c>
      <c r="F105" s="860">
        <v>34.340001000000001</v>
      </c>
      <c r="G105" s="860">
        <v>34.357280000000003</v>
      </c>
      <c r="H105" s="860">
        <v>34.379451000000003</v>
      </c>
    </row>
    <row r="106" spans="1:8" ht="13.8" x14ac:dyDescent="0.25">
      <c r="A106" s="857" t="s">
        <v>469</v>
      </c>
      <c r="B106" s="860">
        <v>2261.15082906</v>
      </c>
      <c r="C106" s="860">
        <v>2654.1855929900003</v>
      </c>
      <c r="D106" s="860">
        <v>2701.9545520800002</v>
      </c>
      <c r="E106" s="860">
        <v>2997.9202679999999</v>
      </c>
      <c r="F106" s="860">
        <v>3273.9522200000001</v>
      </c>
      <c r="G106" s="860">
        <v>3240.733612</v>
      </c>
      <c r="H106" s="860">
        <v>3215.3081139999999</v>
      </c>
    </row>
    <row r="107" spans="1:8" ht="13.8" x14ac:dyDescent="0.25">
      <c r="A107" s="856" t="s">
        <v>16</v>
      </c>
      <c r="B107" s="859">
        <v>1540.6654039800001</v>
      </c>
      <c r="C107" s="859">
        <v>1523.3184870499997</v>
      </c>
      <c r="D107" s="859">
        <v>2551.0535465100002</v>
      </c>
      <c r="E107" s="859">
        <v>2966.757689</v>
      </c>
      <c r="F107" s="859">
        <v>4130.8696380000001</v>
      </c>
      <c r="G107" s="859">
        <v>4149.2084020000002</v>
      </c>
      <c r="H107" s="859">
        <v>2678.8310879999999</v>
      </c>
    </row>
    <row r="108" spans="1:8" ht="13.8" x14ac:dyDescent="0.25">
      <c r="A108" s="857" t="s">
        <v>111</v>
      </c>
      <c r="B108" s="860">
        <v>20.468985740000001</v>
      </c>
      <c r="C108" s="860">
        <v>20.804602469999999</v>
      </c>
      <c r="D108" s="860">
        <v>20.986920229999999</v>
      </c>
      <c r="E108" s="860">
        <v>20.790203999999999</v>
      </c>
      <c r="F108" s="860">
        <v>21.625563</v>
      </c>
      <c r="G108" s="860">
        <v>21.616754</v>
      </c>
      <c r="H108" s="860">
        <v>21.608715</v>
      </c>
    </row>
    <row r="109" spans="1:8" ht="27.6" x14ac:dyDescent="0.25">
      <c r="A109" s="857" t="s">
        <v>1661</v>
      </c>
      <c r="B109" s="860">
        <v>347.21934064000004</v>
      </c>
      <c r="C109" s="860">
        <v>410.49096474999993</v>
      </c>
      <c r="D109" s="860">
        <v>498.94598768000003</v>
      </c>
      <c r="E109" s="860">
        <v>630.313176</v>
      </c>
      <c r="F109" s="860">
        <v>660.34137599999997</v>
      </c>
      <c r="G109" s="860">
        <v>732.99633900000003</v>
      </c>
      <c r="H109" s="860">
        <v>624.81119999999999</v>
      </c>
    </row>
    <row r="110" spans="1:8" ht="27.6" x14ac:dyDescent="0.25">
      <c r="A110" s="857" t="s">
        <v>1662</v>
      </c>
      <c r="B110" s="860">
        <v>251.92658735999998</v>
      </c>
      <c r="C110" s="860">
        <v>231.56667794000001</v>
      </c>
      <c r="D110" s="860">
        <v>419.29474535000003</v>
      </c>
      <c r="E110" s="860">
        <v>449.75359900000001</v>
      </c>
      <c r="F110" s="860">
        <v>377.41526299999998</v>
      </c>
      <c r="G110" s="860">
        <v>306.44591500000001</v>
      </c>
      <c r="H110" s="860">
        <v>283.835735</v>
      </c>
    </row>
    <row r="111" spans="1:8" ht="13.8" x14ac:dyDescent="0.25">
      <c r="A111" s="857" t="s">
        <v>351</v>
      </c>
      <c r="B111" s="860">
        <v>1.10253304</v>
      </c>
      <c r="C111" s="860">
        <v>132.75126255000001</v>
      </c>
      <c r="D111" s="860">
        <v>589.81496200000004</v>
      </c>
      <c r="E111" s="860">
        <v>976.5</v>
      </c>
      <c r="F111" s="860">
        <v>1430.5</v>
      </c>
      <c r="G111" s="860">
        <v>1430</v>
      </c>
      <c r="H111" s="860">
        <v>7</v>
      </c>
    </row>
    <row r="112" spans="1:8" ht="27.6" x14ac:dyDescent="0.25">
      <c r="A112" s="857" t="s">
        <v>1846</v>
      </c>
      <c r="B112" s="860">
        <v>103.33638085000001</v>
      </c>
      <c r="C112" s="860">
        <v>38.065009590000003</v>
      </c>
      <c r="D112" s="860">
        <v>138.18668832</v>
      </c>
      <c r="E112" s="860">
        <v>91.000018999999995</v>
      </c>
      <c r="F112" s="860">
        <v>37.997095000000002</v>
      </c>
      <c r="G112" s="860">
        <v>25.312809999999999</v>
      </c>
      <c r="H112" s="860">
        <v>18.121245999999999</v>
      </c>
    </row>
    <row r="113" spans="1:8" ht="27.6" x14ac:dyDescent="0.25">
      <c r="A113" s="857" t="s">
        <v>570</v>
      </c>
      <c r="B113" s="860">
        <v>545.38939022</v>
      </c>
      <c r="C113" s="860">
        <v>502.37349547999997</v>
      </c>
      <c r="D113" s="860">
        <v>520.58784261000005</v>
      </c>
      <c r="E113" s="860">
        <v>522.320607</v>
      </c>
      <c r="F113" s="860">
        <v>475.60463800000002</v>
      </c>
      <c r="G113" s="860">
        <v>476.50992500000001</v>
      </c>
      <c r="H113" s="860">
        <v>473.052663</v>
      </c>
    </row>
    <row r="114" spans="1:8" ht="13.8" x14ac:dyDescent="0.25">
      <c r="A114" s="857" t="s">
        <v>1930</v>
      </c>
      <c r="B114" s="860">
        <v>1.0856777799999999</v>
      </c>
      <c r="C114" s="860">
        <v>6.1274497000000006</v>
      </c>
      <c r="D114" s="860">
        <v>7.2936576100000003</v>
      </c>
      <c r="E114" s="860">
        <v>11.197944</v>
      </c>
      <c r="F114" s="860">
        <v>39.454639999999998</v>
      </c>
      <c r="G114" s="860">
        <v>39.060028000000003</v>
      </c>
      <c r="H114" s="860">
        <v>49.206305999999998</v>
      </c>
    </row>
    <row r="115" spans="1:8" ht="13.8" x14ac:dyDescent="0.25">
      <c r="A115" s="858" t="s">
        <v>1665</v>
      </c>
      <c r="B115" s="861">
        <v>87.623291190000003</v>
      </c>
      <c r="C115" s="861">
        <v>96.267459889999984</v>
      </c>
      <c r="D115" s="861">
        <v>142.66803487000001</v>
      </c>
      <c r="E115" s="861">
        <v>67.769345999999999</v>
      </c>
      <c r="F115" s="861">
        <v>60.269120999999998</v>
      </c>
      <c r="G115" s="861">
        <v>42.632609000000002</v>
      </c>
      <c r="H115" s="861">
        <v>46.801181</v>
      </c>
    </row>
    <row r="116" spans="1:8" ht="13.8" x14ac:dyDescent="0.25">
      <c r="A116" s="857" t="s">
        <v>1847</v>
      </c>
      <c r="B116" s="860">
        <v>150.89731528000002</v>
      </c>
      <c r="C116" s="860">
        <v>26.619836289999999</v>
      </c>
      <c r="D116" s="860">
        <v>120.58224154</v>
      </c>
      <c r="E116" s="860">
        <v>67.154141999999993</v>
      </c>
      <c r="F116" s="860">
        <v>899.65788899999995</v>
      </c>
      <c r="G116" s="860">
        <v>895.87014999999997</v>
      </c>
      <c r="H116" s="860">
        <v>925.87673299999994</v>
      </c>
    </row>
    <row r="117" spans="1:8" ht="27.6" x14ac:dyDescent="0.25">
      <c r="A117" s="857" t="s">
        <v>1848</v>
      </c>
      <c r="B117" s="860">
        <v>31.615901880000003</v>
      </c>
      <c r="C117" s="860">
        <v>58.251728389999982</v>
      </c>
      <c r="D117" s="860">
        <v>92.692466299999978</v>
      </c>
      <c r="E117" s="860">
        <v>129.958652</v>
      </c>
      <c r="F117" s="860">
        <v>128.004053</v>
      </c>
      <c r="G117" s="860">
        <v>178.76387199999999</v>
      </c>
      <c r="H117" s="860">
        <v>228.51730900000001</v>
      </c>
    </row>
    <row r="118" spans="1:8" ht="13.8" x14ac:dyDescent="0.25">
      <c r="A118" s="856" t="s">
        <v>15</v>
      </c>
      <c r="B118" s="859">
        <v>365.69788642999993</v>
      </c>
      <c r="C118" s="859">
        <v>475.76274998999997</v>
      </c>
      <c r="D118" s="859">
        <v>1044.90580219</v>
      </c>
      <c r="E118" s="859">
        <v>731.83467299999995</v>
      </c>
      <c r="F118" s="859">
        <v>1371.3892129999999</v>
      </c>
      <c r="G118" s="859">
        <v>608.22625800000003</v>
      </c>
      <c r="H118" s="859">
        <v>580.89516200000003</v>
      </c>
    </row>
    <row r="119" spans="1:8" ht="13.8" x14ac:dyDescent="0.25">
      <c r="A119" s="857" t="s">
        <v>625</v>
      </c>
      <c r="B119" s="860">
        <v>60</v>
      </c>
      <c r="C119" s="860">
        <v>237.27347700000001</v>
      </c>
      <c r="D119" s="860">
        <v>662.26479700000004</v>
      </c>
      <c r="E119" s="860">
        <v>254.93212600000001</v>
      </c>
      <c r="F119" s="860">
        <v>582</v>
      </c>
      <c r="G119" s="860">
        <v>90</v>
      </c>
      <c r="H119" s="860">
        <v>70</v>
      </c>
    </row>
    <row r="120" spans="1:8" ht="13.8" x14ac:dyDescent="0.25">
      <c r="A120" s="857" t="s">
        <v>352</v>
      </c>
      <c r="B120" s="860">
        <v>305.69788642999993</v>
      </c>
      <c r="C120" s="860">
        <v>238.48927298999996</v>
      </c>
      <c r="D120" s="860">
        <v>382.64100518999999</v>
      </c>
      <c r="E120" s="860">
        <v>476.90254700000003</v>
      </c>
      <c r="F120" s="860">
        <v>789.38921300000004</v>
      </c>
      <c r="G120" s="860">
        <v>518.22625800000003</v>
      </c>
      <c r="H120" s="860">
        <v>510.89516200000003</v>
      </c>
    </row>
    <row r="121" spans="1:8" ht="13.8" x14ac:dyDescent="0.25">
      <c r="A121" s="856" t="s">
        <v>14</v>
      </c>
      <c r="B121" s="859">
        <v>2375.3320688500003</v>
      </c>
      <c r="C121" s="859">
        <v>1390.7581402499998</v>
      </c>
      <c r="D121" s="859">
        <v>2865.7919828499994</v>
      </c>
      <c r="E121" s="859">
        <v>5487.1215259999999</v>
      </c>
      <c r="F121" s="859">
        <v>2131.1464460000002</v>
      </c>
      <c r="G121" s="859">
        <v>2024.6683740000001</v>
      </c>
      <c r="H121" s="859">
        <v>1758.3982639999999</v>
      </c>
    </row>
    <row r="122" spans="1:8" ht="27.6" x14ac:dyDescent="0.25">
      <c r="A122" s="857" t="s">
        <v>476</v>
      </c>
      <c r="B122" s="860">
        <v>142.47218651</v>
      </c>
      <c r="C122" s="860">
        <v>78.21620673999999</v>
      </c>
      <c r="D122" s="860">
        <v>167.85203313</v>
      </c>
      <c r="E122" s="860">
        <v>4003.3958539999999</v>
      </c>
      <c r="F122" s="860">
        <v>374.52133199999997</v>
      </c>
      <c r="G122" s="860">
        <v>341.60996</v>
      </c>
      <c r="H122" s="860">
        <v>283.93600700000002</v>
      </c>
    </row>
    <row r="123" spans="1:8" ht="13.8" x14ac:dyDescent="0.25">
      <c r="A123" s="857" t="s">
        <v>1931</v>
      </c>
      <c r="B123" s="860">
        <v>32.790438450000003</v>
      </c>
      <c r="C123" s="860">
        <v>30.85375397</v>
      </c>
      <c r="D123" s="860">
        <v>39.184904079999995</v>
      </c>
      <c r="E123" s="860">
        <v>40.760047999999998</v>
      </c>
      <c r="F123" s="860">
        <v>49.652650999999999</v>
      </c>
      <c r="G123" s="860">
        <v>42.012683000000003</v>
      </c>
      <c r="H123" s="860">
        <v>41.342196999999999</v>
      </c>
    </row>
    <row r="124" spans="1:8" ht="27.6" x14ac:dyDescent="0.25">
      <c r="A124" s="857" t="s">
        <v>477</v>
      </c>
      <c r="B124" s="860">
        <v>1534.1887861599998</v>
      </c>
      <c r="C124" s="860">
        <v>550.97827926999992</v>
      </c>
      <c r="D124" s="860">
        <v>1872.5414179199997</v>
      </c>
      <c r="E124" s="860">
        <v>433.74692299999998</v>
      </c>
      <c r="F124" s="860">
        <v>762.20583299999998</v>
      </c>
      <c r="G124" s="860">
        <v>700.27774399999998</v>
      </c>
      <c r="H124" s="860">
        <v>561.42309</v>
      </c>
    </row>
    <row r="125" spans="1:8" ht="27.6" x14ac:dyDescent="0.25">
      <c r="A125" s="857" t="s">
        <v>118</v>
      </c>
      <c r="B125" s="860">
        <v>15.665449899999999</v>
      </c>
      <c r="C125" s="860">
        <v>8.4885816599999995</v>
      </c>
      <c r="D125" s="860">
        <v>12.124053030000001</v>
      </c>
      <c r="E125" s="860">
        <v>16.162051999999999</v>
      </c>
      <c r="F125" s="860">
        <v>16.342725999999999</v>
      </c>
      <c r="G125" s="860">
        <v>16.423342999999999</v>
      </c>
      <c r="H125" s="860">
        <v>16.486833000000001</v>
      </c>
    </row>
    <row r="126" spans="1:8" ht="13.8" x14ac:dyDescent="0.25">
      <c r="A126" s="857" t="s">
        <v>119</v>
      </c>
      <c r="B126" s="860">
        <v>11.147906669999999</v>
      </c>
      <c r="C126" s="860">
        <v>11.076696059999998</v>
      </c>
      <c r="D126" s="860">
        <v>11.650179830000001</v>
      </c>
      <c r="E126" s="860">
        <v>10.251054999999999</v>
      </c>
      <c r="F126" s="860">
        <v>10.081337</v>
      </c>
      <c r="G126" s="860">
        <v>10.027824000000001</v>
      </c>
      <c r="H126" s="860">
        <v>10.114592999999999</v>
      </c>
    </row>
    <row r="127" spans="1:8" ht="41.4" x14ac:dyDescent="0.25">
      <c r="A127" s="857" t="s">
        <v>1932</v>
      </c>
      <c r="B127" s="860">
        <v>25.05727289</v>
      </c>
      <c r="C127" s="860">
        <v>22.34548354</v>
      </c>
      <c r="D127" s="860">
        <v>20.924269439999996</v>
      </c>
      <c r="E127" s="860">
        <v>25.636669999999999</v>
      </c>
      <c r="F127" s="860">
        <v>26.796002999999999</v>
      </c>
      <c r="G127" s="860">
        <v>26.089053</v>
      </c>
      <c r="H127" s="860">
        <v>26.165168999999999</v>
      </c>
    </row>
    <row r="128" spans="1:8" ht="13.8" x14ac:dyDescent="0.25">
      <c r="A128" s="857" t="s">
        <v>478</v>
      </c>
      <c r="B128" s="860">
        <v>568.7746010599999</v>
      </c>
      <c r="C128" s="860">
        <v>498.13119939000001</v>
      </c>
      <c r="D128" s="860">
        <v>543.11863935000008</v>
      </c>
      <c r="E128" s="860">
        <v>808.10297000000003</v>
      </c>
      <c r="F128" s="860">
        <v>829.11876500000005</v>
      </c>
      <c r="G128" s="860">
        <v>828.50062500000001</v>
      </c>
      <c r="H128" s="860">
        <v>757.49262599999997</v>
      </c>
    </row>
    <row r="129" spans="1:8" ht="13.8" x14ac:dyDescent="0.25">
      <c r="A129" s="857" t="s">
        <v>479</v>
      </c>
      <c r="B129" s="860">
        <v>9.9316656800000001</v>
      </c>
      <c r="C129" s="860">
        <v>6.29175153</v>
      </c>
      <c r="D129" s="860">
        <v>14.140380109999999</v>
      </c>
      <c r="E129" s="860">
        <v>16.524165</v>
      </c>
      <c r="F129" s="860">
        <v>19.598483000000002</v>
      </c>
      <c r="G129" s="860">
        <v>19.587474</v>
      </c>
      <c r="H129" s="860">
        <v>19.436115999999998</v>
      </c>
    </row>
    <row r="130" spans="1:8" ht="13.8" x14ac:dyDescent="0.25">
      <c r="A130" s="857" t="s">
        <v>1933</v>
      </c>
      <c r="B130" s="860">
        <v>3.0566654799999999</v>
      </c>
      <c r="C130" s="860">
        <v>2.8313959299999998</v>
      </c>
      <c r="D130" s="860">
        <v>3.2478903899999998</v>
      </c>
      <c r="E130" s="860">
        <v>2.7343799999999998</v>
      </c>
      <c r="F130" s="860">
        <v>3.319893</v>
      </c>
      <c r="G130" s="860">
        <v>3.3253620000000002</v>
      </c>
      <c r="H130" s="860">
        <v>3.3306170000000002</v>
      </c>
    </row>
    <row r="131" spans="1:8" ht="27.6" x14ac:dyDescent="0.25">
      <c r="A131" s="858" t="s">
        <v>480</v>
      </c>
      <c r="B131" s="861">
        <v>23.262971109999999</v>
      </c>
      <c r="C131" s="861">
        <v>173.13200128</v>
      </c>
      <c r="D131" s="861">
        <v>171.97072072</v>
      </c>
      <c r="E131" s="861">
        <v>122.204329</v>
      </c>
      <c r="F131" s="861">
        <v>25.774545</v>
      </c>
      <c r="G131" s="861">
        <v>22.469369</v>
      </c>
      <c r="H131" s="861">
        <v>22.210304000000001</v>
      </c>
    </row>
    <row r="132" spans="1:8" ht="13.8" x14ac:dyDescent="0.25">
      <c r="A132" s="857" t="s">
        <v>481</v>
      </c>
      <c r="B132" s="860">
        <v>6.2251487599999997</v>
      </c>
      <c r="C132" s="860">
        <v>5.7523421600000004</v>
      </c>
      <c r="D132" s="860">
        <v>5.9976330999999998</v>
      </c>
      <c r="E132" s="860">
        <v>5.1376580000000001</v>
      </c>
      <c r="F132" s="860">
        <v>8.53078</v>
      </c>
      <c r="G132" s="860">
        <v>9.0508009999999999</v>
      </c>
      <c r="H132" s="860">
        <v>11.076307999999999</v>
      </c>
    </row>
    <row r="133" spans="1:8" ht="27.6" x14ac:dyDescent="0.25">
      <c r="A133" s="857" t="s">
        <v>482</v>
      </c>
      <c r="B133" s="860">
        <v>2.7589761799999999</v>
      </c>
      <c r="C133" s="860">
        <v>2.6604487200000002</v>
      </c>
      <c r="D133" s="860">
        <v>3.03986175</v>
      </c>
      <c r="E133" s="860">
        <v>2.4654219999999998</v>
      </c>
      <c r="F133" s="860">
        <v>5.2040980000000001</v>
      </c>
      <c r="G133" s="860">
        <v>5.294136</v>
      </c>
      <c r="H133" s="860">
        <v>5.384404</v>
      </c>
    </row>
    <row r="134" spans="1:8" ht="13.8" x14ac:dyDescent="0.25">
      <c r="A134" s="856" t="s">
        <v>13</v>
      </c>
      <c r="B134" s="859">
        <v>2476.3210619800006</v>
      </c>
      <c r="C134" s="859">
        <v>2567.5658367899996</v>
      </c>
      <c r="D134" s="859">
        <v>3667.1566394700008</v>
      </c>
      <c r="E134" s="859">
        <v>3167.9389849999998</v>
      </c>
      <c r="F134" s="859">
        <v>3584.5531609999998</v>
      </c>
      <c r="G134" s="859">
        <v>3314.5443639999999</v>
      </c>
      <c r="H134" s="859">
        <v>3088.2831209999999</v>
      </c>
    </row>
    <row r="135" spans="1:8" ht="13.8" x14ac:dyDescent="0.25">
      <c r="A135" s="857" t="s">
        <v>571</v>
      </c>
      <c r="B135" s="860">
        <v>403.15146177000003</v>
      </c>
      <c r="C135" s="860">
        <v>373.34101433000001</v>
      </c>
      <c r="D135" s="860">
        <v>548.88623844000006</v>
      </c>
      <c r="E135" s="860">
        <v>557.94836199999997</v>
      </c>
      <c r="F135" s="860">
        <v>575.30658300000005</v>
      </c>
      <c r="G135" s="860">
        <v>520.06457499999999</v>
      </c>
      <c r="H135" s="860">
        <v>470.30386499999997</v>
      </c>
    </row>
    <row r="136" spans="1:8" ht="27.6" x14ac:dyDescent="0.25">
      <c r="A136" s="857" t="s">
        <v>122</v>
      </c>
      <c r="B136" s="860">
        <v>7.2129552400000003</v>
      </c>
      <c r="C136" s="860">
        <v>7.9701911299999999</v>
      </c>
      <c r="D136" s="860">
        <v>7.6963860799999999</v>
      </c>
      <c r="E136" s="860">
        <v>7.4474910000000003</v>
      </c>
      <c r="F136" s="860">
        <v>8.8412089999999992</v>
      </c>
      <c r="G136" s="860">
        <v>8.6394369999999991</v>
      </c>
      <c r="H136" s="860">
        <v>8.6378090000000007</v>
      </c>
    </row>
    <row r="137" spans="1:8" ht="13.8" x14ac:dyDescent="0.25">
      <c r="A137" s="857" t="s">
        <v>234</v>
      </c>
      <c r="B137" s="860">
        <v>143.17528412999999</v>
      </c>
      <c r="C137" s="860">
        <v>130.86990556999999</v>
      </c>
      <c r="D137" s="860">
        <v>118.28898932999999</v>
      </c>
      <c r="E137" s="860">
        <v>61.208162999999999</v>
      </c>
      <c r="F137" s="860">
        <v>68.654686999999996</v>
      </c>
      <c r="G137" s="860">
        <v>67.579863000000003</v>
      </c>
      <c r="H137" s="860">
        <v>65.864637999999999</v>
      </c>
    </row>
    <row r="138" spans="1:8" ht="13.8" x14ac:dyDescent="0.25">
      <c r="A138" s="857" t="s">
        <v>251</v>
      </c>
      <c r="B138" s="860">
        <v>137.24507942000002</v>
      </c>
      <c r="C138" s="860">
        <v>125.60093276000001</v>
      </c>
      <c r="D138" s="860">
        <v>122.41709586</v>
      </c>
      <c r="E138" s="860">
        <v>131.975933</v>
      </c>
      <c r="F138" s="860">
        <v>169.786811</v>
      </c>
      <c r="G138" s="860">
        <v>181.50738899999999</v>
      </c>
      <c r="H138" s="860">
        <v>151.40723700000001</v>
      </c>
    </row>
    <row r="139" spans="1:8" ht="27.6" x14ac:dyDescent="0.25">
      <c r="A139" s="857" t="s">
        <v>483</v>
      </c>
      <c r="B139" s="860">
        <v>103.90962297</v>
      </c>
      <c r="C139" s="860">
        <v>96.8257227</v>
      </c>
      <c r="D139" s="860">
        <v>182.90611400999998</v>
      </c>
      <c r="E139" s="860">
        <v>120.817016</v>
      </c>
      <c r="F139" s="860">
        <v>133.892674</v>
      </c>
      <c r="G139" s="860">
        <v>128.07355899999999</v>
      </c>
      <c r="H139" s="860">
        <v>96.165553000000003</v>
      </c>
    </row>
    <row r="140" spans="1:8" ht="13.8" x14ac:dyDescent="0.25">
      <c r="A140" s="857" t="s">
        <v>484</v>
      </c>
      <c r="B140" s="860">
        <v>117.04067837000001</v>
      </c>
      <c r="C140" s="860">
        <v>120.68773881999999</v>
      </c>
      <c r="D140" s="860">
        <v>127.74760711</v>
      </c>
      <c r="E140" s="860">
        <v>138.306276</v>
      </c>
      <c r="F140" s="860">
        <v>160.62126599999999</v>
      </c>
      <c r="G140" s="860">
        <v>147.00391999999999</v>
      </c>
      <c r="H140" s="860">
        <v>122.895741</v>
      </c>
    </row>
    <row r="141" spans="1:8" ht="27.6" x14ac:dyDescent="0.25">
      <c r="A141" s="857" t="s">
        <v>485</v>
      </c>
      <c r="B141" s="860">
        <v>352.85692797000002</v>
      </c>
      <c r="C141" s="860">
        <v>347.13113681999999</v>
      </c>
      <c r="D141" s="860">
        <v>634.4377676900001</v>
      </c>
      <c r="E141" s="860">
        <v>464.49998399999998</v>
      </c>
      <c r="F141" s="860">
        <v>397.80505099999999</v>
      </c>
      <c r="G141" s="860">
        <v>359.68503099999998</v>
      </c>
      <c r="H141" s="860">
        <v>355.17939799999999</v>
      </c>
    </row>
    <row r="142" spans="1:8" ht="27.6" x14ac:dyDescent="0.25">
      <c r="A142" s="857" t="s">
        <v>357</v>
      </c>
      <c r="B142" s="860">
        <v>190.12827188000003</v>
      </c>
      <c r="C142" s="860">
        <v>117.39246454000001</v>
      </c>
      <c r="D142" s="860">
        <v>582.02358642000024</v>
      </c>
      <c r="E142" s="860">
        <v>481.63018199999999</v>
      </c>
      <c r="F142" s="860">
        <v>676.10683900000004</v>
      </c>
      <c r="G142" s="860">
        <v>539.74210900000003</v>
      </c>
      <c r="H142" s="860">
        <v>520.42079899999999</v>
      </c>
    </row>
    <row r="143" spans="1:8" ht="13.8" x14ac:dyDescent="0.25">
      <c r="A143" s="857" t="s">
        <v>358</v>
      </c>
      <c r="B143" s="860">
        <v>731.89532449000001</v>
      </c>
      <c r="C143" s="860">
        <v>979.32718944999999</v>
      </c>
      <c r="D143" s="860">
        <v>801.80490630999998</v>
      </c>
      <c r="E143" s="860">
        <v>643.63601600000004</v>
      </c>
      <c r="F143" s="860">
        <v>711.54009299999996</v>
      </c>
      <c r="G143" s="860">
        <v>684.70982100000003</v>
      </c>
      <c r="H143" s="860">
        <v>637.15467000000001</v>
      </c>
    </row>
    <row r="144" spans="1:8" ht="27.6" x14ac:dyDescent="0.25">
      <c r="A144" s="857" t="s">
        <v>572</v>
      </c>
      <c r="B144" s="860">
        <v>18.055859569999999</v>
      </c>
      <c r="C144" s="860">
        <v>24.964208410000001</v>
      </c>
      <c r="D144" s="860">
        <v>27.83257369</v>
      </c>
      <c r="E144" s="860">
        <v>26.128415</v>
      </c>
      <c r="F144" s="860">
        <v>34.468774000000003</v>
      </c>
      <c r="G144" s="860">
        <v>32.547161000000003</v>
      </c>
      <c r="H144" s="860">
        <v>32.64819</v>
      </c>
    </row>
    <row r="145" spans="1:8" ht="13.8" x14ac:dyDescent="0.25">
      <c r="A145" s="858" t="s">
        <v>573</v>
      </c>
      <c r="B145" s="861">
        <v>267.54821244999999</v>
      </c>
      <c r="C145" s="861">
        <v>240.34757146999999</v>
      </c>
      <c r="D145" s="861">
        <v>507.61165852000011</v>
      </c>
      <c r="E145" s="861">
        <v>505.97837500000003</v>
      </c>
      <c r="F145" s="861">
        <v>592.49715500000002</v>
      </c>
      <c r="G145" s="861">
        <v>592.67512999999997</v>
      </c>
      <c r="H145" s="861">
        <v>593.22757200000001</v>
      </c>
    </row>
    <row r="146" spans="1:8" ht="13.8" x14ac:dyDescent="0.25">
      <c r="A146" s="857" t="s">
        <v>1934</v>
      </c>
      <c r="B146" s="860">
        <v>2.42284656</v>
      </c>
      <c r="C146" s="860">
        <v>2.5682785899999998</v>
      </c>
      <c r="D146" s="860">
        <v>3.0105231699999999</v>
      </c>
      <c r="E146" s="860">
        <v>21.486179</v>
      </c>
      <c r="F146" s="860">
        <v>26.672519000000001</v>
      </c>
      <c r="G146" s="860">
        <v>24.343972999999998</v>
      </c>
      <c r="H146" s="860">
        <v>25.067644000000001</v>
      </c>
    </row>
    <row r="147" spans="1:8" ht="27.6" x14ac:dyDescent="0.25">
      <c r="A147" s="857" t="s">
        <v>1667</v>
      </c>
      <c r="B147" s="860">
        <v>1.6785371600000001</v>
      </c>
      <c r="C147" s="860">
        <v>0.53948220000000002</v>
      </c>
      <c r="D147" s="860">
        <v>2.4931928399999999</v>
      </c>
      <c r="E147" s="860">
        <v>6.8765929999999997</v>
      </c>
      <c r="F147" s="860">
        <v>28.359500000000001</v>
      </c>
      <c r="G147" s="860">
        <v>27.972396</v>
      </c>
      <c r="H147" s="860">
        <v>9.3100050000000003</v>
      </c>
    </row>
    <row r="148" spans="1:8" ht="13.8" x14ac:dyDescent="0.25">
      <c r="A148" s="856" t="s">
        <v>12</v>
      </c>
      <c r="B148" s="859">
        <v>49222.478144419998</v>
      </c>
      <c r="C148" s="859">
        <v>49356.437206539995</v>
      </c>
      <c r="D148" s="859">
        <v>50835.759752829996</v>
      </c>
      <c r="E148" s="859">
        <v>52064.045356000002</v>
      </c>
      <c r="F148" s="859">
        <v>50916.371529999997</v>
      </c>
      <c r="G148" s="859">
        <v>49444.977254999998</v>
      </c>
      <c r="H148" s="859">
        <v>47133.527869999998</v>
      </c>
    </row>
    <row r="149" spans="1:8" ht="13.8" x14ac:dyDescent="0.25">
      <c r="A149" s="857" t="s">
        <v>1668</v>
      </c>
      <c r="B149" s="860">
        <v>473.93387749999999</v>
      </c>
      <c r="C149" s="860">
        <v>513.01250358000004</v>
      </c>
      <c r="D149" s="860">
        <v>518.14329544000009</v>
      </c>
      <c r="E149" s="860">
        <v>1192.022299</v>
      </c>
      <c r="F149" s="860">
        <v>1515.6121539999999</v>
      </c>
      <c r="G149" s="860">
        <v>1512.9287509999999</v>
      </c>
      <c r="H149" s="860">
        <v>1513.250055</v>
      </c>
    </row>
    <row r="150" spans="1:8" ht="27.6" x14ac:dyDescent="0.25">
      <c r="A150" s="857" t="s">
        <v>1669</v>
      </c>
      <c r="B150" s="860">
        <v>1001.77132964</v>
      </c>
      <c r="C150" s="860">
        <v>1042.7221466799999</v>
      </c>
      <c r="D150" s="860">
        <v>1169.4433457000002</v>
      </c>
      <c r="E150" s="860">
        <v>1294.5544199999999</v>
      </c>
      <c r="F150" s="860">
        <v>1726.502135</v>
      </c>
      <c r="G150" s="860">
        <v>1509.1942939999999</v>
      </c>
      <c r="H150" s="860">
        <v>1511.501264</v>
      </c>
    </row>
    <row r="151" spans="1:8" ht="13.8" x14ac:dyDescent="0.25">
      <c r="A151" s="857" t="s">
        <v>128</v>
      </c>
      <c r="B151" s="860">
        <v>518.95687985999996</v>
      </c>
      <c r="C151" s="860">
        <v>527.36600852000004</v>
      </c>
      <c r="D151" s="860">
        <v>870.24676013999999</v>
      </c>
      <c r="E151" s="860">
        <v>627.54930000000002</v>
      </c>
      <c r="F151" s="860">
        <v>646.52308900000003</v>
      </c>
      <c r="G151" s="860">
        <v>626.52308900000003</v>
      </c>
      <c r="H151" s="860">
        <v>556.52308900000003</v>
      </c>
    </row>
    <row r="152" spans="1:8" ht="13.8" x14ac:dyDescent="0.25">
      <c r="A152" s="857" t="s">
        <v>1670</v>
      </c>
      <c r="B152" s="860">
        <v>23.450313309999999</v>
      </c>
      <c r="C152" s="860">
        <v>32.652445970000002</v>
      </c>
      <c r="D152" s="860">
        <v>49.530857699999999</v>
      </c>
      <c r="E152" s="860">
        <v>68.995260999999999</v>
      </c>
      <c r="F152" s="860">
        <v>49.076371999999999</v>
      </c>
      <c r="G152" s="860">
        <v>49.114179999999998</v>
      </c>
      <c r="H152" s="860">
        <v>49.099518000000003</v>
      </c>
    </row>
    <row r="153" spans="1:8" ht="27.6" x14ac:dyDescent="0.25">
      <c r="A153" s="857" t="s">
        <v>361</v>
      </c>
      <c r="B153" s="860">
        <v>405.13613411</v>
      </c>
      <c r="C153" s="860">
        <v>397.17026760000005</v>
      </c>
      <c r="D153" s="860">
        <v>404.10540594000003</v>
      </c>
      <c r="E153" s="860">
        <v>391.902738</v>
      </c>
      <c r="F153" s="860">
        <v>415.08522299999998</v>
      </c>
      <c r="G153" s="860">
        <v>164.14997199999999</v>
      </c>
      <c r="H153" s="860">
        <v>148.877365</v>
      </c>
    </row>
    <row r="154" spans="1:8" ht="13.8" x14ac:dyDescent="0.25">
      <c r="A154" s="858" t="s">
        <v>574</v>
      </c>
      <c r="B154" s="861">
        <v>30212.740305230003</v>
      </c>
      <c r="C154" s="861">
        <v>30018.927722190001</v>
      </c>
      <c r="D154" s="861">
        <v>30646.92257264</v>
      </c>
      <c r="E154" s="861">
        <v>31619.547556000001</v>
      </c>
      <c r="F154" s="861">
        <v>30191.473257000001</v>
      </c>
      <c r="G154" s="861">
        <v>29360.701363</v>
      </c>
      <c r="H154" s="861">
        <v>27945.028147000001</v>
      </c>
    </row>
    <row r="155" spans="1:8" ht="13.8" x14ac:dyDescent="0.25">
      <c r="A155" s="857" t="s">
        <v>575</v>
      </c>
      <c r="B155" s="860">
        <v>16161.136649489999</v>
      </c>
      <c r="C155" s="860">
        <v>16419.890713689998</v>
      </c>
      <c r="D155" s="860">
        <v>16724.60054612</v>
      </c>
      <c r="E155" s="860">
        <v>16395.668831999999</v>
      </c>
      <c r="F155" s="860">
        <v>15901.051383</v>
      </c>
      <c r="G155" s="860">
        <v>15760.174642</v>
      </c>
      <c r="H155" s="860">
        <v>14960.887482</v>
      </c>
    </row>
    <row r="156" spans="1:8" ht="27.6" x14ac:dyDescent="0.25">
      <c r="A156" s="857" t="s">
        <v>576</v>
      </c>
      <c r="B156" s="860">
        <v>425.35265527999996</v>
      </c>
      <c r="C156" s="860">
        <v>404.69539831000003</v>
      </c>
      <c r="D156" s="860">
        <v>452.76696914999997</v>
      </c>
      <c r="E156" s="860">
        <v>473.80495000000002</v>
      </c>
      <c r="F156" s="860">
        <v>471.04791699999998</v>
      </c>
      <c r="G156" s="860">
        <v>462.19096400000001</v>
      </c>
      <c r="H156" s="860">
        <v>448.36095</v>
      </c>
    </row>
    <row r="157" spans="1:8" ht="13.8" x14ac:dyDescent="0.25">
      <c r="A157" s="856" t="s">
        <v>440</v>
      </c>
      <c r="B157" s="859">
        <v>8433.3974479400003</v>
      </c>
      <c r="C157" s="859">
        <v>8604.1137742299998</v>
      </c>
      <c r="D157" s="859">
        <v>9207.7814486700008</v>
      </c>
      <c r="E157" s="859">
        <v>10028.402457</v>
      </c>
      <c r="F157" s="859">
        <v>10319.959268000001</v>
      </c>
      <c r="G157" s="859">
        <v>10528.256288</v>
      </c>
      <c r="H157" s="859">
        <v>10672.349789</v>
      </c>
    </row>
    <row r="158" spans="1:8" ht="13.8" x14ac:dyDescent="0.25">
      <c r="A158" s="857" t="s">
        <v>626</v>
      </c>
      <c r="B158" s="860">
        <v>290.90347786999996</v>
      </c>
      <c r="C158" s="860">
        <v>328.22478224000002</v>
      </c>
      <c r="D158" s="860">
        <v>387.37348250000002</v>
      </c>
      <c r="E158" s="860">
        <v>476.218006</v>
      </c>
      <c r="F158" s="860">
        <v>419.83736199999998</v>
      </c>
      <c r="G158" s="860">
        <v>415.474197</v>
      </c>
      <c r="H158" s="860">
        <v>399.99232999999998</v>
      </c>
    </row>
    <row r="159" spans="1:8" ht="13.8" x14ac:dyDescent="0.25">
      <c r="A159" s="857" t="s">
        <v>540</v>
      </c>
      <c r="B159" s="860">
        <v>486.05645027000003</v>
      </c>
      <c r="C159" s="860">
        <v>489.84505467999998</v>
      </c>
      <c r="D159" s="860">
        <v>538.67231775000005</v>
      </c>
      <c r="E159" s="860">
        <v>565.46975699999996</v>
      </c>
      <c r="F159" s="860">
        <v>571.30936399999996</v>
      </c>
      <c r="G159" s="860">
        <v>566.34458600000005</v>
      </c>
      <c r="H159" s="860">
        <v>562.08828000000005</v>
      </c>
    </row>
    <row r="160" spans="1:8" ht="13.8" x14ac:dyDescent="0.25">
      <c r="A160" s="858" t="s">
        <v>132</v>
      </c>
      <c r="B160" s="861">
        <v>7463.0737924199993</v>
      </c>
      <c r="C160" s="861">
        <v>7586.7141356499997</v>
      </c>
      <c r="D160" s="861">
        <v>8083.6372910700011</v>
      </c>
      <c r="E160" s="861">
        <v>8687.5683829999998</v>
      </c>
      <c r="F160" s="861">
        <v>9125.5665219999992</v>
      </c>
      <c r="G160" s="861">
        <v>9343.1142459999992</v>
      </c>
      <c r="H160" s="861">
        <v>9508.2947710000008</v>
      </c>
    </row>
    <row r="161" spans="1:8" ht="27.6" x14ac:dyDescent="0.25">
      <c r="A161" s="857" t="s">
        <v>1762</v>
      </c>
      <c r="B161" s="860">
        <v>0.38104580999999998</v>
      </c>
      <c r="C161" s="860">
        <v>0.31204398</v>
      </c>
      <c r="D161" s="860">
        <v>0.19548935000000001</v>
      </c>
      <c r="E161" s="860">
        <v>101.775919</v>
      </c>
      <c r="F161" s="860">
        <v>4.0229400000000002</v>
      </c>
      <c r="G161" s="860">
        <v>4.0497500000000004</v>
      </c>
      <c r="H161" s="860">
        <v>4.0429360000000001</v>
      </c>
    </row>
    <row r="162" spans="1:8" ht="13.8" x14ac:dyDescent="0.25">
      <c r="A162" s="857" t="s">
        <v>1763</v>
      </c>
      <c r="B162" s="860">
        <v>192.98268156999998</v>
      </c>
      <c r="C162" s="860">
        <v>199.01775767999999</v>
      </c>
      <c r="D162" s="860">
        <v>197.90286800000001</v>
      </c>
      <c r="E162" s="860">
        <v>197.37039200000001</v>
      </c>
      <c r="F162" s="860">
        <v>199.22308000000001</v>
      </c>
      <c r="G162" s="860">
        <v>199.27350899999999</v>
      </c>
      <c r="H162" s="860">
        <v>197.93147200000001</v>
      </c>
    </row>
    <row r="163" spans="1:8" ht="13.8" x14ac:dyDescent="0.25">
      <c r="A163" s="856" t="s">
        <v>11</v>
      </c>
      <c r="B163" s="859">
        <v>33753.382991009996</v>
      </c>
      <c r="C163" s="859">
        <v>36551.143923150004</v>
      </c>
      <c r="D163" s="859">
        <v>44489.276253420008</v>
      </c>
      <c r="E163" s="859">
        <v>48255.174101999997</v>
      </c>
      <c r="F163" s="859">
        <v>50401.068511999998</v>
      </c>
      <c r="G163" s="859">
        <v>49979.959494000002</v>
      </c>
      <c r="H163" s="859">
        <v>51103.915917999999</v>
      </c>
    </row>
    <row r="164" spans="1:8" ht="27.6" x14ac:dyDescent="0.25">
      <c r="A164" s="857" t="s">
        <v>1935</v>
      </c>
      <c r="B164" s="860">
        <v>102.21587376999999</v>
      </c>
      <c r="C164" s="860">
        <v>414.35366556999998</v>
      </c>
      <c r="D164" s="860">
        <v>533.08353553999996</v>
      </c>
      <c r="E164" s="860">
        <v>253.96619799999999</v>
      </c>
      <c r="F164" s="860">
        <v>106.340045</v>
      </c>
      <c r="G164" s="860">
        <v>104.128725</v>
      </c>
      <c r="H164" s="860">
        <v>101.68267299999999</v>
      </c>
    </row>
    <row r="165" spans="1:8" ht="13.8" x14ac:dyDescent="0.25">
      <c r="A165" s="857" t="s">
        <v>1936</v>
      </c>
      <c r="B165" s="860">
        <v>152.43301199999999</v>
      </c>
      <c r="C165" s="860">
        <v>281.78030985999999</v>
      </c>
      <c r="D165" s="860">
        <v>431.14039200000002</v>
      </c>
      <c r="E165" s="860">
        <v>475.20973099999998</v>
      </c>
      <c r="F165" s="860">
        <v>474.96928300000002</v>
      </c>
      <c r="G165" s="860">
        <v>440.57010200000002</v>
      </c>
      <c r="H165" s="860">
        <v>388.31096300000002</v>
      </c>
    </row>
    <row r="166" spans="1:8" ht="13.8" x14ac:dyDescent="0.25">
      <c r="A166" s="857" t="s">
        <v>136</v>
      </c>
      <c r="B166" s="860">
        <v>148.76232048</v>
      </c>
      <c r="C166" s="860">
        <v>131.68214048000002</v>
      </c>
      <c r="D166" s="860">
        <v>142.53528646999999</v>
      </c>
      <c r="E166" s="860">
        <v>136.81250700000001</v>
      </c>
      <c r="F166" s="860">
        <v>137.66993299999999</v>
      </c>
      <c r="G166" s="860">
        <v>137.378601</v>
      </c>
      <c r="H166" s="860">
        <v>132.638353</v>
      </c>
    </row>
    <row r="167" spans="1:8" ht="27.6" x14ac:dyDescent="0.25">
      <c r="A167" s="857" t="s">
        <v>364</v>
      </c>
      <c r="B167" s="860">
        <v>454.02357304999992</v>
      </c>
      <c r="C167" s="860">
        <v>409.46075631000002</v>
      </c>
      <c r="D167" s="860">
        <v>367.30864272999997</v>
      </c>
      <c r="E167" s="860">
        <v>544.04382999999996</v>
      </c>
      <c r="F167" s="860">
        <v>524.04382999999996</v>
      </c>
      <c r="G167" s="860">
        <v>524.658502</v>
      </c>
      <c r="H167" s="860">
        <v>524.658502</v>
      </c>
    </row>
    <row r="168" spans="1:8" ht="41.4" x14ac:dyDescent="0.25">
      <c r="A168" s="858" t="s">
        <v>487</v>
      </c>
      <c r="B168" s="861">
        <v>32667.368348709999</v>
      </c>
      <c r="C168" s="861">
        <v>35116.342648830003</v>
      </c>
      <c r="D168" s="861">
        <v>42817.483135110007</v>
      </c>
      <c r="E168" s="861">
        <v>46641.390552999997</v>
      </c>
      <c r="F168" s="861">
        <v>48953.694137999999</v>
      </c>
      <c r="G168" s="861">
        <v>48568.872281000004</v>
      </c>
      <c r="H168" s="861">
        <v>49752.274144000003</v>
      </c>
    </row>
    <row r="169" spans="1:8" ht="13.8" x14ac:dyDescent="0.25">
      <c r="A169" s="857" t="s">
        <v>628</v>
      </c>
      <c r="B169" s="860">
        <v>201.96961899999999</v>
      </c>
      <c r="C169" s="860">
        <v>168.12348309999999</v>
      </c>
      <c r="D169" s="860">
        <v>167.59798856999998</v>
      </c>
      <c r="E169" s="860">
        <v>168.12401</v>
      </c>
      <c r="F169" s="860">
        <v>168.12401</v>
      </c>
      <c r="G169" s="860">
        <v>168.12401</v>
      </c>
      <c r="H169" s="860">
        <v>168.12401</v>
      </c>
    </row>
    <row r="170" spans="1:8" ht="13.8" x14ac:dyDescent="0.25">
      <c r="A170" s="857" t="s">
        <v>629</v>
      </c>
      <c r="B170" s="860">
        <v>26.610244000000002</v>
      </c>
      <c r="C170" s="860">
        <v>29.400918999999998</v>
      </c>
      <c r="D170" s="860">
        <v>30.127272999999999</v>
      </c>
      <c r="E170" s="860">
        <v>35.627273000000002</v>
      </c>
      <c r="F170" s="860">
        <v>36.227272999999997</v>
      </c>
      <c r="G170" s="860">
        <v>36.227272999999997</v>
      </c>
      <c r="H170" s="860">
        <v>36.227272999999997</v>
      </c>
    </row>
    <row r="171" spans="1:8" ht="13.8" x14ac:dyDescent="0.25">
      <c r="A171" s="856" t="s">
        <v>10</v>
      </c>
      <c r="B171" s="859">
        <v>92090.843776629976</v>
      </c>
      <c r="C171" s="859">
        <v>84466.319994170015</v>
      </c>
      <c r="D171" s="859">
        <v>102472.22573007998</v>
      </c>
      <c r="E171" s="859">
        <v>115040.586165</v>
      </c>
      <c r="F171" s="859">
        <v>107596.884342</v>
      </c>
      <c r="G171" s="859">
        <v>110580.965692</v>
      </c>
      <c r="H171" s="859">
        <v>111898.092557</v>
      </c>
    </row>
    <row r="172" spans="1:8" ht="27.6" x14ac:dyDescent="0.25">
      <c r="A172" s="857" t="s">
        <v>139</v>
      </c>
      <c r="B172" s="860">
        <v>11379.5930049</v>
      </c>
      <c r="C172" s="860">
        <v>11441.865754349998</v>
      </c>
      <c r="D172" s="860">
        <v>11353.15612052</v>
      </c>
      <c r="E172" s="860">
        <v>11480.341178999999</v>
      </c>
      <c r="F172" s="860">
        <v>11490.649179</v>
      </c>
      <c r="G172" s="860">
        <v>11435.349179000001</v>
      </c>
      <c r="H172" s="860">
        <v>11442.949178999999</v>
      </c>
    </row>
    <row r="173" spans="1:8" ht="13.8" x14ac:dyDescent="0.25">
      <c r="A173" s="857" t="s">
        <v>366</v>
      </c>
      <c r="B173" s="860">
        <v>80711.250771729974</v>
      </c>
      <c r="C173" s="860">
        <v>73024.454239820014</v>
      </c>
      <c r="D173" s="860">
        <v>91119.069609559985</v>
      </c>
      <c r="E173" s="860">
        <v>103560.24498600001</v>
      </c>
      <c r="F173" s="860">
        <v>96106.235163000005</v>
      </c>
      <c r="G173" s="860">
        <v>99145.616513000001</v>
      </c>
      <c r="H173" s="860">
        <v>100455.14337799999</v>
      </c>
    </row>
    <row r="174" spans="1:8" ht="13.8" x14ac:dyDescent="0.25">
      <c r="A174" s="856" t="s">
        <v>9</v>
      </c>
      <c r="B174" s="859">
        <v>11323.966700699997</v>
      </c>
      <c r="C174" s="859">
        <v>8171.1549185899994</v>
      </c>
      <c r="D174" s="859">
        <v>38612.323197379999</v>
      </c>
      <c r="E174" s="859">
        <v>26758.388405999998</v>
      </c>
      <c r="F174" s="859">
        <v>17246.843034000001</v>
      </c>
      <c r="G174" s="859">
        <v>13998.431827</v>
      </c>
      <c r="H174" s="859">
        <v>12699.921821</v>
      </c>
    </row>
    <row r="175" spans="1:8" ht="13.8" x14ac:dyDescent="0.25">
      <c r="A175" s="857" t="s">
        <v>488</v>
      </c>
      <c r="B175" s="860">
        <v>9787.7308442599988</v>
      </c>
      <c r="C175" s="860">
        <v>6488.8824910199992</v>
      </c>
      <c r="D175" s="860">
        <v>36186.90591881</v>
      </c>
      <c r="E175" s="860">
        <v>23733.174383000001</v>
      </c>
      <c r="F175" s="860">
        <v>14925.768179000001</v>
      </c>
      <c r="G175" s="860">
        <v>11632.029965</v>
      </c>
      <c r="H175" s="860">
        <v>10459.709365000001</v>
      </c>
    </row>
    <row r="176" spans="1:8" ht="27.6" x14ac:dyDescent="0.25">
      <c r="A176" s="857" t="s">
        <v>244</v>
      </c>
      <c r="B176" s="860">
        <v>18.383879570000001</v>
      </c>
      <c r="C176" s="860">
        <v>27.456909660000001</v>
      </c>
      <c r="D176" s="860">
        <v>30.172283359999998</v>
      </c>
      <c r="E176" s="860">
        <v>30.737235999999999</v>
      </c>
      <c r="F176" s="860">
        <v>32.657943000000003</v>
      </c>
      <c r="G176" s="860">
        <v>32.654832999999996</v>
      </c>
      <c r="H176" s="860">
        <v>32.700755999999998</v>
      </c>
    </row>
    <row r="177" spans="1:8" ht="13.8" x14ac:dyDescent="0.25">
      <c r="A177" s="857" t="s">
        <v>368</v>
      </c>
      <c r="B177" s="860">
        <v>44.421865049999994</v>
      </c>
      <c r="C177" s="860">
        <v>51.448636859999993</v>
      </c>
      <c r="D177" s="860">
        <v>27.233367640000008</v>
      </c>
      <c r="E177" s="860">
        <v>66.098388</v>
      </c>
      <c r="F177" s="860">
        <v>67.917032000000006</v>
      </c>
      <c r="G177" s="860">
        <v>117.851883</v>
      </c>
      <c r="H177" s="860">
        <v>118.012623</v>
      </c>
    </row>
    <row r="178" spans="1:8" ht="27.6" x14ac:dyDescent="0.25">
      <c r="A178" s="858" t="s">
        <v>577</v>
      </c>
      <c r="B178" s="861">
        <v>346.90911399999999</v>
      </c>
      <c r="C178" s="861">
        <v>340.70415567000003</v>
      </c>
      <c r="D178" s="861">
        <v>349.12676599999998</v>
      </c>
      <c r="E178" s="861">
        <v>340.96276899999998</v>
      </c>
      <c r="F178" s="861">
        <v>382.018327</v>
      </c>
      <c r="G178" s="861">
        <v>401.719065</v>
      </c>
      <c r="H178" s="861">
        <v>402.34448099999997</v>
      </c>
    </row>
    <row r="179" spans="1:8" ht="13.8" x14ac:dyDescent="0.25">
      <c r="A179" s="857" t="s">
        <v>578</v>
      </c>
      <c r="B179" s="860">
        <v>401.97856383000004</v>
      </c>
      <c r="C179" s="860">
        <v>1086.9744214</v>
      </c>
      <c r="D179" s="860">
        <v>1358.48260897</v>
      </c>
      <c r="E179" s="860">
        <v>1778.311328</v>
      </c>
      <c r="F179" s="860">
        <v>1069.7433169999999</v>
      </c>
      <c r="G179" s="860">
        <v>1050.474387</v>
      </c>
      <c r="H179" s="860">
        <v>924.21475999999996</v>
      </c>
    </row>
    <row r="180" spans="1:8" ht="13.8" x14ac:dyDescent="0.25">
      <c r="A180" s="857" t="s">
        <v>1937</v>
      </c>
      <c r="B180" s="860">
        <v>696.01071542</v>
      </c>
      <c r="C180" s="860">
        <v>134.54840431</v>
      </c>
      <c r="D180" s="860">
        <v>617.01422902000013</v>
      </c>
      <c r="E180" s="860">
        <v>751.099649</v>
      </c>
      <c r="F180" s="860">
        <v>721.67248800000004</v>
      </c>
      <c r="G180" s="860">
        <v>719.14202</v>
      </c>
      <c r="H180" s="860">
        <v>720.11355600000002</v>
      </c>
    </row>
    <row r="181" spans="1:8" ht="27.6" x14ac:dyDescent="0.25">
      <c r="A181" s="857" t="s">
        <v>1938</v>
      </c>
      <c r="B181" s="860">
        <v>28.531718569999999</v>
      </c>
      <c r="C181" s="860">
        <v>41.139899670000013</v>
      </c>
      <c r="D181" s="860">
        <v>43.388023579999995</v>
      </c>
      <c r="E181" s="860">
        <v>58.004652999999998</v>
      </c>
      <c r="F181" s="860">
        <v>47.065747999999999</v>
      </c>
      <c r="G181" s="860">
        <v>44.559674000000001</v>
      </c>
      <c r="H181" s="860">
        <v>42.826279999999997</v>
      </c>
    </row>
    <row r="182" spans="1:8" ht="13.8" x14ac:dyDescent="0.25">
      <c r="A182" s="856" t="s">
        <v>8</v>
      </c>
      <c r="B182" s="859">
        <v>4131.15644273</v>
      </c>
      <c r="C182" s="859">
        <v>3250.6590741400005</v>
      </c>
      <c r="D182" s="859">
        <v>2778.0190649799997</v>
      </c>
      <c r="E182" s="859">
        <v>3174.6648489999998</v>
      </c>
      <c r="F182" s="859">
        <v>3198.390852</v>
      </c>
      <c r="G182" s="859">
        <v>3146.8682439999998</v>
      </c>
      <c r="H182" s="859">
        <v>3141.4231960000002</v>
      </c>
    </row>
    <row r="183" spans="1:8" ht="27.6" x14ac:dyDescent="0.25">
      <c r="A183" s="857" t="s">
        <v>580</v>
      </c>
      <c r="B183" s="860">
        <v>3066.0059032099998</v>
      </c>
      <c r="C183" s="860">
        <v>2034.9588148299999</v>
      </c>
      <c r="D183" s="860">
        <v>1550.4170883399997</v>
      </c>
      <c r="E183" s="860">
        <v>1948.6936270000001</v>
      </c>
      <c r="F183" s="860">
        <v>1917.3030839999999</v>
      </c>
      <c r="G183" s="860">
        <v>1865.7548830000001</v>
      </c>
      <c r="H183" s="860">
        <v>1860.3176470000001</v>
      </c>
    </row>
    <row r="184" spans="1:8" ht="36.6" customHeight="1" x14ac:dyDescent="0.25">
      <c r="A184" s="858" t="s">
        <v>245</v>
      </c>
      <c r="B184" s="861">
        <v>10.434666210000001</v>
      </c>
      <c r="C184" s="861">
        <v>12.166944639999999</v>
      </c>
      <c r="D184" s="861">
        <v>12.34979888</v>
      </c>
      <c r="E184" s="861">
        <v>12.374117</v>
      </c>
      <c r="F184" s="861">
        <v>12.858615</v>
      </c>
      <c r="G184" s="861">
        <v>12.884207999999999</v>
      </c>
      <c r="H184" s="861">
        <v>12.922708999999999</v>
      </c>
    </row>
    <row r="185" spans="1:8" ht="13.8" x14ac:dyDescent="0.25">
      <c r="A185" s="857" t="s">
        <v>145</v>
      </c>
      <c r="B185" s="860">
        <v>1054.71587331</v>
      </c>
      <c r="C185" s="860">
        <v>1203.53331467</v>
      </c>
      <c r="D185" s="860">
        <v>1215.25217776</v>
      </c>
      <c r="E185" s="860">
        <v>1213.5971050000001</v>
      </c>
      <c r="F185" s="860">
        <v>1268.229153</v>
      </c>
      <c r="G185" s="860">
        <v>1268.229153</v>
      </c>
      <c r="H185" s="860">
        <v>1268.1828399999999</v>
      </c>
    </row>
    <row r="186" spans="1:8" ht="13.8" x14ac:dyDescent="0.25">
      <c r="A186" s="856" t="s">
        <v>7</v>
      </c>
      <c r="B186" s="859">
        <v>4805.7613306499998</v>
      </c>
      <c r="C186" s="859">
        <v>7010.0868501699997</v>
      </c>
      <c r="D186" s="859">
        <v>6863.3321296499998</v>
      </c>
      <c r="E186" s="859">
        <v>10158.127490999999</v>
      </c>
      <c r="F186" s="859">
        <v>15438.667975</v>
      </c>
      <c r="G186" s="859">
        <v>13117.794975000001</v>
      </c>
      <c r="H186" s="859">
        <v>15380.088975000001</v>
      </c>
    </row>
    <row r="187" spans="1:8" ht="27.6" x14ac:dyDescent="0.25">
      <c r="A187" s="857" t="s">
        <v>492</v>
      </c>
      <c r="B187" s="860">
        <v>4805.7613306499998</v>
      </c>
      <c r="C187" s="860">
        <v>7010.0868501699997</v>
      </c>
      <c r="D187" s="860">
        <v>6863.3321296499998</v>
      </c>
      <c r="E187" s="860">
        <v>10158.127490999999</v>
      </c>
      <c r="F187" s="860">
        <v>15438.667975</v>
      </c>
      <c r="G187" s="860">
        <v>13117.794975000001</v>
      </c>
      <c r="H187" s="860">
        <v>15380.088975000001</v>
      </c>
    </row>
    <row r="188" spans="1:8" ht="27.6" x14ac:dyDescent="0.25">
      <c r="A188" s="856" t="s">
        <v>547</v>
      </c>
      <c r="B188" s="859">
        <v>84600.364211629989</v>
      </c>
      <c r="C188" s="859">
        <v>87060.471267710003</v>
      </c>
      <c r="D188" s="859">
        <v>97445.821402189977</v>
      </c>
      <c r="E188" s="859">
        <v>98219.557117999997</v>
      </c>
      <c r="F188" s="859">
        <v>103625.673</v>
      </c>
      <c r="G188" s="859">
        <v>102588.794499</v>
      </c>
      <c r="H188" s="859">
        <v>102703.74875100001</v>
      </c>
    </row>
    <row r="189" spans="1:8" ht="13.8" x14ac:dyDescent="0.25">
      <c r="A189" s="857" t="s">
        <v>1939</v>
      </c>
      <c r="B189" s="860">
        <v>879.89670277999983</v>
      </c>
      <c r="C189" s="860">
        <v>924.28809985000009</v>
      </c>
      <c r="D189" s="860">
        <v>973.77342499999997</v>
      </c>
      <c r="E189" s="860">
        <v>981.94532100000004</v>
      </c>
      <c r="F189" s="860">
        <v>960.70265900000004</v>
      </c>
      <c r="G189" s="860">
        <v>870.27762700000005</v>
      </c>
      <c r="H189" s="860">
        <v>866.63287000000003</v>
      </c>
    </row>
    <row r="190" spans="1:8" ht="27.6" x14ac:dyDescent="0.25">
      <c r="A190" s="857" t="s">
        <v>148</v>
      </c>
      <c r="B190" s="860">
        <v>2973.5135103699999</v>
      </c>
      <c r="C190" s="860">
        <v>2959.12271083</v>
      </c>
      <c r="D190" s="860">
        <v>2953.47134637</v>
      </c>
      <c r="E190" s="860">
        <v>2996.5476250000002</v>
      </c>
      <c r="F190" s="860">
        <v>2992.2713359999998</v>
      </c>
      <c r="G190" s="860">
        <v>2984.9586519999998</v>
      </c>
      <c r="H190" s="860">
        <v>2982.229996</v>
      </c>
    </row>
    <row r="191" spans="1:8" ht="13.8" x14ac:dyDescent="0.25">
      <c r="A191" s="857" t="s">
        <v>149</v>
      </c>
      <c r="B191" s="860">
        <v>504.94529561000002</v>
      </c>
      <c r="C191" s="860">
        <v>2393.7086522700006</v>
      </c>
      <c r="D191" s="860">
        <v>2556.8279125599993</v>
      </c>
      <c r="E191" s="860">
        <v>2421.3834189999998</v>
      </c>
      <c r="F191" s="860">
        <v>258.36471599999999</v>
      </c>
      <c r="G191" s="860">
        <v>53.80265</v>
      </c>
      <c r="H191" s="860">
        <v>50.461855999999997</v>
      </c>
    </row>
    <row r="192" spans="1:8" ht="13.8" x14ac:dyDescent="0.25">
      <c r="A192" s="857" t="s">
        <v>150</v>
      </c>
      <c r="B192" s="860">
        <v>69551.02516533999</v>
      </c>
      <c r="C192" s="860">
        <v>69744.570007009999</v>
      </c>
      <c r="D192" s="860">
        <v>76153.775543009993</v>
      </c>
      <c r="E192" s="860">
        <v>79295.209357</v>
      </c>
      <c r="F192" s="860">
        <v>84879.637042000002</v>
      </c>
      <c r="G192" s="860">
        <v>83490.59087</v>
      </c>
      <c r="H192" s="860">
        <v>83485.690870000006</v>
      </c>
    </row>
    <row r="193" spans="1:8" ht="27.6" x14ac:dyDescent="0.25">
      <c r="A193" s="857" t="s">
        <v>581</v>
      </c>
      <c r="B193" s="860">
        <v>138.01582311000001</v>
      </c>
      <c r="C193" s="860">
        <v>165.43716512999998</v>
      </c>
      <c r="D193" s="860">
        <v>4679.6717003399999</v>
      </c>
      <c r="E193" s="860">
        <v>170.774225</v>
      </c>
      <c r="F193" s="860">
        <v>108.862675</v>
      </c>
      <c r="G193" s="860">
        <v>102.656629</v>
      </c>
      <c r="H193" s="860">
        <v>101.333108</v>
      </c>
    </row>
    <row r="194" spans="1:8" ht="27.6" x14ac:dyDescent="0.25">
      <c r="A194" s="857" t="s">
        <v>375</v>
      </c>
      <c r="B194" s="860">
        <v>294.54158992000004</v>
      </c>
      <c r="C194" s="860">
        <v>370.88109540999994</v>
      </c>
      <c r="D194" s="860">
        <v>462.53126997000004</v>
      </c>
      <c r="E194" s="860">
        <v>450.65011500000003</v>
      </c>
      <c r="F194" s="860">
        <v>478.33447999999999</v>
      </c>
      <c r="G194" s="860">
        <v>414.48851500000001</v>
      </c>
      <c r="H194" s="860">
        <v>402.38636400000001</v>
      </c>
    </row>
    <row r="195" spans="1:8" ht="27.6" x14ac:dyDescent="0.25">
      <c r="A195" s="857" t="s">
        <v>1940</v>
      </c>
      <c r="B195" s="860">
        <v>213.81373184999998</v>
      </c>
      <c r="C195" s="860">
        <v>211.95326</v>
      </c>
      <c r="D195" s="860">
        <v>196.10339031000001</v>
      </c>
      <c r="E195" s="860">
        <v>185.418138</v>
      </c>
      <c r="F195" s="860">
        <v>186.53489099999999</v>
      </c>
      <c r="G195" s="860">
        <v>175.351946</v>
      </c>
      <c r="H195" s="860">
        <v>167.460173</v>
      </c>
    </row>
    <row r="196" spans="1:8" ht="13.8" x14ac:dyDescent="0.25">
      <c r="A196" s="858" t="s">
        <v>582</v>
      </c>
      <c r="B196" s="861">
        <v>90.818377580000003</v>
      </c>
      <c r="C196" s="861">
        <v>84.971014769999996</v>
      </c>
      <c r="D196" s="861">
        <v>84.815904450000005</v>
      </c>
      <c r="E196" s="861">
        <v>132.59190699999999</v>
      </c>
      <c r="F196" s="861">
        <v>132.59190699999999</v>
      </c>
      <c r="G196" s="861">
        <v>132.59190699999999</v>
      </c>
      <c r="H196" s="861">
        <v>132.59190699999999</v>
      </c>
    </row>
    <row r="197" spans="1:8" ht="27.6" x14ac:dyDescent="0.25">
      <c r="A197" s="857" t="s">
        <v>583</v>
      </c>
      <c r="B197" s="860">
        <v>7077.9957910399999</v>
      </c>
      <c r="C197" s="860">
        <v>6554.2546441699997</v>
      </c>
      <c r="D197" s="860">
        <v>6820.0009502900002</v>
      </c>
      <c r="E197" s="860">
        <v>7335.0370110000003</v>
      </c>
      <c r="F197" s="860">
        <v>7943.0666840000004</v>
      </c>
      <c r="G197" s="860">
        <v>8013.3197550000004</v>
      </c>
      <c r="H197" s="860">
        <v>8154.7379440000004</v>
      </c>
    </row>
    <row r="198" spans="1:8" ht="13.8" x14ac:dyDescent="0.25">
      <c r="A198" s="857" t="s">
        <v>584</v>
      </c>
      <c r="B198" s="860">
        <v>282.06557462000001</v>
      </c>
      <c r="C198" s="860">
        <v>314.16879552999995</v>
      </c>
      <c r="D198" s="860">
        <v>328.12049983999998</v>
      </c>
      <c r="E198" s="860">
        <v>350</v>
      </c>
      <c r="F198" s="860">
        <v>350.30660999999998</v>
      </c>
      <c r="G198" s="860">
        <v>350.76594799999998</v>
      </c>
      <c r="H198" s="860">
        <v>360.22366299999999</v>
      </c>
    </row>
    <row r="199" spans="1:8" ht="13.8" x14ac:dyDescent="0.25">
      <c r="A199" s="858" t="s">
        <v>585</v>
      </c>
      <c r="B199" s="861">
        <v>2593.7326494099998</v>
      </c>
      <c r="C199" s="861">
        <v>3337.1158227399997</v>
      </c>
      <c r="D199" s="861">
        <v>2236.7294600500004</v>
      </c>
      <c r="E199" s="861">
        <v>3900</v>
      </c>
      <c r="F199" s="861">
        <v>5335</v>
      </c>
      <c r="G199" s="861">
        <v>5999.99</v>
      </c>
      <c r="H199" s="861">
        <v>6000</v>
      </c>
    </row>
    <row r="200" spans="1:8" ht="13.8" x14ac:dyDescent="0.25">
      <c r="A200" s="856" t="s">
        <v>5</v>
      </c>
      <c r="B200" s="859">
        <v>844.30792899999994</v>
      </c>
      <c r="C200" s="859">
        <v>902.11753599999997</v>
      </c>
      <c r="D200" s="859">
        <v>1777.386949</v>
      </c>
      <c r="E200" s="859">
        <v>1497.1542240000001</v>
      </c>
      <c r="F200" s="859">
        <v>1085.9219949999999</v>
      </c>
      <c r="G200" s="859">
        <v>838.22199499999999</v>
      </c>
      <c r="H200" s="859">
        <v>747.62199499999997</v>
      </c>
    </row>
    <row r="201" spans="1:8" ht="13.8" x14ac:dyDescent="0.25">
      <c r="A201" s="858" t="s">
        <v>151</v>
      </c>
      <c r="B201" s="861">
        <v>655.71613400000001</v>
      </c>
      <c r="C201" s="861">
        <v>675.06347200000005</v>
      </c>
      <c r="D201" s="861">
        <v>1543.963947</v>
      </c>
      <c r="E201" s="861">
        <v>1153.9201250000001</v>
      </c>
      <c r="F201" s="861">
        <v>675.01388699999995</v>
      </c>
      <c r="G201" s="861">
        <v>637.51388699999995</v>
      </c>
      <c r="H201" s="861">
        <v>572.41388700000005</v>
      </c>
    </row>
    <row r="202" spans="1:8" ht="13.8" x14ac:dyDescent="0.25">
      <c r="A202" s="857" t="s">
        <v>152</v>
      </c>
      <c r="B202" s="860">
        <v>188.59179499999999</v>
      </c>
      <c r="C202" s="860">
        <v>227.05406400000001</v>
      </c>
      <c r="D202" s="860">
        <v>233.423002</v>
      </c>
      <c r="E202" s="860">
        <v>343.23409900000001</v>
      </c>
      <c r="F202" s="860">
        <v>410.90810800000003</v>
      </c>
      <c r="G202" s="860">
        <v>200.70810800000001</v>
      </c>
      <c r="H202" s="860">
        <v>175.20810800000001</v>
      </c>
    </row>
    <row r="203" spans="1:8" ht="13.8" x14ac:dyDescent="0.25">
      <c r="A203" s="856" t="s">
        <v>4</v>
      </c>
      <c r="B203" s="859">
        <v>41.769963339999997</v>
      </c>
      <c r="C203" s="859">
        <v>37.977577759999996</v>
      </c>
      <c r="D203" s="859">
        <v>795.44257355999991</v>
      </c>
      <c r="E203" s="859">
        <v>965.52846599999998</v>
      </c>
      <c r="F203" s="859">
        <v>258.90204999999997</v>
      </c>
      <c r="G203" s="859">
        <v>295.39371699999998</v>
      </c>
      <c r="H203" s="859">
        <v>169.65205</v>
      </c>
    </row>
    <row r="204" spans="1:8" ht="13.8" x14ac:dyDescent="0.25">
      <c r="A204" s="857" t="s">
        <v>1851</v>
      </c>
      <c r="B204" s="860">
        <v>3.5851699999999999E-3</v>
      </c>
      <c r="C204" s="860">
        <v>0</v>
      </c>
      <c r="D204" s="860">
        <v>0</v>
      </c>
      <c r="E204" s="860">
        <v>1.938231</v>
      </c>
      <c r="F204" s="860">
        <v>182.310565</v>
      </c>
      <c r="G204" s="860">
        <v>232.61056500000001</v>
      </c>
      <c r="H204" s="860">
        <v>102.61056499999999</v>
      </c>
    </row>
    <row r="205" spans="1:8" ht="13.8" x14ac:dyDescent="0.25">
      <c r="A205" s="857" t="s">
        <v>1852</v>
      </c>
      <c r="B205" s="860">
        <v>0.61758508999999995</v>
      </c>
      <c r="C205" s="860">
        <v>0</v>
      </c>
      <c r="D205" s="860">
        <v>744.99998629999993</v>
      </c>
      <c r="E205" s="860">
        <v>907.82897600000001</v>
      </c>
      <c r="F205" s="860">
        <v>8.7507059999999992</v>
      </c>
      <c r="G205" s="860">
        <v>7.7507060000000001</v>
      </c>
      <c r="H205" s="860">
        <v>7.7507060000000001</v>
      </c>
    </row>
    <row r="206" spans="1:8" ht="13.8" x14ac:dyDescent="0.25">
      <c r="A206" s="857" t="s">
        <v>1853</v>
      </c>
      <c r="B206" s="860">
        <v>41.148793079999997</v>
      </c>
      <c r="C206" s="860">
        <v>37.977577759999996</v>
      </c>
      <c r="D206" s="860">
        <v>50.442587259999996</v>
      </c>
      <c r="E206" s="860">
        <v>55.761259000000003</v>
      </c>
      <c r="F206" s="860">
        <v>67.840778999999998</v>
      </c>
      <c r="G206" s="860">
        <v>55.032446</v>
      </c>
      <c r="H206" s="860">
        <v>59.290779000000001</v>
      </c>
    </row>
    <row r="207" spans="1:8" ht="13.8" x14ac:dyDescent="0.25">
      <c r="A207" s="856" t="s">
        <v>3</v>
      </c>
      <c r="B207" s="859">
        <v>3529.1206909899997</v>
      </c>
      <c r="C207" s="859">
        <v>3023.8469243599993</v>
      </c>
      <c r="D207" s="859">
        <v>2957.6086251000015</v>
      </c>
      <c r="E207" s="859">
        <v>3826.6221821700001</v>
      </c>
      <c r="F207" s="859">
        <v>4288.5137779999995</v>
      </c>
      <c r="G207" s="859">
        <v>4036.4809439999999</v>
      </c>
      <c r="H207" s="859">
        <v>3939.001127</v>
      </c>
    </row>
    <row r="208" spans="1:8" ht="13.8" x14ac:dyDescent="0.25">
      <c r="A208" s="858" t="s">
        <v>155</v>
      </c>
      <c r="B208" s="861">
        <v>187.01788431999998</v>
      </c>
      <c r="C208" s="861">
        <v>197.75344614999995</v>
      </c>
      <c r="D208" s="861">
        <v>198.80969292999998</v>
      </c>
      <c r="E208" s="861">
        <v>489.71275000000003</v>
      </c>
      <c r="F208" s="861">
        <v>592.28694900000005</v>
      </c>
      <c r="G208" s="861">
        <v>455.58875599999999</v>
      </c>
      <c r="H208" s="861">
        <v>425.40448300000003</v>
      </c>
    </row>
    <row r="209" spans="1:8" ht="13.8" x14ac:dyDescent="0.25">
      <c r="A209" s="857" t="s">
        <v>156</v>
      </c>
      <c r="B209" s="860">
        <v>1508.8702980399994</v>
      </c>
      <c r="C209" s="860">
        <v>1528.4128687799998</v>
      </c>
      <c r="D209" s="860">
        <v>1515.5980866900009</v>
      </c>
      <c r="E209" s="860">
        <v>1956.7824621700001</v>
      </c>
      <c r="F209" s="860">
        <v>2112.5373509999999</v>
      </c>
      <c r="G209" s="860">
        <v>2023.012772</v>
      </c>
      <c r="H209" s="860">
        <v>2019.4606739999999</v>
      </c>
    </row>
    <row r="210" spans="1:8" ht="41.4" x14ac:dyDescent="0.25">
      <c r="A210" s="857" t="s">
        <v>1941</v>
      </c>
      <c r="B210" s="860">
        <v>1032.3664887599998</v>
      </c>
      <c r="C210" s="860">
        <v>620.73573886999986</v>
      </c>
      <c r="D210" s="860">
        <v>606.09397758999989</v>
      </c>
      <c r="E210" s="860">
        <v>656.32868499999995</v>
      </c>
      <c r="F210" s="860">
        <v>815.38210300000003</v>
      </c>
      <c r="G210" s="860">
        <v>795.609059</v>
      </c>
      <c r="H210" s="860">
        <v>737.38842999999997</v>
      </c>
    </row>
    <row r="211" spans="1:8" ht="27.6" x14ac:dyDescent="0.25">
      <c r="A211" s="858" t="s">
        <v>377</v>
      </c>
      <c r="B211" s="861">
        <v>151.16824187999998</v>
      </c>
      <c r="C211" s="861">
        <v>149.84483544</v>
      </c>
      <c r="D211" s="861">
        <v>149.55011780999999</v>
      </c>
      <c r="E211" s="861">
        <v>161.244079</v>
      </c>
      <c r="F211" s="861">
        <v>196.744755</v>
      </c>
      <c r="G211" s="861">
        <v>188.46824599999999</v>
      </c>
      <c r="H211" s="861">
        <v>183.943051</v>
      </c>
    </row>
    <row r="212" spans="1:8" ht="27.6" x14ac:dyDescent="0.25">
      <c r="A212" s="857" t="s">
        <v>586</v>
      </c>
      <c r="B212" s="860">
        <v>459.96344215000005</v>
      </c>
      <c r="C212" s="860">
        <v>422.99882975999992</v>
      </c>
      <c r="D212" s="860">
        <v>396.59930599000006</v>
      </c>
      <c r="E212" s="860">
        <v>466.512137</v>
      </c>
      <c r="F212" s="860">
        <v>469.33261399999998</v>
      </c>
      <c r="G212" s="860">
        <v>472.34410700000001</v>
      </c>
      <c r="H212" s="860">
        <v>470.84410700000001</v>
      </c>
    </row>
    <row r="213" spans="1:8" ht="27.6" x14ac:dyDescent="0.25">
      <c r="A213" s="857" t="s">
        <v>587</v>
      </c>
      <c r="B213" s="860">
        <v>189.73433584</v>
      </c>
      <c r="C213" s="860">
        <v>104.10120535999998</v>
      </c>
      <c r="D213" s="860">
        <v>90.957444089999996</v>
      </c>
      <c r="E213" s="860">
        <v>96.042068999999998</v>
      </c>
      <c r="F213" s="860">
        <v>102.230006</v>
      </c>
      <c r="G213" s="860">
        <v>101.458004</v>
      </c>
      <c r="H213" s="860">
        <v>101.960382</v>
      </c>
    </row>
    <row r="214" spans="1:8" ht="13.8" x14ac:dyDescent="0.25">
      <c r="A214" s="856" t="s">
        <v>2</v>
      </c>
      <c r="B214" s="859">
        <v>1945.6672880000001</v>
      </c>
      <c r="C214" s="859">
        <v>1206.2163049999999</v>
      </c>
      <c r="D214" s="859">
        <v>4419.6617079999996</v>
      </c>
      <c r="E214" s="859">
        <v>17108.677069000001</v>
      </c>
      <c r="F214" s="859">
        <v>19562.125840000001</v>
      </c>
      <c r="G214" s="859">
        <v>19274.763604</v>
      </c>
      <c r="H214" s="859">
        <v>19500.259819999999</v>
      </c>
    </row>
    <row r="215" spans="1:8" ht="13.8" x14ac:dyDescent="0.25">
      <c r="A215" s="857" t="s">
        <v>157</v>
      </c>
      <c r="B215" s="860">
        <v>1945.6672880000001</v>
      </c>
      <c r="C215" s="860">
        <v>1206.2163049999999</v>
      </c>
      <c r="D215" s="860">
        <v>4419.6617079999996</v>
      </c>
      <c r="E215" s="860">
        <v>11762.673719</v>
      </c>
      <c r="F215" s="860">
        <v>13431.949876000001</v>
      </c>
      <c r="G215" s="860">
        <v>13291.757534</v>
      </c>
      <c r="H215" s="860">
        <v>13455.899974</v>
      </c>
    </row>
    <row r="216" spans="1:8" ht="13.8" x14ac:dyDescent="0.25">
      <c r="A216" s="857" t="s">
        <v>158</v>
      </c>
      <c r="B216" s="860">
        <v>0</v>
      </c>
      <c r="C216" s="860">
        <v>0</v>
      </c>
      <c r="D216" s="860">
        <v>0</v>
      </c>
      <c r="E216" s="860">
        <v>5346.00335</v>
      </c>
      <c r="F216" s="860">
        <v>6130.175964</v>
      </c>
      <c r="G216" s="860">
        <v>5983.0060700000004</v>
      </c>
      <c r="H216" s="860">
        <v>6044.3598460000003</v>
      </c>
    </row>
    <row r="217" spans="1:8" ht="13.8" x14ac:dyDescent="0.25">
      <c r="A217" s="856" t="s">
        <v>1</v>
      </c>
      <c r="B217" s="859">
        <v>269243.94365252001</v>
      </c>
      <c r="C217" s="859">
        <v>282882.43912425998</v>
      </c>
      <c r="D217" s="859">
        <v>300995.72185258003</v>
      </c>
      <c r="E217" s="859">
        <v>351164.37636400003</v>
      </c>
      <c r="F217" s="859">
        <v>347851.75172300002</v>
      </c>
      <c r="G217" s="859">
        <v>379679.79448400001</v>
      </c>
      <c r="H217" s="859">
        <v>384024.11847099999</v>
      </c>
    </row>
    <row r="218" spans="1:8" ht="13.8" x14ac:dyDescent="0.25">
      <c r="A218" s="738" t="s">
        <v>159</v>
      </c>
      <c r="B218" s="862">
        <v>65912.304092880004</v>
      </c>
      <c r="C218" s="862">
        <v>65531.739861309994</v>
      </c>
      <c r="D218" s="862">
        <v>66506.42594375</v>
      </c>
      <c r="E218" s="862">
        <v>76287.78</v>
      </c>
      <c r="F218" s="862">
        <v>72244.281522999998</v>
      </c>
      <c r="G218" s="862">
        <v>71272.324284000002</v>
      </c>
      <c r="H218" s="862">
        <v>71216.648270999998</v>
      </c>
    </row>
    <row r="219" spans="1:8" ht="13.8" x14ac:dyDescent="0.25">
      <c r="A219" s="854" t="s">
        <v>160</v>
      </c>
      <c r="B219" s="863">
        <v>203331.63955964003</v>
      </c>
      <c r="C219" s="863">
        <v>217350.69926295002</v>
      </c>
      <c r="D219" s="863">
        <v>234489.29590883001</v>
      </c>
      <c r="E219" s="863">
        <v>274876.596364</v>
      </c>
      <c r="F219" s="863">
        <v>275607.47019999998</v>
      </c>
      <c r="G219" s="863">
        <v>308407.47019999998</v>
      </c>
      <c r="H219" s="863">
        <v>312807.47019999998</v>
      </c>
    </row>
    <row r="220" spans="1:8" ht="13.8" x14ac:dyDescent="0.25">
      <c r="A220" s="855" t="s">
        <v>0</v>
      </c>
      <c r="B220" s="864">
        <v>816701.5262026001</v>
      </c>
      <c r="C220" s="864">
        <v>823177.78609056002</v>
      </c>
      <c r="D220" s="864">
        <v>1076085.9138012703</v>
      </c>
      <c r="E220" s="864">
        <v>1091741.9948150001</v>
      </c>
      <c r="F220" s="864">
        <v>1093956.278557</v>
      </c>
      <c r="G220" s="864">
        <v>1111812.6864169999</v>
      </c>
      <c r="H220" s="864">
        <v>1063516.26568</v>
      </c>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3" manualBreakCount="3">
    <brk id="61" max="7" man="1"/>
    <brk id="120" max="7" man="1"/>
    <brk id="176"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8"/>
  <sheetViews>
    <sheetView zoomScaleNormal="100" workbookViewId="0">
      <selection activeCell="A2" sqref="A2:H2"/>
    </sheetView>
  </sheetViews>
  <sheetFormatPr defaultColWidth="9.109375" defaultRowHeight="13.2" x14ac:dyDescent="0.25"/>
  <cols>
    <col min="1" max="1" width="56.6640625" style="402" customWidth="1"/>
    <col min="2" max="5" width="15.6640625" style="402" customWidth="1"/>
    <col min="6" max="8" width="16.44140625" style="402" customWidth="1"/>
    <col min="9" max="16384" width="9.109375" style="402"/>
  </cols>
  <sheetData>
    <row r="1" spans="1:8" s="401" customFormat="1" ht="28.65" customHeight="1" x14ac:dyDescent="0.15">
      <c r="A1" s="921" t="s">
        <v>300</v>
      </c>
      <c r="B1" s="922"/>
      <c r="C1" s="922"/>
      <c r="D1" s="922"/>
      <c r="E1" s="922"/>
      <c r="F1" s="922"/>
      <c r="G1" s="922"/>
      <c r="H1" s="923"/>
    </row>
    <row r="2" spans="1:8" s="401" customFormat="1" ht="51" customHeight="1" thickBot="1" x14ac:dyDescent="0.2">
      <c r="A2" s="930" t="s">
        <v>1820</v>
      </c>
      <c r="B2" s="931"/>
      <c r="C2" s="931"/>
      <c r="D2" s="931"/>
      <c r="E2" s="931"/>
      <c r="F2" s="931"/>
      <c r="G2" s="931"/>
      <c r="H2" s="932"/>
    </row>
    <row r="3" spans="1:8" s="401" customFormat="1" ht="35.25" customHeight="1" x14ac:dyDescent="0.15">
      <c r="A3" s="933" t="s">
        <v>453</v>
      </c>
      <c r="B3" s="607" t="s">
        <v>607</v>
      </c>
      <c r="C3" s="632" t="s">
        <v>623</v>
      </c>
      <c r="D3" s="746" t="s">
        <v>1749</v>
      </c>
      <c r="E3" s="732" t="s">
        <v>1750</v>
      </c>
      <c r="F3" s="935" t="s">
        <v>1791</v>
      </c>
      <c r="G3" s="936"/>
      <c r="H3" s="937"/>
    </row>
    <row r="4" spans="1:8" s="401" customFormat="1" ht="89.25" customHeight="1" x14ac:dyDescent="0.15">
      <c r="A4" s="934"/>
      <c r="B4" s="502" t="s">
        <v>555</v>
      </c>
      <c r="C4" s="502" t="s">
        <v>555</v>
      </c>
      <c r="D4" s="502" t="s">
        <v>555</v>
      </c>
      <c r="E4" s="500" t="s">
        <v>556</v>
      </c>
      <c r="F4" s="501" t="s">
        <v>1819</v>
      </c>
      <c r="G4" s="501" t="s">
        <v>1813</v>
      </c>
      <c r="H4" s="501" t="s">
        <v>1814</v>
      </c>
    </row>
    <row r="5" spans="1:8" ht="27.6" x14ac:dyDescent="0.25">
      <c r="A5" s="856" t="s">
        <v>32</v>
      </c>
      <c r="B5" s="859">
        <v>2269.9672685999999</v>
      </c>
      <c r="C5" s="859">
        <v>2371.8953127200002</v>
      </c>
      <c r="D5" s="859">
        <v>2364.8436321999998</v>
      </c>
      <c r="E5" s="859">
        <v>2449.6540300000001</v>
      </c>
      <c r="F5" s="859">
        <v>2932.3432509999998</v>
      </c>
      <c r="G5" s="859">
        <v>2950.249812</v>
      </c>
      <c r="H5" s="859">
        <v>2749.6998119999998</v>
      </c>
    </row>
    <row r="6" spans="1:8" ht="13.8" x14ac:dyDescent="0.25">
      <c r="A6" s="857" t="s">
        <v>36</v>
      </c>
      <c r="B6" s="860">
        <v>1742.1412785999999</v>
      </c>
      <c r="C6" s="860">
        <v>1742.14259272</v>
      </c>
      <c r="D6" s="860">
        <v>1742.6428182</v>
      </c>
      <c r="E6" s="860">
        <v>1745.011671</v>
      </c>
      <c r="F6" s="860">
        <v>1745.5716709999999</v>
      </c>
      <c r="G6" s="860">
        <v>1748.471671</v>
      </c>
      <c r="H6" s="860">
        <v>1749.5716709999999</v>
      </c>
    </row>
    <row r="7" spans="1:8" ht="13.8" x14ac:dyDescent="0.25">
      <c r="A7" s="857" t="s">
        <v>38</v>
      </c>
      <c r="B7" s="860">
        <v>527.82599000000005</v>
      </c>
      <c r="C7" s="860">
        <v>629.75271999999995</v>
      </c>
      <c r="D7" s="860">
        <v>622.20081400000004</v>
      </c>
      <c r="E7" s="860">
        <v>704.64235900000006</v>
      </c>
      <c r="F7" s="860">
        <v>1186.7715800000001</v>
      </c>
      <c r="G7" s="860">
        <v>1201.778141</v>
      </c>
      <c r="H7" s="860">
        <v>1000.128141</v>
      </c>
    </row>
    <row r="8" spans="1:8" ht="27.6" x14ac:dyDescent="0.25">
      <c r="A8" s="856" t="s">
        <v>31</v>
      </c>
      <c r="B8" s="859">
        <v>757.25143295999987</v>
      </c>
      <c r="C8" s="859">
        <v>725.11299432999988</v>
      </c>
      <c r="D8" s="859">
        <v>791.60255858999994</v>
      </c>
      <c r="E8" s="859">
        <v>961.40446873999997</v>
      </c>
      <c r="F8" s="859">
        <v>716.07757700000002</v>
      </c>
      <c r="G8" s="859">
        <v>666.06861900000001</v>
      </c>
      <c r="H8" s="859">
        <v>663.68374800000004</v>
      </c>
    </row>
    <row r="9" spans="1:8" ht="41.4" x14ac:dyDescent="0.25">
      <c r="A9" s="857" t="s">
        <v>1654</v>
      </c>
      <c r="B9" s="860">
        <v>757.25143295999987</v>
      </c>
      <c r="C9" s="860">
        <v>725.11299432999988</v>
      </c>
      <c r="D9" s="860">
        <v>791.60255858999994</v>
      </c>
      <c r="E9" s="860">
        <v>961.40446873999997</v>
      </c>
      <c r="F9" s="860">
        <v>716.07757700000002</v>
      </c>
      <c r="G9" s="860">
        <v>666.06861900000001</v>
      </c>
      <c r="H9" s="860">
        <v>663.68374800000004</v>
      </c>
    </row>
    <row r="10" spans="1:8" ht="13.8" x14ac:dyDescent="0.25">
      <c r="A10" s="856" t="s">
        <v>30</v>
      </c>
      <c r="B10" s="859">
        <v>120942.34351554001</v>
      </c>
      <c r="C10" s="859">
        <v>133271.89328568999</v>
      </c>
      <c r="D10" s="859">
        <v>148859.47200017</v>
      </c>
      <c r="E10" s="859">
        <v>145252.74432500001</v>
      </c>
      <c r="F10" s="859">
        <v>142840.63008500001</v>
      </c>
      <c r="G10" s="859">
        <v>145068.16305100001</v>
      </c>
      <c r="H10" s="859">
        <v>146851.23077699999</v>
      </c>
    </row>
    <row r="11" spans="1:8" ht="13.8" x14ac:dyDescent="0.25">
      <c r="A11" s="857" t="s">
        <v>40</v>
      </c>
      <c r="B11" s="860">
        <v>2343.1869211399999</v>
      </c>
      <c r="C11" s="860">
        <v>2938.8456259699997</v>
      </c>
      <c r="D11" s="860">
        <v>3975.5192040099996</v>
      </c>
      <c r="E11" s="860">
        <v>2648.6546669999998</v>
      </c>
      <c r="F11" s="860">
        <v>2859.3774779999999</v>
      </c>
      <c r="G11" s="860">
        <v>2628.9350469999999</v>
      </c>
      <c r="H11" s="860">
        <v>6774.4977310000004</v>
      </c>
    </row>
    <row r="12" spans="1:8" ht="27.6" x14ac:dyDescent="0.25">
      <c r="A12" s="857" t="s">
        <v>560</v>
      </c>
      <c r="B12" s="860">
        <v>28603.44485068</v>
      </c>
      <c r="C12" s="860">
        <v>28840.292894909999</v>
      </c>
      <c r="D12" s="860">
        <v>31052.813082470002</v>
      </c>
      <c r="E12" s="860">
        <v>30857.841679000001</v>
      </c>
      <c r="F12" s="860">
        <v>32623.307679000001</v>
      </c>
      <c r="G12" s="860">
        <v>33049.507679000002</v>
      </c>
      <c r="H12" s="860">
        <v>33412.507679000002</v>
      </c>
    </row>
    <row r="13" spans="1:8" ht="13.8" x14ac:dyDescent="0.25">
      <c r="A13" s="857" t="s">
        <v>45</v>
      </c>
      <c r="B13" s="860">
        <v>74750.423118949999</v>
      </c>
      <c r="C13" s="860">
        <v>86683.135844670003</v>
      </c>
      <c r="D13" s="860">
        <v>89209.450353119988</v>
      </c>
      <c r="E13" s="860">
        <v>91352.648713000002</v>
      </c>
      <c r="F13" s="860">
        <v>88153.640805999996</v>
      </c>
      <c r="G13" s="860">
        <v>92235.207806000006</v>
      </c>
      <c r="H13" s="860">
        <v>89275.358806000004</v>
      </c>
    </row>
    <row r="14" spans="1:8" ht="13.8" x14ac:dyDescent="0.25">
      <c r="A14" s="857" t="s">
        <v>324</v>
      </c>
      <c r="B14" s="860">
        <v>2019.4332439899999</v>
      </c>
      <c r="C14" s="860">
        <v>1854.0574276900002</v>
      </c>
      <c r="D14" s="860">
        <v>3993.9417354099996</v>
      </c>
      <c r="E14" s="860">
        <v>2963.0905240000002</v>
      </c>
      <c r="F14" s="860">
        <v>2621.084167</v>
      </c>
      <c r="G14" s="860">
        <v>2581.458208</v>
      </c>
      <c r="H14" s="860">
        <v>2672.9732079999999</v>
      </c>
    </row>
    <row r="15" spans="1:8" ht="13.8" x14ac:dyDescent="0.25">
      <c r="A15" s="857" t="s">
        <v>432</v>
      </c>
      <c r="B15" s="860">
        <v>25.301637020000001</v>
      </c>
      <c r="C15" s="860">
        <v>23.903040789999999</v>
      </c>
      <c r="D15" s="860">
        <v>20.705639039999998</v>
      </c>
      <c r="E15" s="860">
        <v>36.196755000000003</v>
      </c>
      <c r="F15" s="860">
        <v>39.658560999999999</v>
      </c>
      <c r="G15" s="860">
        <v>37.268307999999998</v>
      </c>
      <c r="H15" s="860">
        <v>37.272983000000004</v>
      </c>
    </row>
    <row r="16" spans="1:8" ht="27.6" x14ac:dyDescent="0.25">
      <c r="A16" s="857" t="s">
        <v>561</v>
      </c>
      <c r="B16" s="860">
        <v>206.49316782</v>
      </c>
      <c r="C16" s="860">
        <v>176.9875911</v>
      </c>
      <c r="D16" s="860">
        <v>171.32738779999997</v>
      </c>
      <c r="E16" s="860">
        <v>80.156697400000013</v>
      </c>
      <c r="F16" s="860">
        <v>113.84069100000001</v>
      </c>
      <c r="G16" s="860">
        <v>68.195330999999996</v>
      </c>
      <c r="H16" s="860">
        <v>68.326712000000001</v>
      </c>
    </row>
    <row r="17" spans="1:8" ht="27.6" x14ac:dyDescent="0.25">
      <c r="A17" s="857" t="s">
        <v>562</v>
      </c>
      <c r="B17" s="860">
        <v>12994.06057594</v>
      </c>
      <c r="C17" s="860">
        <v>12754.670860560002</v>
      </c>
      <c r="D17" s="860">
        <v>20435.714598319999</v>
      </c>
      <c r="E17" s="860">
        <v>17314.155289600003</v>
      </c>
      <c r="F17" s="860">
        <v>16429.720702999999</v>
      </c>
      <c r="G17" s="860">
        <v>14467.590672</v>
      </c>
      <c r="H17" s="860">
        <v>14610.293658000001</v>
      </c>
    </row>
    <row r="18" spans="1:8" ht="13.8" x14ac:dyDescent="0.25">
      <c r="A18" s="856" t="s">
        <v>29</v>
      </c>
      <c r="B18" s="859">
        <v>24340.775376600002</v>
      </c>
      <c r="C18" s="859">
        <v>23563.946015399993</v>
      </c>
      <c r="D18" s="859">
        <v>24506.847425599997</v>
      </c>
      <c r="E18" s="859">
        <v>64127.571800810008</v>
      </c>
      <c r="F18" s="859">
        <v>85900.186344999995</v>
      </c>
      <c r="G18" s="859">
        <v>88601.106904999993</v>
      </c>
      <c r="H18" s="859">
        <v>35027.421222999998</v>
      </c>
    </row>
    <row r="19" spans="1:8" ht="13.8" x14ac:dyDescent="0.25">
      <c r="A19" s="857" t="s">
        <v>328</v>
      </c>
      <c r="B19" s="860">
        <v>6.9044281199999995</v>
      </c>
      <c r="C19" s="860">
        <v>8.2131881500000006</v>
      </c>
      <c r="D19" s="860">
        <v>6.3983684099999998</v>
      </c>
      <c r="E19" s="860">
        <v>7.0358514699999999</v>
      </c>
      <c r="F19" s="860">
        <v>6.6822229999999996</v>
      </c>
      <c r="G19" s="860">
        <v>6.7083930000000001</v>
      </c>
      <c r="H19" s="860">
        <v>6.840884</v>
      </c>
    </row>
    <row r="20" spans="1:8" ht="13.8" x14ac:dyDescent="0.25">
      <c r="A20" s="857" t="s">
        <v>329</v>
      </c>
      <c r="B20" s="860">
        <v>1232.76089441</v>
      </c>
      <c r="C20" s="860">
        <v>1195.2525674799999</v>
      </c>
      <c r="D20" s="860">
        <v>1299.0836604199999</v>
      </c>
      <c r="E20" s="860">
        <v>1190.2069885000001</v>
      </c>
      <c r="F20" s="860">
        <v>1036.841891</v>
      </c>
      <c r="G20" s="860">
        <v>1049.292326</v>
      </c>
      <c r="H20" s="860">
        <v>1059.017249</v>
      </c>
    </row>
    <row r="21" spans="1:8" ht="13.8" x14ac:dyDescent="0.25">
      <c r="A21" s="857" t="s">
        <v>330</v>
      </c>
      <c r="B21" s="860">
        <v>37.340777799999998</v>
      </c>
      <c r="C21" s="860">
        <v>36.904583039999999</v>
      </c>
      <c r="D21" s="860">
        <v>37.641848659999994</v>
      </c>
      <c r="E21" s="860">
        <v>35.592663950000002</v>
      </c>
      <c r="F21" s="860">
        <v>37.244433999999998</v>
      </c>
      <c r="G21" s="860">
        <v>36.918494000000003</v>
      </c>
      <c r="H21" s="860">
        <v>36.835403999999997</v>
      </c>
    </row>
    <row r="22" spans="1:8" ht="13.8" x14ac:dyDescent="0.25">
      <c r="A22" s="857" t="s">
        <v>331</v>
      </c>
      <c r="B22" s="860">
        <v>528.97292460999995</v>
      </c>
      <c r="C22" s="860">
        <v>472.01969706000006</v>
      </c>
      <c r="D22" s="860">
        <v>521.30366779999997</v>
      </c>
      <c r="E22" s="860">
        <v>449.51670007000001</v>
      </c>
      <c r="F22" s="860">
        <v>463.91179099999999</v>
      </c>
      <c r="G22" s="860">
        <v>473.92947800000002</v>
      </c>
      <c r="H22" s="860">
        <v>484.75930799999998</v>
      </c>
    </row>
    <row r="23" spans="1:8" ht="13.8" x14ac:dyDescent="0.25">
      <c r="A23" s="857" t="s">
        <v>52</v>
      </c>
      <c r="B23" s="860">
        <v>22.714839899999998</v>
      </c>
      <c r="C23" s="860">
        <v>28.213230799999998</v>
      </c>
      <c r="D23" s="860">
        <v>27.719656620000002</v>
      </c>
      <c r="E23" s="860">
        <v>24.961418050000002</v>
      </c>
      <c r="F23" s="860">
        <v>29.073108999999999</v>
      </c>
      <c r="G23" s="860">
        <v>29.250729</v>
      </c>
      <c r="H23" s="860">
        <v>29.939634999999999</v>
      </c>
    </row>
    <row r="24" spans="1:8" ht="13.8" x14ac:dyDescent="0.25">
      <c r="A24" s="857" t="s">
        <v>332</v>
      </c>
      <c r="B24" s="860">
        <v>66.622505810000007</v>
      </c>
      <c r="C24" s="860">
        <v>83.446315720000015</v>
      </c>
      <c r="D24" s="860">
        <v>75.73641400999999</v>
      </c>
      <c r="E24" s="860">
        <v>66.789342120000001</v>
      </c>
      <c r="F24" s="860">
        <v>105.56007</v>
      </c>
      <c r="G24" s="860">
        <v>74.281086999999999</v>
      </c>
      <c r="H24" s="860">
        <v>74.620188999999996</v>
      </c>
    </row>
    <row r="25" spans="1:8" ht="13.8" x14ac:dyDescent="0.25">
      <c r="A25" s="857" t="s">
        <v>55</v>
      </c>
      <c r="B25" s="860">
        <v>20946.32730877</v>
      </c>
      <c r="C25" s="860">
        <v>20146.139211079997</v>
      </c>
      <c r="D25" s="860">
        <v>20994.77952561</v>
      </c>
      <c r="E25" s="860">
        <v>60848.418808000002</v>
      </c>
      <c r="F25" s="860">
        <v>81441.718808000005</v>
      </c>
      <c r="G25" s="860">
        <v>85307.678807999997</v>
      </c>
      <c r="H25" s="860">
        <v>31804.678808000001</v>
      </c>
    </row>
    <row r="26" spans="1:8" ht="13.8" x14ac:dyDescent="0.25">
      <c r="A26" s="857" t="s">
        <v>56</v>
      </c>
      <c r="B26" s="860">
        <v>639.8042547</v>
      </c>
      <c r="C26" s="860">
        <v>735.59827426000004</v>
      </c>
      <c r="D26" s="860">
        <v>599.29791858999999</v>
      </c>
      <c r="E26" s="860">
        <v>567.12908700000003</v>
      </c>
      <c r="F26" s="860">
        <v>1818.5936409999999</v>
      </c>
      <c r="G26" s="860">
        <v>667.25872500000003</v>
      </c>
      <c r="H26" s="860">
        <v>594.57231999999999</v>
      </c>
    </row>
    <row r="27" spans="1:8" ht="27.6" x14ac:dyDescent="0.25">
      <c r="A27" s="857" t="s">
        <v>334</v>
      </c>
      <c r="B27" s="860">
        <v>135.24733896000001</v>
      </c>
      <c r="C27" s="860">
        <v>114.28849778</v>
      </c>
      <c r="D27" s="860">
        <v>196.16873370000002</v>
      </c>
      <c r="E27" s="860">
        <v>104.541263</v>
      </c>
      <c r="F27" s="860">
        <v>108.71682800000001</v>
      </c>
      <c r="G27" s="860">
        <v>108.341339</v>
      </c>
      <c r="H27" s="860">
        <v>99.471745999999996</v>
      </c>
    </row>
    <row r="28" spans="1:8" ht="13.8" x14ac:dyDescent="0.25">
      <c r="A28" s="857" t="s">
        <v>335</v>
      </c>
      <c r="B28" s="860">
        <v>560.35598549999997</v>
      </c>
      <c r="C28" s="860">
        <v>567.11100462999991</v>
      </c>
      <c r="D28" s="860">
        <v>557.85181316000001</v>
      </c>
      <c r="E28" s="860">
        <v>628.22628894000002</v>
      </c>
      <c r="F28" s="860">
        <v>646.56223</v>
      </c>
      <c r="G28" s="860">
        <v>653.52057000000002</v>
      </c>
      <c r="H28" s="860">
        <v>641.77132400000005</v>
      </c>
    </row>
    <row r="29" spans="1:8" ht="13.8" x14ac:dyDescent="0.25">
      <c r="A29" s="857" t="s">
        <v>336</v>
      </c>
      <c r="B29" s="860">
        <v>20.16836932</v>
      </c>
      <c r="C29" s="860">
        <v>18.994769350000002</v>
      </c>
      <c r="D29" s="860">
        <v>17.871961840000001</v>
      </c>
      <c r="E29" s="860">
        <v>16.859498139999999</v>
      </c>
      <c r="F29" s="860">
        <v>15.407273</v>
      </c>
      <c r="G29" s="860">
        <v>15.576943999999999</v>
      </c>
      <c r="H29" s="860">
        <v>15.758051999999999</v>
      </c>
    </row>
    <row r="30" spans="1:8" ht="13.8" x14ac:dyDescent="0.25">
      <c r="A30" s="857" t="s">
        <v>563</v>
      </c>
      <c r="B30" s="860">
        <v>7.4087452499999999</v>
      </c>
      <c r="C30" s="860">
        <v>6.0010911</v>
      </c>
      <c r="D30" s="860">
        <v>5.7908880500000004</v>
      </c>
      <c r="E30" s="860">
        <v>5.1650067799999997</v>
      </c>
      <c r="F30" s="860">
        <v>3.6599680000000001</v>
      </c>
      <c r="G30" s="860">
        <v>3.711643</v>
      </c>
      <c r="H30" s="860">
        <v>3.9649079999999999</v>
      </c>
    </row>
    <row r="31" spans="1:8" ht="13.8" x14ac:dyDescent="0.25">
      <c r="A31" s="858" t="s">
        <v>1919</v>
      </c>
      <c r="B31" s="861">
        <v>136.14700345</v>
      </c>
      <c r="C31" s="861">
        <v>151.76358494999999</v>
      </c>
      <c r="D31" s="861">
        <v>167.20296872999998</v>
      </c>
      <c r="E31" s="861">
        <v>183.12888479</v>
      </c>
      <c r="F31" s="861">
        <v>186.214079</v>
      </c>
      <c r="G31" s="861">
        <v>174.63836900000001</v>
      </c>
      <c r="H31" s="861">
        <v>175.191396</v>
      </c>
    </row>
    <row r="32" spans="1:8" ht="13.8" x14ac:dyDescent="0.25">
      <c r="A32" s="856" t="s">
        <v>28</v>
      </c>
      <c r="B32" s="859">
        <v>21856.215342699998</v>
      </c>
      <c r="C32" s="859">
        <v>22345.2347505</v>
      </c>
      <c r="D32" s="859">
        <v>24229.024488999999</v>
      </c>
      <c r="E32" s="859">
        <v>25458.069450679995</v>
      </c>
      <c r="F32" s="859">
        <v>25640.958710999999</v>
      </c>
      <c r="G32" s="859">
        <v>25436.798017000001</v>
      </c>
      <c r="H32" s="859">
        <v>23541.324524</v>
      </c>
    </row>
    <row r="33" spans="1:8" ht="13.8" x14ac:dyDescent="0.25">
      <c r="A33" s="857" t="s">
        <v>57</v>
      </c>
      <c r="B33" s="860">
        <v>6929.8097345400001</v>
      </c>
      <c r="C33" s="860">
        <v>6945.6137365300001</v>
      </c>
      <c r="D33" s="860">
        <v>7446.8103846499998</v>
      </c>
      <c r="E33" s="860">
        <v>7187.3132889999997</v>
      </c>
      <c r="F33" s="860">
        <v>6802.2927129999998</v>
      </c>
      <c r="G33" s="860">
        <v>6883.1788980000001</v>
      </c>
      <c r="H33" s="860">
        <v>6967.0607200000004</v>
      </c>
    </row>
    <row r="34" spans="1:8" ht="13.8" x14ac:dyDescent="0.25">
      <c r="A34" s="857" t="s">
        <v>58</v>
      </c>
      <c r="B34" s="860">
        <v>5797.0334198500004</v>
      </c>
      <c r="C34" s="860">
        <v>5957.0812211700004</v>
      </c>
      <c r="D34" s="860">
        <v>6123.8475321099995</v>
      </c>
      <c r="E34" s="860">
        <v>5778.9370196499995</v>
      </c>
      <c r="F34" s="860">
        <v>5555.5109910000001</v>
      </c>
      <c r="G34" s="860">
        <v>5484.145485</v>
      </c>
      <c r="H34" s="860">
        <v>5371.1046459999998</v>
      </c>
    </row>
    <row r="35" spans="1:8" ht="13.8" x14ac:dyDescent="0.25">
      <c r="A35" s="857" t="s">
        <v>612</v>
      </c>
      <c r="B35" s="860">
        <v>2309.7994598699997</v>
      </c>
      <c r="C35" s="860">
        <v>2327.1155344499998</v>
      </c>
      <c r="D35" s="860">
        <v>2377.9689448700001</v>
      </c>
      <c r="E35" s="860">
        <v>2276.5831124400001</v>
      </c>
      <c r="F35" s="860">
        <v>2268.9674100000002</v>
      </c>
      <c r="G35" s="860">
        <v>2187.4781870000002</v>
      </c>
      <c r="H35" s="860">
        <v>2174.4841900000001</v>
      </c>
    </row>
    <row r="36" spans="1:8" ht="13.8" x14ac:dyDescent="0.25">
      <c r="A36" s="857" t="s">
        <v>60</v>
      </c>
      <c r="B36" s="860">
        <v>2988.35070301</v>
      </c>
      <c r="C36" s="860">
        <v>3034.2186424400002</v>
      </c>
      <c r="D36" s="860">
        <v>3085.9460144</v>
      </c>
      <c r="E36" s="860">
        <v>3068.0044683900001</v>
      </c>
      <c r="F36" s="860">
        <v>2894.081882</v>
      </c>
      <c r="G36" s="860">
        <v>2846.3122090000002</v>
      </c>
      <c r="H36" s="860">
        <v>2795.1704009999999</v>
      </c>
    </row>
    <row r="37" spans="1:8" ht="27.6" x14ac:dyDescent="0.25">
      <c r="A37" s="857" t="s">
        <v>62</v>
      </c>
      <c r="B37" s="860">
        <v>3555.6179657300004</v>
      </c>
      <c r="C37" s="860">
        <v>3841.3324036500003</v>
      </c>
      <c r="D37" s="860">
        <v>4922.5107053199999</v>
      </c>
      <c r="E37" s="860">
        <v>5502.3612119400004</v>
      </c>
      <c r="F37" s="860">
        <v>5956.3109240000003</v>
      </c>
      <c r="G37" s="860">
        <v>5633.375736</v>
      </c>
      <c r="H37" s="860">
        <v>5266.1746220000005</v>
      </c>
    </row>
    <row r="38" spans="1:8" ht="13.8" x14ac:dyDescent="0.25">
      <c r="A38" s="858" t="s">
        <v>564</v>
      </c>
      <c r="B38" s="861">
        <v>0</v>
      </c>
      <c r="C38" s="861">
        <v>0</v>
      </c>
      <c r="D38" s="861">
        <v>0</v>
      </c>
      <c r="E38" s="861">
        <v>1386.6192719999999</v>
      </c>
      <c r="F38" s="861">
        <v>1397.5</v>
      </c>
      <c r="G38" s="861">
        <v>1700</v>
      </c>
      <c r="H38" s="861">
        <v>300</v>
      </c>
    </row>
    <row r="39" spans="1:8" ht="27.6" x14ac:dyDescent="0.25">
      <c r="A39" s="857" t="s">
        <v>1843</v>
      </c>
      <c r="B39" s="860">
        <v>275.60405969999999</v>
      </c>
      <c r="C39" s="860">
        <v>239.87321225999997</v>
      </c>
      <c r="D39" s="860">
        <v>271.94090764999999</v>
      </c>
      <c r="E39" s="860">
        <v>258.25107725999999</v>
      </c>
      <c r="F39" s="860">
        <v>766.29479100000003</v>
      </c>
      <c r="G39" s="860">
        <v>702.307502</v>
      </c>
      <c r="H39" s="860">
        <v>667.32994499999995</v>
      </c>
    </row>
    <row r="40" spans="1:8" ht="13.8" x14ac:dyDescent="0.25">
      <c r="A40" s="856" t="s">
        <v>27</v>
      </c>
      <c r="B40" s="859">
        <v>8518.021118730001</v>
      </c>
      <c r="C40" s="859">
        <v>8673.6854537500003</v>
      </c>
      <c r="D40" s="859">
        <v>8597.36518703</v>
      </c>
      <c r="E40" s="859">
        <v>9756.8371931499987</v>
      </c>
      <c r="F40" s="859">
        <v>10457.381089</v>
      </c>
      <c r="G40" s="859">
        <v>10464.107529000001</v>
      </c>
      <c r="H40" s="859">
        <v>10382.379983000001</v>
      </c>
    </row>
    <row r="41" spans="1:8" ht="13.8" x14ac:dyDescent="0.25">
      <c r="A41" s="857" t="s">
        <v>65</v>
      </c>
      <c r="B41" s="860">
        <v>2879.6216272299994</v>
      </c>
      <c r="C41" s="860">
        <v>2913.4370034599997</v>
      </c>
      <c r="D41" s="860">
        <v>2982.1369172600002</v>
      </c>
      <c r="E41" s="860">
        <v>3344.5903440000002</v>
      </c>
      <c r="F41" s="860">
        <v>3275.5211210000002</v>
      </c>
      <c r="G41" s="860">
        <v>3184.4960129999999</v>
      </c>
      <c r="H41" s="860">
        <v>3116.5269229999999</v>
      </c>
    </row>
    <row r="42" spans="1:8" ht="13.8" x14ac:dyDescent="0.25">
      <c r="A42" s="857" t="s">
        <v>66</v>
      </c>
      <c r="B42" s="860">
        <v>3844.7577034400001</v>
      </c>
      <c r="C42" s="860">
        <v>3898.9922986899996</v>
      </c>
      <c r="D42" s="860">
        <v>3855.4173173000004</v>
      </c>
      <c r="E42" s="860">
        <v>4391.6347821499994</v>
      </c>
      <c r="F42" s="860">
        <v>5169.7778539999999</v>
      </c>
      <c r="G42" s="860">
        <v>5261.4050989999996</v>
      </c>
      <c r="H42" s="860">
        <v>5225.1281639999997</v>
      </c>
    </row>
    <row r="43" spans="1:8" ht="13.8" x14ac:dyDescent="0.25">
      <c r="A43" s="857" t="s">
        <v>1920</v>
      </c>
      <c r="B43" s="860">
        <v>234.48988816000002</v>
      </c>
      <c r="C43" s="860">
        <v>255.44629620999999</v>
      </c>
      <c r="D43" s="860">
        <v>258.66972955</v>
      </c>
      <c r="E43" s="860">
        <v>294.77127400000001</v>
      </c>
      <c r="F43" s="860">
        <v>304.74373800000001</v>
      </c>
      <c r="G43" s="860">
        <v>309.21171500000003</v>
      </c>
      <c r="H43" s="860">
        <v>316.03104300000001</v>
      </c>
    </row>
    <row r="44" spans="1:8" ht="13.8" x14ac:dyDescent="0.25">
      <c r="A44" s="857" t="s">
        <v>433</v>
      </c>
      <c r="B44" s="860">
        <v>227.59634062999999</v>
      </c>
      <c r="C44" s="860">
        <v>209.72887808999999</v>
      </c>
      <c r="D44" s="860">
        <v>179.61687049</v>
      </c>
      <c r="E44" s="860">
        <v>201.21571599999999</v>
      </c>
      <c r="F44" s="860">
        <v>197.839699</v>
      </c>
      <c r="G44" s="860">
        <v>191.10716600000001</v>
      </c>
      <c r="H44" s="860">
        <v>186.36725899999999</v>
      </c>
    </row>
    <row r="45" spans="1:8" ht="13.8" x14ac:dyDescent="0.25">
      <c r="A45" s="857" t="s">
        <v>1921</v>
      </c>
      <c r="B45" s="860">
        <v>1103.3565840899998</v>
      </c>
      <c r="C45" s="860">
        <v>1160.2043583</v>
      </c>
      <c r="D45" s="860">
        <v>1061.7008571399999</v>
      </c>
      <c r="E45" s="860">
        <v>1283.1910949999999</v>
      </c>
      <c r="F45" s="860">
        <v>1285.413933</v>
      </c>
      <c r="G45" s="860">
        <v>1287.4504529999999</v>
      </c>
      <c r="H45" s="860">
        <v>1321.7750559999999</v>
      </c>
    </row>
    <row r="46" spans="1:8" ht="13.8" x14ac:dyDescent="0.25">
      <c r="A46" s="858" t="s">
        <v>565</v>
      </c>
      <c r="B46" s="861">
        <v>213.80730418000002</v>
      </c>
      <c r="C46" s="861">
        <v>201.41465299999999</v>
      </c>
      <c r="D46" s="861">
        <v>227.32349528999998</v>
      </c>
      <c r="E46" s="861">
        <v>208.93398199999999</v>
      </c>
      <c r="F46" s="861">
        <v>191.584744</v>
      </c>
      <c r="G46" s="861">
        <v>197.937083</v>
      </c>
      <c r="H46" s="861">
        <v>184.05153799999999</v>
      </c>
    </row>
    <row r="47" spans="1:8" ht="13.8" x14ac:dyDescent="0.25">
      <c r="A47" s="857" t="s">
        <v>566</v>
      </c>
      <c r="B47" s="860">
        <v>14.391671000000001</v>
      </c>
      <c r="C47" s="860">
        <v>34.461965999999997</v>
      </c>
      <c r="D47" s="860">
        <v>32.5</v>
      </c>
      <c r="E47" s="860">
        <v>32.5</v>
      </c>
      <c r="F47" s="860">
        <v>32.5</v>
      </c>
      <c r="G47" s="860">
        <v>32.5</v>
      </c>
      <c r="H47" s="860">
        <v>32.5</v>
      </c>
    </row>
    <row r="48" spans="1:8" ht="13.8" x14ac:dyDescent="0.25">
      <c r="A48" s="856" t="s">
        <v>26</v>
      </c>
      <c r="B48" s="859">
        <v>11211.010597539998</v>
      </c>
      <c r="C48" s="859">
        <v>11260.658031610001</v>
      </c>
      <c r="D48" s="859">
        <v>11810.159382579999</v>
      </c>
      <c r="E48" s="859">
        <v>12937.226231030001</v>
      </c>
      <c r="F48" s="859">
        <v>12168.7811</v>
      </c>
      <c r="G48" s="859">
        <v>12151.574718</v>
      </c>
      <c r="H48" s="859">
        <v>12180.628092000001</v>
      </c>
    </row>
    <row r="49" spans="1:8" ht="13.8" x14ac:dyDescent="0.25">
      <c r="A49" s="857" t="s">
        <v>69</v>
      </c>
      <c r="B49" s="860">
        <v>711.71649608000007</v>
      </c>
      <c r="C49" s="860">
        <v>750.25197346000004</v>
      </c>
      <c r="D49" s="860">
        <v>806.03750688000002</v>
      </c>
      <c r="E49" s="860">
        <v>902.02651100000003</v>
      </c>
      <c r="F49" s="860">
        <v>915.018102</v>
      </c>
      <c r="G49" s="860">
        <v>945.10572100000002</v>
      </c>
      <c r="H49" s="860">
        <v>959.1155</v>
      </c>
    </row>
    <row r="50" spans="1:8" ht="13.8" x14ac:dyDescent="0.25">
      <c r="A50" s="857" t="s">
        <v>70</v>
      </c>
      <c r="B50" s="860">
        <v>1610.39322315</v>
      </c>
      <c r="C50" s="860">
        <v>1649.09020902</v>
      </c>
      <c r="D50" s="860">
        <v>1707.65368412</v>
      </c>
      <c r="E50" s="860">
        <v>1810.6685319999999</v>
      </c>
      <c r="F50" s="860">
        <v>1774.4978590000001</v>
      </c>
      <c r="G50" s="860">
        <v>1716.8824159999999</v>
      </c>
      <c r="H50" s="860">
        <v>1717.2659490000001</v>
      </c>
    </row>
    <row r="51" spans="1:8" ht="13.8" x14ac:dyDescent="0.25">
      <c r="A51" s="857" t="s">
        <v>72</v>
      </c>
      <c r="B51" s="860">
        <v>801.05426592000003</v>
      </c>
      <c r="C51" s="860">
        <v>824.03431496000007</v>
      </c>
      <c r="D51" s="860">
        <v>857.84167545000003</v>
      </c>
      <c r="E51" s="860">
        <v>916.08147799999995</v>
      </c>
      <c r="F51" s="860">
        <v>873.01561000000004</v>
      </c>
      <c r="G51" s="860">
        <v>874.88076699999999</v>
      </c>
      <c r="H51" s="860">
        <v>887.34251500000005</v>
      </c>
    </row>
    <row r="52" spans="1:8" ht="13.8" x14ac:dyDescent="0.25">
      <c r="A52" s="857" t="s">
        <v>298</v>
      </c>
      <c r="B52" s="860">
        <v>7239.6876599999996</v>
      </c>
      <c r="C52" s="860">
        <v>7198.5002575100007</v>
      </c>
      <c r="D52" s="860">
        <v>7556.9413627100002</v>
      </c>
      <c r="E52" s="860">
        <v>8009.68762384</v>
      </c>
      <c r="F52" s="860">
        <v>7411.571081</v>
      </c>
      <c r="G52" s="860">
        <v>7560.8334459999996</v>
      </c>
      <c r="H52" s="860">
        <v>7584.2641489999996</v>
      </c>
    </row>
    <row r="53" spans="1:8" ht="27.6" x14ac:dyDescent="0.25">
      <c r="A53" s="858" t="s">
        <v>203</v>
      </c>
      <c r="B53" s="861">
        <v>293.35655674000003</v>
      </c>
      <c r="C53" s="861">
        <v>290.45631766999998</v>
      </c>
      <c r="D53" s="861">
        <v>327.37621401999996</v>
      </c>
      <c r="E53" s="861">
        <v>503.05568899999997</v>
      </c>
      <c r="F53" s="861">
        <v>469.58422400000001</v>
      </c>
      <c r="G53" s="861">
        <v>448.11372399999999</v>
      </c>
      <c r="H53" s="861">
        <v>446.35775999999998</v>
      </c>
    </row>
    <row r="54" spans="1:8" ht="13.8" x14ac:dyDescent="0.25">
      <c r="A54" s="857" t="s">
        <v>204</v>
      </c>
      <c r="B54" s="860">
        <v>554.80239565000011</v>
      </c>
      <c r="C54" s="860">
        <v>548.32495898999991</v>
      </c>
      <c r="D54" s="860">
        <v>554.30893939999987</v>
      </c>
      <c r="E54" s="860">
        <v>795.70639719000008</v>
      </c>
      <c r="F54" s="860">
        <v>725.09422400000005</v>
      </c>
      <c r="G54" s="860">
        <v>605.758644</v>
      </c>
      <c r="H54" s="860">
        <v>586.28221900000005</v>
      </c>
    </row>
    <row r="55" spans="1:8" ht="13.8" x14ac:dyDescent="0.25">
      <c r="A55" s="856" t="s">
        <v>25</v>
      </c>
      <c r="B55" s="859">
        <v>5666.245685240001</v>
      </c>
      <c r="C55" s="859">
        <v>6646.0969227199994</v>
      </c>
      <c r="D55" s="859">
        <v>9759.5228229500008</v>
      </c>
      <c r="E55" s="859">
        <v>9158.2557230000002</v>
      </c>
      <c r="F55" s="859">
        <v>6342.4210569999996</v>
      </c>
      <c r="G55" s="859">
        <v>4224.5388229999999</v>
      </c>
      <c r="H55" s="859">
        <v>4368.7637260000001</v>
      </c>
    </row>
    <row r="56" spans="1:8" ht="13.8" x14ac:dyDescent="0.25">
      <c r="A56" s="857" t="s">
        <v>454</v>
      </c>
      <c r="B56" s="860">
        <v>5.0790235900000003</v>
      </c>
      <c r="C56" s="860">
        <v>4.9556199900000006</v>
      </c>
      <c r="D56" s="860">
        <v>7.0365027700000002</v>
      </c>
      <c r="E56" s="860">
        <v>17.056236999999999</v>
      </c>
      <c r="F56" s="860">
        <v>6.394685</v>
      </c>
      <c r="G56" s="860">
        <v>4.837358</v>
      </c>
      <c r="H56" s="860">
        <v>4.7983320000000003</v>
      </c>
    </row>
    <row r="57" spans="1:8" ht="13.8" x14ac:dyDescent="0.25">
      <c r="A57" s="857" t="s">
        <v>75</v>
      </c>
      <c r="B57" s="860">
        <v>2459.81449135</v>
      </c>
      <c r="C57" s="860">
        <v>2555.7531825199999</v>
      </c>
      <c r="D57" s="860">
        <v>2604.08360765</v>
      </c>
      <c r="E57" s="860">
        <v>2972.3235759999998</v>
      </c>
      <c r="F57" s="860">
        <v>3020.8139689999998</v>
      </c>
      <c r="G57" s="860">
        <v>2892.8168059999998</v>
      </c>
      <c r="H57" s="860">
        <v>2806.0307349999998</v>
      </c>
    </row>
    <row r="58" spans="1:8" ht="13.8" x14ac:dyDescent="0.25">
      <c r="A58" s="858" t="s">
        <v>76</v>
      </c>
      <c r="B58" s="861">
        <v>2123.1871513299998</v>
      </c>
      <c r="C58" s="861">
        <v>1979.07837836</v>
      </c>
      <c r="D58" s="861">
        <v>1060.1970040800002</v>
      </c>
      <c r="E58" s="861">
        <v>2020.480628</v>
      </c>
      <c r="F58" s="861">
        <v>2657.6538439999999</v>
      </c>
      <c r="G58" s="861">
        <v>724.31384400000002</v>
      </c>
      <c r="H58" s="861">
        <v>959.26384399999995</v>
      </c>
    </row>
    <row r="59" spans="1:8" ht="13.8" x14ac:dyDescent="0.25">
      <c r="A59" s="857" t="s">
        <v>77</v>
      </c>
      <c r="B59" s="860">
        <v>1078.1650189700001</v>
      </c>
      <c r="C59" s="860">
        <v>2106.3097418499997</v>
      </c>
      <c r="D59" s="860">
        <v>6088.2057084500002</v>
      </c>
      <c r="E59" s="860">
        <v>4148.3952820000004</v>
      </c>
      <c r="F59" s="860">
        <v>657.55855899999995</v>
      </c>
      <c r="G59" s="860">
        <v>602.57081500000004</v>
      </c>
      <c r="H59" s="860">
        <v>598.67081499999995</v>
      </c>
    </row>
    <row r="60" spans="1:8" ht="13.8" x14ac:dyDescent="0.25">
      <c r="A60" s="856" t="s">
        <v>24</v>
      </c>
      <c r="B60" s="859">
        <v>937.77372182999989</v>
      </c>
      <c r="C60" s="859">
        <v>887.72124943999984</v>
      </c>
      <c r="D60" s="859">
        <v>1868.1536239500001</v>
      </c>
      <c r="E60" s="859">
        <v>1895.5147999999999</v>
      </c>
      <c r="F60" s="859">
        <v>1866.431697</v>
      </c>
      <c r="G60" s="859">
        <v>1664.7233389999999</v>
      </c>
      <c r="H60" s="859">
        <v>1358.633474</v>
      </c>
    </row>
    <row r="61" spans="1:8" ht="13.8" x14ac:dyDescent="0.25">
      <c r="A61" s="857" t="s">
        <v>434</v>
      </c>
      <c r="B61" s="860">
        <v>466.25254703999991</v>
      </c>
      <c r="C61" s="860">
        <v>355.39685550000002</v>
      </c>
      <c r="D61" s="860">
        <v>975.57217980000007</v>
      </c>
      <c r="E61" s="860">
        <v>787.22137599999996</v>
      </c>
      <c r="F61" s="860">
        <v>709.70659899999998</v>
      </c>
      <c r="G61" s="860">
        <v>689.43475100000001</v>
      </c>
      <c r="H61" s="860">
        <v>588.47475599999996</v>
      </c>
    </row>
    <row r="62" spans="1:8" ht="27.6" x14ac:dyDescent="0.25">
      <c r="A62" s="858" t="s">
        <v>80</v>
      </c>
      <c r="B62" s="861">
        <v>47.098298230000005</v>
      </c>
      <c r="C62" s="861">
        <v>47.571729049999995</v>
      </c>
      <c r="D62" s="861">
        <v>51.112061920000002</v>
      </c>
      <c r="E62" s="861">
        <v>55.214677999999999</v>
      </c>
      <c r="F62" s="861">
        <v>63.990645000000001</v>
      </c>
      <c r="G62" s="861">
        <v>50.711672999999998</v>
      </c>
      <c r="H62" s="861">
        <v>48.136536999999997</v>
      </c>
    </row>
    <row r="63" spans="1:8" ht="27.6" x14ac:dyDescent="0.25">
      <c r="A63" s="857" t="s">
        <v>1922</v>
      </c>
      <c r="B63" s="860">
        <v>424.42287655999996</v>
      </c>
      <c r="C63" s="860">
        <v>484.75266488999989</v>
      </c>
      <c r="D63" s="860">
        <v>841.46938223000006</v>
      </c>
      <c r="E63" s="860">
        <v>1053.0787459999999</v>
      </c>
      <c r="F63" s="860">
        <v>1092.734453</v>
      </c>
      <c r="G63" s="860">
        <v>924.57691499999999</v>
      </c>
      <c r="H63" s="860">
        <v>722.02218100000005</v>
      </c>
    </row>
    <row r="64" spans="1:8" ht="13.8" x14ac:dyDescent="0.25">
      <c r="A64" s="856" t="s">
        <v>23</v>
      </c>
      <c r="B64" s="859">
        <v>383.54875309000005</v>
      </c>
      <c r="C64" s="859">
        <v>385.82879611000004</v>
      </c>
      <c r="D64" s="859">
        <v>532.51013711999997</v>
      </c>
      <c r="E64" s="859">
        <v>734.47550092000006</v>
      </c>
      <c r="F64" s="859">
        <v>3830.6824459999998</v>
      </c>
      <c r="G64" s="859">
        <v>595.76416300000005</v>
      </c>
      <c r="H64" s="859">
        <v>519.26903600000003</v>
      </c>
    </row>
    <row r="65" spans="1:8" ht="27.6" x14ac:dyDescent="0.25">
      <c r="A65" s="858" t="s">
        <v>1655</v>
      </c>
      <c r="B65" s="861">
        <v>137.84382804000003</v>
      </c>
      <c r="C65" s="861">
        <v>208.08558657999998</v>
      </c>
      <c r="D65" s="861">
        <v>282.35066365999995</v>
      </c>
      <c r="E65" s="861">
        <v>488.25462433000007</v>
      </c>
      <c r="F65" s="861">
        <v>3532.5150199999998</v>
      </c>
      <c r="G65" s="861">
        <v>266.27000299999997</v>
      </c>
      <c r="H65" s="861">
        <v>160.21007599999999</v>
      </c>
    </row>
    <row r="66" spans="1:8" ht="27.6" x14ac:dyDescent="0.25">
      <c r="A66" s="857" t="s">
        <v>1656</v>
      </c>
      <c r="B66" s="860">
        <v>245.70492505000001</v>
      </c>
      <c r="C66" s="860">
        <v>177.74320953</v>
      </c>
      <c r="D66" s="860">
        <v>250.15947345999999</v>
      </c>
      <c r="E66" s="860">
        <v>246.22087658999996</v>
      </c>
      <c r="F66" s="860">
        <v>298.16742599999998</v>
      </c>
      <c r="G66" s="860">
        <v>329.49416000000002</v>
      </c>
      <c r="H66" s="860">
        <v>359.05896000000001</v>
      </c>
    </row>
    <row r="67" spans="1:8" ht="13.8" x14ac:dyDescent="0.25">
      <c r="A67" s="856" t="s">
        <v>22</v>
      </c>
      <c r="B67" s="859">
        <v>24485.896331029999</v>
      </c>
      <c r="C67" s="859">
        <v>22928.053908499998</v>
      </c>
      <c r="D67" s="859">
        <v>82663.408718250023</v>
      </c>
      <c r="E67" s="859">
        <v>72939.838974500002</v>
      </c>
      <c r="F67" s="859">
        <v>43996.557042</v>
      </c>
      <c r="G67" s="859">
        <v>33405.162620000003</v>
      </c>
      <c r="H67" s="859">
        <v>34235.271914999998</v>
      </c>
    </row>
    <row r="68" spans="1:8" ht="41.4" x14ac:dyDescent="0.25">
      <c r="A68" s="857" t="s">
        <v>1923</v>
      </c>
      <c r="B68" s="860">
        <v>12.81290845</v>
      </c>
      <c r="C68" s="860">
        <v>12.634750840000001</v>
      </c>
      <c r="D68" s="860">
        <v>10.116782460000001</v>
      </c>
      <c r="E68" s="860">
        <v>1813.1051670999996</v>
      </c>
      <c r="F68" s="860">
        <v>4830.605708</v>
      </c>
      <c r="G68" s="860">
        <v>5200.3056759999999</v>
      </c>
      <c r="H68" s="860">
        <v>4952.5723950000001</v>
      </c>
    </row>
    <row r="69" spans="1:8" ht="13.8" x14ac:dyDescent="0.25">
      <c r="A69" s="857" t="s">
        <v>1844</v>
      </c>
      <c r="B69" s="860">
        <v>18.086888920000003</v>
      </c>
      <c r="C69" s="860">
        <v>14.138253109999999</v>
      </c>
      <c r="D69" s="860">
        <v>11.979965399999999</v>
      </c>
      <c r="E69" s="860">
        <v>17.771128839999999</v>
      </c>
      <c r="F69" s="860">
        <v>19.135833999999999</v>
      </c>
      <c r="G69" s="860">
        <v>17.820779000000002</v>
      </c>
      <c r="H69" s="860">
        <v>17.914133</v>
      </c>
    </row>
    <row r="70" spans="1:8" ht="13.8" x14ac:dyDescent="0.25">
      <c r="A70" s="857" t="s">
        <v>460</v>
      </c>
      <c r="B70" s="860">
        <v>1548.3372019600001</v>
      </c>
      <c r="C70" s="860">
        <v>1582.1232603699996</v>
      </c>
      <c r="D70" s="860">
        <v>11346.218841899999</v>
      </c>
      <c r="E70" s="860">
        <v>4971.0923366899988</v>
      </c>
      <c r="F70" s="860">
        <v>3919.0908829999998</v>
      </c>
      <c r="G70" s="860">
        <v>6860.2766689999999</v>
      </c>
      <c r="H70" s="860">
        <v>6715.6394419999997</v>
      </c>
    </row>
    <row r="71" spans="1:8" ht="13.8" x14ac:dyDescent="0.25">
      <c r="A71" s="857" t="s">
        <v>341</v>
      </c>
      <c r="B71" s="860">
        <v>1976.3648355999999</v>
      </c>
      <c r="C71" s="860">
        <v>1115.6672743100003</v>
      </c>
      <c r="D71" s="860">
        <v>34440.957732159994</v>
      </c>
      <c r="E71" s="860">
        <v>24508.833828999999</v>
      </c>
      <c r="F71" s="860">
        <v>14412.894829000001</v>
      </c>
      <c r="G71" s="860">
        <v>6808.2948290000004</v>
      </c>
      <c r="H71" s="860">
        <v>7805.694829</v>
      </c>
    </row>
    <row r="72" spans="1:8" ht="13.8" x14ac:dyDescent="0.25">
      <c r="A72" s="857" t="s">
        <v>1924</v>
      </c>
      <c r="B72" s="860">
        <v>17447.37629624</v>
      </c>
      <c r="C72" s="860">
        <v>16984.709136990001</v>
      </c>
      <c r="D72" s="860">
        <v>33804.285908400001</v>
      </c>
      <c r="E72" s="860">
        <v>37693.883121999999</v>
      </c>
      <c r="F72" s="860">
        <v>17224.564867000001</v>
      </c>
      <c r="G72" s="860">
        <v>12748.492643</v>
      </c>
      <c r="H72" s="860">
        <v>12491.879300000001</v>
      </c>
    </row>
    <row r="73" spans="1:8" ht="13.8" x14ac:dyDescent="0.25">
      <c r="A73" s="858" t="s">
        <v>1925</v>
      </c>
      <c r="B73" s="861">
        <v>81.021522569999988</v>
      </c>
      <c r="C73" s="861">
        <v>102.90754348999999</v>
      </c>
      <c r="D73" s="861">
        <v>138.37570163000001</v>
      </c>
      <c r="E73" s="861">
        <v>127.03477491</v>
      </c>
      <c r="F73" s="861">
        <v>93.108700999999996</v>
      </c>
      <c r="G73" s="861">
        <v>86.265411</v>
      </c>
      <c r="H73" s="861">
        <v>86.484482</v>
      </c>
    </row>
    <row r="74" spans="1:8" ht="27.6" x14ac:dyDescent="0.25">
      <c r="A74" s="857" t="s">
        <v>1926</v>
      </c>
      <c r="B74" s="860">
        <v>1.1690321799999999</v>
      </c>
      <c r="C74" s="860">
        <v>2.0062274200000001</v>
      </c>
      <c r="D74" s="860">
        <v>3.0041164400000002</v>
      </c>
      <c r="E74" s="860">
        <v>3.1684684500000002</v>
      </c>
      <c r="F74" s="860">
        <v>5.2515460000000003</v>
      </c>
      <c r="G74" s="860">
        <v>5.2000039999999998</v>
      </c>
      <c r="H74" s="860">
        <v>5.3961160000000001</v>
      </c>
    </row>
    <row r="75" spans="1:8" ht="13.8" x14ac:dyDescent="0.25">
      <c r="A75" s="858" t="s">
        <v>1845</v>
      </c>
      <c r="B75" s="861">
        <v>3400.7276451099997</v>
      </c>
      <c r="C75" s="861">
        <v>3113.8674619699996</v>
      </c>
      <c r="D75" s="861">
        <v>2908.4696698600005</v>
      </c>
      <c r="E75" s="861">
        <v>3804.9501475099996</v>
      </c>
      <c r="F75" s="861">
        <v>3491.9046739999999</v>
      </c>
      <c r="G75" s="861">
        <v>1678.506609</v>
      </c>
      <c r="H75" s="861">
        <v>2159.6912179999999</v>
      </c>
    </row>
    <row r="76" spans="1:8" ht="13.8" x14ac:dyDescent="0.25">
      <c r="A76" s="856" t="s">
        <v>21</v>
      </c>
      <c r="B76" s="859">
        <v>38.635873780000004</v>
      </c>
      <c r="C76" s="859">
        <v>35.191264710000006</v>
      </c>
      <c r="D76" s="859">
        <v>57.52904985</v>
      </c>
      <c r="E76" s="859">
        <v>63.644285029999999</v>
      </c>
      <c r="F76" s="859">
        <v>50.692903000000001</v>
      </c>
      <c r="G76" s="859">
        <v>50.338628999999997</v>
      </c>
      <c r="H76" s="859">
        <v>47.774518</v>
      </c>
    </row>
    <row r="77" spans="1:8" ht="27.6" x14ac:dyDescent="0.25">
      <c r="A77" s="857" t="s">
        <v>212</v>
      </c>
      <c r="B77" s="860">
        <v>38.635873780000004</v>
      </c>
      <c r="C77" s="860">
        <v>35.191264710000006</v>
      </c>
      <c r="D77" s="860">
        <v>57.52904985</v>
      </c>
      <c r="E77" s="860">
        <v>63.644285029999999</v>
      </c>
      <c r="F77" s="860">
        <v>50.692903000000001</v>
      </c>
      <c r="G77" s="860">
        <v>50.338628999999997</v>
      </c>
      <c r="H77" s="860">
        <v>47.774518</v>
      </c>
    </row>
    <row r="78" spans="1:8" ht="13.8" x14ac:dyDescent="0.25">
      <c r="A78" s="856" t="s">
        <v>439</v>
      </c>
      <c r="B78" s="859">
        <v>11309.037751509999</v>
      </c>
      <c r="C78" s="859">
        <v>11897.425514459999</v>
      </c>
      <c r="D78" s="859">
        <v>15003.293060979999</v>
      </c>
      <c r="E78" s="859">
        <v>17158.05098</v>
      </c>
      <c r="F78" s="859">
        <v>16110.074548000001</v>
      </c>
      <c r="G78" s="859">
        <v>16683.006844</v>
      </c>
      <c r="H78" s="859">
        <v>15139.639052</v>
      </c>
    </row>
    <row r="79" spans="1:8" ht="13.8" x14ac:dyDescent="0.25">
      <c r="A79" s="857" t="s">
        <v>343</v>
      </c>
      <c r="B79" s="860">
        <v>302.65157348000002</v>
      </c>
      <c r="C79" s="860">
        <v>294.38985703999998</v>
      </c>
      <c r="D79" s="860">
        <v>271.58774732999996</v>
      </c>
      <c r="E79" s="860">
        <v>314.87784499999998</v>
      </c>
      <c r="F79" s="860">
        <v>324.59089999999998</v>
      </c>
      <c r="G79" s="860">
        <v>312.78885000000002</v>
      </c>
      <c r="H79" s="860">
        <v>291.66503299999999</v>
      </c>
    </row>
    <row r="80" spans="1:8" ht="13.8" x14ac:dyDescent="0.25">
      <c r="A80" s="857" t="s">
        <v>344</v>
      </c>
      <c r="B80" s="860">
        <v>219.37545050000003</v>
      </c>
      <c r="C80" s="860">
        <v>390.92179995000004</v>
      </c>
      <c r="D80" s="860">
        <v>404.47604579999989</v>
      </c>
      <c r="E80" s="860">
        <v>482.40735999999998</v>
      </c>
      <c r="F80" s="860">
        <v>479.52342099999998</v>
      </c>
      <c r="G80" s="860">
        <v>402.71923099999998</v>
      </c>
      <c r="H80" s="860">
        <v>398.11372799999998</v>
      </c>
    </row>
    <row r="81" spans="1:8" ht="13.8" x14ac:dyDescent="0.25">
      <c r="A81" s="857" t="s">
        <v>85</v>
      </c>
      <c r="B81" s="860">
        <v>77.214551499999985</v>
      </c>
      <c r="C81" s="860">
        <v>83.917146739999978</v>
      </c>
      <c r="D81" s="860">
        <v>90.981462429999993</v>
      </c>
      <c r="E81" s="860">
        <v>654.71431199999995</v>
      </c>
      <c r="F81" s="860">
        <v>159.082401</v>
      </c>
      <c r="G81" s="860">
        <v>56.108919</v>
      </c>
      <c r="H81" s="860">
        <v>56.174995000000003</v>
      </c>
    </row>
    <row r="82" spans="1:8" ht="13.8" x14ac:dyDescent="0.25">
      <c r="A82" s="857" t="s">
        <v>462</v>
      </c>
      <c r="B82" s="860">
        <v>134.56488888999999</v>
      </c>
      <c r="C82" s="860">
        <v>571.54167276999999</v>
      </c>
      <c r="D82" s="860">
        <v>1006.0285524799999</v>
      </c>
      <c r="E82" s="860">
        <v>729.99848199999997</v>
      </c>
      <c r="F82" s="860">
        <v>686.58011499999998</v>
      </c>
      <c r="G82" s="860">
        <v>847.99013500000001</v>
      </c>
      <c r="H82" s="860">
        <v>754.05529899999999</v>
      </c>
    </row>
    <row r="83" spans="1:8" ht="13.8" x14ac:dyDescent="0.25">
      <c r="A83" s="858" t="s">
        <v>345</v>
      </c>
      <c r="B83" s="861">
        <v>5378.8671559199993</v>
      </c>
      <c r="C83" s="861">
        <v>5338.1723477300002</v>
      </c>
      <c r="D83" s="861">
        <v>6041.5245924499995</v>
      </c>
      <c r="E83" s="861">
        <v>8153.9636970000001</v>
      </c>
      <c r="F83" s="861">
        <v>7212.0164690000001</v>
      </c>
      <c r="G83" s="861">
        <v>7530.098242</v>
      </c>
      <c r="H83" s="861">
        <v>7836.4695119999997</v>
      </c>
    </row>
    <row r="84" spans="1:8" ht="13.8" x14ac:dyDescent="0.25">
      <c r="A84" s="857" t="s">
        <v>88</v>
      </c>
      <c r="B84" s="860">
        <v>4763.6685350899998</v>
      </c>
      <c r="C84" s="860">
        <v>4727.0068839799997</v>
      </c>
      <c r="D84" s="860">
        <v>6773.3237167899988</v>
      </c>
      <c r="E84" s="860">
        <v>6061.0254029999996</v>
      </c>
      <c r="F84" s="860">
        <v>5586.2920329999997</v>
      </c>
      <c r="G84" s="860">
        <v>6304.7498900000001</v>
      </c>
      <c r="H84" s="860">
        <v>4514.8672880000004</v>
      </c>
    </row>
    <row r="85" spans="1:8" ht="27.6" x14ac:dyDescent="0.25">
      <c r="A85" s="857" t="s">
        <v>213</v>
      </c>
      <c r="B85" s="860">
        <v>432.69559613000007</v>
      </c>
      <c r="C85" s="860">
        <v>491.47580625000001</v>
      </c>
      <c r="D85" s="860">
        <v>415.3709437</v>
      </c>
      <c r="E85" s="860">
        <v>761.06388100000004</v>
      </c>
      <c r="F85" s="860">
        <v>1661.9892090000001</v>
      </c>
      <c r="G85" s="860">
        <v>1228.551577</v>
      </c>
      <c r="H85" s="860">
        <v>1288.293197</v>
      </c>
    </row>
    <row r="86" spans="1:8" ht="13.8" x14ac:dyDescent="0.25">
      <c r="A86" s="856" t="s">
        <v>20</v>
      </c>
      <c r="B86" s="859">
        <v>3245.4674196800001</v>
      </c>
      <c r="C86" s="859">
        <v>2754.5147150200005</v>
      </c>
      <c r="D86" s="859">
        <v>3500.6401254000007</v>
      </c>
      <c r="E86" s="859">
        <v>6019.7846589999999</v>
      </c>
      <c r="F86" s="859">
        <v>6712.8202520000004</v>
      </c>
      <c r="G86" s="859">
        <v>5730.3447159999996</v>
      </c>
      <c r="H86" s="859">
        <v>6056.1730029999999</v>
      </c>
    </row>
    <row r="87" spans="1:8" ht="13.8" x14ac:dyDescent="0.25">
      <c r="A87" s="857" t="s">
        <v>91</v>
      </c>
      <c r="B87" s="860">
        <v>33.339214140000003</v>
      </c>
      <c r="C87" s="860">
        <v>128.68954841999999</v>
      </c>
      <c r="D87" s="860">
        <v>69.768427790000004</v>
      </c>
      <c r="E87" s="860">
        <v>253.52111199999999</v>
      </c>
      <c r="F87" s="860">
        <v>438.93599899999998</v>
      </c>
      <c r="G87" s="860">
        <v>239.70921000000001</v>
      </c>
      <c r="H87" s="860">
        <v>195.08395999999999</v>
      </c>
    </row>
    <row r="88" spans="1:8" ht="13.8" x14ac:dyDescent="0.25">
      <c r="A88" s="857" t="s">
        <v>92</v>
      </c>
      <c r="B88" s="860">
        <v>275.81593520000001</v>
      </c>
      <c r="C88" s="860">
        <v>233.98890022</v>
      </c>
      <c r="D88" s="860">
        <v>178.52621402</v>
      </c>
      <c r="E88" s="860">
        <v>800</v>
      </c>
      <c r="F88" s="860">
        <v>1310</v>
      </c>
      <c r="G88" s="860">
        <v>1505</v>
      </c>
      <c r="H88" s="860">
        <v>1355</v>
      </c>
    </row>
    <row r="89" spans="1:8" ht="27.6" x14ac:dyDescent="0.25">
      <c r="A89" s="858" t="s">
        <v>346</v>
      </c>
      <c r="B89" s="861">
        <v>4.9820771600000002</v>
      </c>
      <c r="C89" s="861">
        <v>5.4901022199999998</v>
      </c>
      <c r="D89" s="861">
        <v>5.3152247499999996</v>
      </c>
      <c r="E89" s="861">
        <v>6.4699410000000004</v>
      </c>
      <c r="F89" s="861">
        <v>8.9208180000000006</v>
      </c>
      <c r="G89" s="861">
        <v>9.1273700000000009</v>
      </c>
      <c r="H89" s="861">
        <v>9.3565480000000001</v>
      </c>
    </row>
    <row r="90" spans="1:8" ht="13.8" x14ac:dyDescent="0.25">
      <c r="A90" s="857" t="s">
        <v>1927</v>
      </c>
      <c r="B90" s="860">
        <v>1241.0277946100005</v>
      </c>
      <c r="C90" s="860">
        <v>819.32121609000001</v>
      </c>
      <c r="D90" s="860">
        <v>812.51930114000004</v>
      </c>
      <c r="E90" s="860">
        <v>1272.094623</v>
      </c>
      <c r="F90" s="860">
        <v>872.36544000000004</v>
      </c>
      <c r="G90" s="860">
        <v>632.29421300000001</v>
      </c>
      <c r="H90" s="860">
        <v>1032.9461650000001</v>
      </c>
    </row>
    <row r="91" spans="1:8" ht="13.8" x14ac:dyDescent="0.25">
      <c r="A91" s="857" t="s">
        <v>1761</v>
      </c>
      <c r="B91" s="860">
        <v>1690.3023985699999</v>
      </c>
      <c r="C91" s="860">
        <v>1567.0249480700002</v>
      </c>
      <c r="D91" s="860">
        <v>2434.5109577000003</v>
      </c>
      <c r="E91" s="860">
        <v>3687.6989830000002</v>
      </c>
      <c r="F91" s="860">
        <v>4082.5979950000001</v>
      </c>
      <c r="G91" s="860">
        <v>3344.2139229999998</v>
      </c>
      <c r="H91" s="860">
        <v>3463.7863299999999</v>
      </c>
    </row>
    <row r="92" spans="1:8" ht="13.8" x14ac:dyDescent="0.25">
      <c r="A92" s="856" t="s">
        <v>19</v>
      </c>
      <c r="B92" s="859">
        <v>710.41987404999998</v>
      </c>
      <c r="C92" s="859">
        <v>838.03901574999998</v>
      </c>
      <c r="D92" s="859">
        <v>712.14305812999987</v>
      </c>
      <c r="E92" s="859">
        <v>1317.4717518</v>
      </c>
      <c r="F92" s="859">
        <v>1444.128305</v>
      </c>
      <c r="G92" s="859">
        <v>1026.064609</v>
      </c>
      <c r="H92" s="859">
        <v>905.662553</v>
      </c>
    </row>
    <row r="93" spans="1:8" ht="13.8" x14ac:dyDescent="0.25">
      <c r="A93" s="857" t="s">
        <v>569</v>
      </c>
      <c r="B93" s="860">
        <v>342.91165675000002</v>
      </c>
      <c r="C93" s="860">
        <v>317.28852799999999</v>
      </c>
      <c r="D93" s="860">
        <v>315.52172000000002</v>
      </c>
      <c r="E93" s="860">
        <v>315.638532</v>
      </c>
      <c r="F93" s="860">
        <v>314.90983899999998</v>
      </c>
      <c r="G93" s="860">
        <v>314.90983899999998</v>
      </c>
      <c r="H93" s="860">
        <v>314.90983899999998</v>
      </c>
    </row>
    <row r="94" spans="1:8" ht="13.8" x14ac:dyDescent="0.25">
      <c r="A94" s="857" t="s">
        <v>624</v>
      </c>
      <c r="B94" s="860">
        <v>129.42107673000001</v>
      </c>
      <c r="C94" s="860">
        <v>160.61860933000003</v>
      </c>
      <c r="D94" s="860">
        <v>58.210793209999999</v>
      </c>
      <c r="E94" s="860">
        <v>380.76537999999999</v>
      </c>
      <c r="F94" s="860">
        <v>365.371801</v>
      </c>
      <c r="G94" s="860">
        <v>359.57180099999999</v>
      </c>
      <c r="H94" s="860">
        <v>226.77180100000001</v>
      </c>
    </row>
    <row r="95" spans="1:8" ht="27.6" x14ac:dyDescent="0.25">
      <c r="A95" s="858" t="s">
        <v>1659</v>
      </c>
      <c r="B95" s="861">
        <v>12.36276007</v>
      </c>
      <c r="C95" s="861">
        <v>12.783020140000001</v>
      </c>
      <c r="D95" s="861">
        <v>11.3356835</v>
      </c>
      <c r="E95" s="861">
        <v>10.547073019999999</v>
      </c>
      <c r="F95" s="861">
        <v>11.280891</v>
      </c>
      <c r="G95" s="861">
        <v>11.102833</v>
      </c>
      <c r="H95" s="861">
        <v>11.231192</v>
      </c>
    </row>
    <row r="96" spans="1:8" ht="13.8" x14ac:dyDescent="0.25">
      <c r="A96" s="857" t="s">
        <v>1928</v>
      </c>
      <c r="B96" s="860">
        <v>180.13647648</v>
      </c>
      <c r="C96" s="860">
        <v>301.5843256</v>
      </c>
      <c r="D96" s="860">
        <v>286.27165738999997</v>
      </c>
      <c r="E96" s="860">
        <v>566.92816169000002</v>
      </c>
      <c r="F96" s="860">
        <v>699.68693099999996</v>
      </c>
      <c r="G96" s="860">
        <v>283.65669300000002</v>
      </c>
      <c r="H96" s="860">
        <v>301.27095300000002</v>
      </c>
    </row>
    <row r="97" spans="1:8" ht="27.6" x14ac:dyDescent="0.25">
      <c r="A97" s="858" t="s">
        <v>1929</v>
      </c>
      <c r="B97" s="861">
        <v>45.587904020000003</v>
      </c>
      <c r="C97" s="861">
        <v>45.764532680000002</v>
      </c>
      <c r="D97" s="861">
        <v>40.803204030000003</v>
      </c>
      <c r="E97" s="861">
        <v>43.592605090000006</v>
      </c>
      <c r="F97" s="861">
        <v>52.878843000000003</v>
      </c>
      <c r="G97" s="861">
        <v>56.823442999999997</v>
      </c>
      <c r="H97" s="861">
        <v>51.478768000000002</v>
      </c>
    </row>
    <row r="98" spans="1:8" ht="27.6" x14ac:dyDescent="0.25">
      <c r="A98" s="856" t="s">
        <v>18</v>
      </c>
      <c r="B98" s="859">
        <v>225.36031967</v>
      </c>
      <c r="C98" s="859">
        <v>269.87054691999998</v>
      </c>
      <c r="D98" s="859">
        <v>810.78842096000005</v>
      </c>
      <c r="E98" s="859">
        <v>1372.022743</v>
      </c>
      <c r="F98" s="859">
        <v>542.69565799999998</v>
      </c>
      <c r="G98" s="859">
        <v>528.28792299999998</v>
      </c>
      <c r="H98" s="859">
        <v>483.09085199999998</v>
      </c>
    </row>
    <row r="99" spans="1:8" ht="27.6" x14ac:dyDescent="0.25">
      <c r="A99" s="857" t="s">
        <v>222</v>
      </c>
      <c r="B99" s="860">
        <v>225.36031967</v>
      </c>
      <c r="C99" s="860">
        <v>269.87054691999998</v>
      </c>
      <c r="D99" s="860">
        <v>810.78842096000005</v>
      </c>
      <c r="E99" s="860">
        <v>1372.022743</v>
      </c>
      <c r="F99" s="860">
        <v>542.69565799999998</v>
      </c>
      <c r="G99" s="860">
        <v>528.28792299999998</v>
      </c>
      <c r="H99" s="860">
        <v>483.09085199999998</v>
      </c>
    </row>
    <row r="100" spans="1:8" ht="13.8" x14ac:dyDescent="0.25">
      <c r="A100" s="856" t="s">
        <v>17</v>
      </c>
      <c r="B100" s="859">
        <v>2812.5032957399999</v>
      </c>
      <c r="C100" s="859">
        <v>3348.7932798699999</v>
      </c>
      <c r="D100" s="859">
        <v>3886.1486219000008</v>
      </c>
      <c r="E100" s="859">
        <v>4477.2898783599994</v>
      </c>
      <c r="F100" s="859">
        <v>4909.7902459999996</v>
      </c>
      <c r="G100" s="859">
        <v>4958.2407030000004</v>
      </c>
      <c r="H100" s="859">
        <v>4930.6400180000001</v>
      </c>
    </row>
    <row r="101" spans="1:8" ht="13.8" x14ac:dyDescent="0.25">
      <c r="A101" s="857" t="s">
        <v>467</v>
      </c>
      <c r="B101" s="860">
        <v>75.727418409999999</v>
      </c>
      <c r="C101" s="860">
        <v>77.148528729999995</v>
      </c>
      <c r="D101" s="860">
        <v>83.825581679999999</v>
      </c>
      <c r="E101" s="860">
        <v>132.00925599999999</v>
      </c>
      <c r="F101" s="860">
        <v>140.046851</v>
      </c>
      <c r="G101" s="860">
        <v>142.39651699999999</v>
      </c>
      <c r="H101" s="860">
        <v>123.555813</v>
      </c>
    </row>
    <row r="102" spans="1:8" ht="13.8" x14ac:dyDescent="0.25">
      <c r="A102" s="857" t="s">
        <v>105</v>
      </c>
      <c r="B102" s="860">
        <v>100.110145</v>
      </c>
      <c r="C102" s="860">
        <v>163.57862499999999</v>
      </c>
      <c r="D102" s="860">
        <v>622.83809225999994</v>
      </c>
      <c r="E102" s="860">
        <v>823.049622</v>
      </c>
      <c r="F102" s="860">
        <v>941.38856299999998</v>
      </c>
      <c r="G102" s="860">
        <v>1055.968625</v>
      </c>
      <c r="H102" s="860">
        <v>1096.938625</v>
      </c>
    </row>
    <row r="103" spans="1:8" ht="27.6" x14ac:dyDescent="0.25">
      <c r="A103" s="857" t="s">
        <v>468</v>
      </c>
      <c r="B103" s="860">
        <v>9.3700896099999991</v>
      </c>
      <c r="C103" s="860">
        <v>8.2587238099999993</v>
      </c>
      <c r="D103" s="860">
        <v>9.2918754799999999</v>
      </c>
      <c r="E103" s="860">
        <v>13.82880426</v>
      </c>
      <c r="F103" s="860">
        <v>12.514607</v>
      </c>
      <c r="G103" s="860">
        <v>12.090074</v>
      </c>
      <c r="H103" s="860">
        <v>10.817728000000001</v>
      </c>
    </row>
    <row r="104" spans="1:8" ht="13.8" x14ac:dyDescent="0.25">
      <c r="A104" s="858" t="s">
        <v>99</v>
      </c>
      <c r="B104" s="861">
        <v>334.6405994700001</v>
      </c>
      <c r="C104" s="861">
        <v>427.30097943999994</v>
      </c>
      <c r="D104" s="861">
        <v>519.08293916000014</v>
      </c>
      <c r="E104" s="861">
        <v>445.21094556999998</v>
      </c>
      <c r="F104" s="861">
        <v>507.54800399999999</v>
      </c>
      <c r="G104" s="861">
        <v>472.69459499999999</v>
      </c>
      <c r="H104" s="861">
        <v>449.640287</v>
      </c>
    </row>
    <row r="105" spans="1:8" ht="13.8" x14ac:dyDescent="0.25">
      <c r="A105" s="857" t="s">
        <v>100</v>
      </c>
      <c r="B105" s="860">
        <v>9.8318626499999997</v>
      </c>
      <c r="C105" s="860">
        <v>12.273609610000001</v>
      </c>
      <c r="D105" s="860">
        <v>10.09999215</v>
      </c>
      <c r="E105" s="860">
        <v>34.106436530000003</v>
      </c>
      <c r="F105" s="860">
        <v>34.340001000000001</v>
      </c>
      <c r="G105" s="860">
        <v>34.357280000000003</v>
      </c>
      <c r="H105" s="860">
        <v>34.379451000000003</v>
      </c>
    </row>
    <row r="106" spans="1:8" ht="13.8" x14ac:dyDescent="0.25">
      <c r="A106" s="857" t="s">
        <v>469</v>
      </c>
      <c r="B106" s="860">
        <v>2282.8231805999999</v>
      </c>
      <c r="C106" s="860">
        <v>2660.2328132799998</v>
      </c>
      <c r="D106" s="860">
        <v>2641.0101411700007</v>
      </c>
      <c r="E106" s="860">
        <v>3029.0848139999998</v>
      </c>
      <c r="F106" s="860">
        <v>3273.9522200000001</v>
      </c>
      <c r="G106" s="860">
        <v>3240.733612</v>
      </c>
      <c r="H106" s="860">
        <v>3215.3081139999999</v>
      </c>
    </row>
    <row r="107" spans="1:8" ht="13.8" x14ac:dyDescent="0.25">
      <c r="A107" s="856" t="s">
        <v>16</v>
      </c>
      <c r="B107" s="859">
        <v>1425.6460166799998</v>
      </c>
      <c r="C107" s="859">
        <v>1411.6642913000001</v>
      </c>
      <c r="D107" s="859">
        <v>2269.45772025</v>
      </c>
      <c r="E107" s="859">
        <v>3393.5203919999999</v>
      </c>
      <c r="F107" s="859">
        <v>4411.0137649999997</v>
      </c>
      <c r="G107" s="859">
        <v>4208.1947069999997</v>
      </c>
      <c r="H107" s="859">
        <v>2682.3487610000002</v>
      </c>
    </row>
    <row r="108" spans="1:8" ht="13.8" x14ac:dyDescent="0.25">
      <c r="A108" s="857" t="s">
        <v>111</v>
      </c>
      <c r="B108" s="860">
        <v>20.61084559</v>
      </c>
      <c r="C108" s="860">
        <v>21.605782170000001</v>
      </c>
      <c r="D108" s="860">
        <v>20.78775718</v>
      </c>
      <c r="E108" s="860">
        <v>20.790203999999999</v>
      </c>
      <c r="F108" s="860">
        <v>21.625563</v>
      </c>
      <c r="G108" s="860">
        <v>21.616754</v>
      </c>
      <c r="H108" s="860">
        <v>21.608715</v>
      </c>
    </row>
    <row r="109" spans="1:8" ht="27.6" x14ac:dyDescent="0.25">
      <c r="A109" s="857" t="s">
        <v>1661</v>
      </c>
      <c r="B109" s="860">
        <v>299.32861749</v>
      </c>
      <c r="C109" s="860">
        <v>310.01671726000006</v>
      </c>
      <c r="D109" s="860">
        <v>417.32377133000006</v>
      </c>
      <c r="E109" s="860">
        <v>809.96960200000001</v>
      </c>
      <c r="F109" s="860">
        <v>747.77558899999997</v>
      </c>
      <c r="G109" s="860">
        <v>733.08432400000004</v>
      </c>
      <c r="H109" s="860">
        <v>624.81119999999999</v>
      </c>
    </row>
    <row r="110" spans="1:8" ht="27.6" x14ac:dyDescent="0.25">
      <c r="A110" s="857" t="s">
        <v>1662</v>
      </c>
      <c r="B110" s="860">
        <v>237.43676472000004</v>
      </c>
      <c r="C110" s="860">
        <v>258.63439739</v>
      </c>
      <c r="D110" s="860">
        <v>376.39379638000008</v>
      </c>
      <c r="E110" s="860">
        <v>456.47076099999998</v>
      </c>
      <c r="F110" s="860">
        <v>391.68906900000002</v>
      </c>
      <c r="G110" s="860">
        <v>306.44591500000001</v>
      </c>
      <c r="H110" s="860">
        <v>283.835735</v>
      </c>
    </row>
    <row r="111" spans="1:8" ht="13.8" x14ac:dyDescent="0.25">
      <c r="A111" s="857" t="s">
        <v>351</v>
      </c>
      <c r="B111" s="860">
        <v>0.93927920999999992</v>
      </c>
      <c r="C111" s="860">
        <v>113.05850909</v>
      </c>
      <c r="D111" s="860">
        <v>589.79871884999989</v>
      </c>
      <c r="E111" s="860">
        <v>980.5</v>
      </c>
      <c r="F111" s="860">
        <v>1440.5</v>
      </c>
      <c r="G111" s="860">
        <v>1430</v>
      </c>
      <c r="H111" s="860">
        <v>7</v>
      </c>
    </row>
    <row r="112" spans="1:8" ht="27.6" x14ac:dyDescent="0.25">
      <c r="A112" s="857" t="s">
        <v>1846</v>
      </c>
      <c r="B112" s="860">
        <v>72.503553670000016</v>
      </c>
      <c r="C112" s="860">
        <v>52.587784920000004</v>
      </c>
      <c r="D112" s="860">
        <v>109.16634008</v>
      </c>
      <c r="E112" s="860">
        <v>193.27121</v>
      </c>
      <c r="F112" s="860">
        <v>152.059709</v>
      </c>
      <c r="G112" s="860">
        <v>25.312809999999999</v>
      </c>
      <c r="H112" s="860">
        <v>18.121245999999999</v>
      </c>
    </row>
    <row r="113" spans="1:8" ht="27.6" x14ac:dyDescent="0.25">
      <c r="A113" s="857" t="s">
        <v>570</v>
      </c>
      <c r="B113" s="860">
        <v>542.40116164999995</v>
      </c>
      <c r="C113" s="860">
        <v>505.10713159000005</v>
      </c>
      <c r="D113" s="860">
        <v>523.83983977999992</v>
      </c>
      <c r="E113" s="860">
        <v>526.37330499999996</v>
      </c>
      <c r="F113" s="860">
        <v>475.60463800000002</v>
      </c>
      <c r="G113" s="860">
        <v>476.50992500000001</v>
      </c>
      <c r="H113" s="860">
        <v>473.052663</v>
      </c>
    </row>
    <row r="114" spans="1:8" ht="13.8" x14ac:dyDescent="0.25">
      <c r="A114" s="857" t="s">
        <v>1930</v>
      </c>
      <c r="B114" s="860">
        <v>1.4072985600000001</v>
      </c>
      <c r="C114" s="860">
        <v>2.0054567799999998</v>
      </c>
      <c r="D114" s="860">
        <v>8.1471815700000008</v>
      </c>
      <c r="E114" s="860">
        <v>11.203544000000001</v>
      </c>
      <c r="F114" s="860">
        <v>39.460282999999997</v>
      </c>
      <c r="G114" s="860">
        <v>39.060028000000003</v>
      </c>
      <c r="H114" s="860">
        <v>49.206305999999998</v>
      </c>
    </row>
    <row r="115" spans="1:8" ht="13.8" x14ac:dyDescent="0.25">
      <c r="A115" s="858" t="s">
        <v>1665</v>
      </c>
      <c r="B115" s="861">
        <v>67.408672199999998</v>
      </c>
      <c r="C115" s="861">
        <v>47.515297310000008</v>
      </c>
      <c r="D115" s="861">
        <v>116.61653625999999</v>
      </c>
      <c r="E115" s="861">
        <v>157.49805699999999</v>
      </c>
      <c r="F115" s="861">
        <v>60.269120999999998</v>
      </c>
      <c r="G115" s="861">
        <v>42.632609000000002</v>
      </c>
      <c r="H115" s="861">
        <v>46.801181</v>
      </c>
    </row>
    <row r="116" spans="1:8" ht="13.8" x14ac:dyDescent="0.25">
      <c r="A116" s="857" t="s">
        <v>1847</v>
      </c>
      <c r="B116" s="860">
        <v>167.89877258999999</v>
      </c>
      <c r="C116" s="860">
        <v>78.206779519999998</v>
      </c>
      <c r="D116" s="860">
        <v>92.175394999999995</v>
      </c>
      <c r="E116" s="860">
        <v>87.154141999999993</v>
      </c>
      <c r="F116" s="860">
        <v>899.65788899999995</v>
      </c>
      <c r="G116" s="860">
        <v>895.87014999999997</v>
      </c>
      <c r="H116" s="860">
        <v>925.87673299999994</v>
      </c>
    </row>
    <row r="117" spans="1:8" ht="27.6" x14ac:dyDescent="0.25">
      <c r="A117" s="857" t="s">
        <v>1848</v>
      </c>
      <c r="B117" s="860">
        <v>15.711051000000001</v>
      </c>
      <c r="C117" s="860">
        <v>22.926435270000002</v>
      </c>
      <c r="D117" s="860">
        <v>15.208383820000002</v>
      </c>
      <c r="E117" s="860">
        <v>150.28956700000001</v>
      </c>
      <c r="F117" s="860">
        <v>182.371904</v>
      </c>
      <c r="G117" s="860">
        <v>237.662192</v>
      </c>
      <c r="H117" s="860">
        <v>232.03498200000001</v>
      </c>
    </row>
    <row r="118" spans="1:8" ht="13.8" x14ac:dyDescent="0.25">
      <c r="A118" s="856" t="s">
        <v>15</v>
      </c>
      <c r="B118" s="859">
        <v>361.68076616999997</v>
      </c>
      <c r="C118" s="859">
        <v>394.62124556999993</v>
      </c>
      <c r="D118" s="859">
        <v>1103.0318757299999</v>
      </c>
      <c r="E118" s="859">
        <v>748.83467299999995</v>
      </c>
      <c r="F118" s="859">
        <v>1399.3221450000001</v>
      </c>
      <c r="G118" s="859">
        <v>614.35417800000005</v>
      </c>
      <c r="H118" s="859">
        <v>586.47706200000005</v>
      </c>
    </row>
    <row r="119" spans="1:8" ht="13.8" x14ac:dyDescent="0.25">
      <c r="A119" s="857" t="s">
        <v>625</v>
      </c>
      <c r="B119" s="860">
        <v>60</v>
      </c>
      <c r="C119" s="860">
        <v>217.28949600000001</v>
      </c>
      <c r="D119" s="860">
        <v>652.26479700000004</v>
      </c>
      <c r="E119" s="860">
        <v>254.93212600000001</v>
      </c>
      <c r="F119" s="860">
        <v>582</v>
      </c>
      <c r="G119" s="860">
        <v>90</v>
      </c>
      <c r="H119" s="860">
        <v>70</v>
      </c>
    </row>
    <row r="120" spans="1:8" ht="13.8" x14ac:dyDescent="0.25">
      <c r="A120" s="857" t="s">
        <v>352</v>
      </c>
      <c r="B120" s="860">
        <v>301.68076616999997</v>
      </c>
      <c r="C120" s="860">
        <v>177.33174956999997</v>
      </c>
      <c r="D120" s="860">
        <v>450.76707873000004</v>
      </c>
      <c r="E120" s="860">
        <v>493.90254700000003</v>
      </c>
      <c r="F120" s="860">
        <v>817.32214499999998</v>
      </c>
      <c r="G120" s="860">
        <v>524.35417800000005</v>
      </c>
      <c r="H120" s="860">
        <v>516.47706200000005</v>
      </c>
    </row>
    <row r="121" spans="1:8" ht="13.8" x14ac:dyDescent="0.25">
      <c r="A121" s="856" t="s">
        <v>14</v>
      </c>
      <c r="B121" s="859">
        <v>3231.6761884499997</v>
      </c>
      <c r="C121" s="859">
        <v>1217.9116117200001</v>
      </c>
      <c r="D121" s="859">
        <v>2703.9580339699996</v>
      </c>
      <c r="E121" s="859">
        <v>5572.7223817199983</v>
      </c>
      <c r="F121" s="859">
        <v>2225.0889269999998</v>
      </c>
      <c r="G121" s="859">
        <v>2021.6683740000001</v>
      </c>
      <c r="H121" s="859">
        <v>1753.264604</v>
      </c>
    </row>
    <row r="122" spans="1:8" ht="27.6" x14ac:dyDescent="0.25">
      <c r="A122" s="857" t="s">
        <v>476</v>
      </c>
      <c r="B122" s="860">
        <v>131.06759708000001</v>
      </c>
      <c r="C122" s="860">
        <v>98.419695290000007</v>
      </c>
      <c r="D122" s="860">
        <v>150.64668518000002</v>
      </c>
      <c r="E122" s="860">
        <v>4010.2549421899998</v>
      </c>
      <c r="F122" s="860">
        <v>374.52133199999997</v>
      </c>
      <c r="G122" s="860">
        <v>341.60996</v>
      </c>
      <c r="H122" s="860">
        <v>283.93255199999999</v>
      </c>
    </row>
    <row r="123" spans="1:8" ht="13.8" x14ac:dyDescent="0.25">
      <c r="A123" s="857" t="s">
        <v>1931</v>
      </c>
      <c r="B123" s="860">
        <v>34.557476610000002</v>
      </c>
      <c r="C123" s="860">
        <v>32.537172729999995</v>
      </c>
      <c r="D123" s="860">
        <v>39.033035119999994</v>
      </c>
      <c r="E123" s="860">
        <v>40.90409631</v>
      </c>
      <c r="F123" s="860">
        <v>49.652650999999999</v>
      </c>
      <c r="G123" s="860">
        <v>42.012683000000003</v>
      </c>
      <c r="H123" s="860">
        <v>41.342196999999999</v>
      </c>
    </row>
    <row r="124" spans="1:8" ht="27.6" x14ac:dyDescent="0.25">
      <c r="A124" s="857" t="s">
        <v>477</v>
      </c>
      <c r="B124" s="860">
        <v>2388.1104148999998</v>
      </c>
      <c r="C124" s="860">
        <v>352.36322128000012</v>
      </c>
      <c r="D124" s="860">
        <v>1758.3070788299999</v>
      </c>
      <c r="E124" s="860">
        <v>486.27719698999994</v>
      </c>
      <c r="F124" s="860">
        <v>762.20583299999998</v>
      </c>
      <c r="G124" s="860">
        <v>700.27774399999998</v>
      </c>
      <c r="H124" s="860">
        <v>561.42309</v>
      </c>
    </row>
    <row r="125" spans="1:8" ht="27.6" x14ac:dyDescent="0.25">
      <c r="A125" s="857" t="s">
        <v>118</v>
      </c>
      <c r="B125" s="860">
        <v>13.842931400000001</v>
      </c>
      <c r="C125" s="860">
        <v>12.961050519999999</v>
      </c>
      <c r="D125" s="860">
        <v>9.8479391099999987</v>
      </c>
      <c r="E125" s="860">
        <v>17.99014523</v>
      </c>
      <c r="F125" s="860">
        <v>16.342725999999999</v>
      </c>
      <c r="G125" s="860">
        <v>16.423342999999999</v>
      </c>
      <c r="H125" s="860">
        <v>16.486833000000001</v>
      </c>
    </row>
    <row r="126" spans="1:8" ht="13.8" x14ac:dyDescent="0.25">
      <c r="A126" s="857" t="s">
        <v>119</v>
      </c>
      <c r="B126" s="860">
        <v>11.144342199999999</v>
      </c>
      <c r="C126" s="860">
        <v>11.73252529</v>
      </c>
      <c r="D126" s="860">
        <v>11.477238030000001</v>
      </c>
      <c r="E126" s="860">
        <v>10.31236232</v>
      </c>
      <c r="F126" s="860">
        <v>10.081337</v>
      </c>
      <c r="G126" s="860">
        <v>10.027824000000001</v>
      </c>
      <c r="H126" s="860">
        <v>10.114592999999999</v>
      </c>
    </row>
    <row r="127" spans="1:8" ht="41.4" x14ac:dyDescent="0.25">
      <c r="A127" s="857" t="s">
        <v>1932</v>
      </c>
      <c r="B127" s="860">
        <v>23.981963220000001</v>
      </c>
      <c r="C127" s="860">
        <v>23.748894970000002</v>
      </c>
      <c r="D127" s="860">
        <v>21.636405960000001</v>
      </c>
      <c r="E127" s="860">
        <v>25.684347199999998</v>
      </c>
      <c r="F127" s="860">
        <v>26.796002999999999</v>
      </c>
      <c r="G127" s="860">
        <v>26.089053</v>
      </c>
      <c r="H127" s="860">
        <v>26.165168999999999</v>
      </c>
    </row>
    <row r="128" spans="1:8" ht="13.8" x14ac:dyDescent="0.25">
      <c r="A128" s="857" t="s">
        <v>478</v>
      </c>
      <c r="B128" s="860">
        <v>588.68252638000013</v>
      </c>
      <c r="C128" s="860">
        <v>571.39093647000016</v>
      </c>
      <c r="D128" s="860">
        <v>529.54787670000007</v>
      </c>
      <c r="E128" s="860">
        <v>828.94853095000008</v>
      </c>
      <c r="F128" s="860">
        <v>829.11876500000005</v>
      </c>
      <c r="G128" s="860">
        <v>828.50062500000001</v>
      </c>
      <c r="H128" s="860">
        <v>757.49262599999997</v>
      </c>
    </row>
    <row r="129" spans="1:8" ht="13.8" x14ac:dyDescent="0.25">
      <c r="A129" s="857" t="s">
        <v>479</v>
      </c>
      <c r="B129" s="860">
        <v>10.110251960000001</v>
      </c>
      <c r="C129" s="860">
        <v>8.9153133900000014</v>
      </c>
      <c r="D129" s="860">
        <v>12.12524494</v>
      </c>
      <c r="E129" s="860">
        <v>16.557097629999998</v>
      </c>
      <c r="F129" s="860">
        <v>19.598483000000002</v>
      </c>
      <c r="G129" s="860">
        <v>19.587474</v>
      </c>
      <c r="H129" s="860">
        <v>19.436115999999998</v>
      </c>
    </row>
    <row r="130" spans="1:8" ht="13.8" x14ac:dyDescent="0.25">
      <c r="A130" s="857" t="s">
        <v>1933</v>
      </c>
      <c r="B130" s="860">
        <v>3.03408202</v>
      </c>
      <c r="C130" s="860">
        <v>2.88167236</v>
      </c>
      <c r="D130" s="860">
        <v>3.22570289</v>
      </c>
      <c r="E130" s="860">
        <v>2.7569265699999996</v>
      </c>
      <c r="F130" s="860">
        <v>3.319893</v>
      </c>
      <c r="G130" s="860">
        <v>3.3253620000000002</v>
      </c>
      <c r="H130" s="860">
        <v>3.3306170000000002</v>
      </c>
    </row>
    <row r="131" spans="1:8" ht="27.6" x14ac:dyDescent="0.25">
      <c r="A131" s="858" t="s">
        <v>480</v>
      </c>
      <c r="B131" s="861">
        <v>18.031725810000001</v>
      </c>
      <c r="C131" s="861">
        <v>94.454265309999982</v>
      </c>
      <c r="D131" s="861">
        <v>159.20103165</v>
      </c>
      <c r="E131" s="861">
        <v>125.31062842999999</v>
      </c>
      <c r="F131" s="861">
        <v>121.717026</v>
      </c>
      <c r="G131" s="861">
        <v>22.469369</v>
      </c>
      <c r="H131" s="861">
        <v>22.080099000000001</v>
      </c>
    </row>
    <row r="132" spans="1:8" ht="13.8" x14ac:dyDescent="0.25">
      <c r="A132" s="857" t="s">
        <v>481</v>
      </c>
      <c r="B132" s="860">
        <v>6.2666275100000002</v>
      </c>
      <c r="C132" s="860">
        <v>5.7815608300000001</v>
      </c>
      <c r="D132" s="860">
        <v>5.9634557499999996</v>
      </c>
      <c r="E132" s="860">
        <v>5.1672707799999991</v>
      </c>
      <c r="F132" s="860">
        <v>6.53078</v>
      </c>
      <c r="G132" s="860">
        <v>6.0508009999999999</v>
      </c>
      <c r="H132" s="860">
        <v>6.076308</v>
      </c>
    </row>
    <row r="133" spans="1:8" ht="27.6" x14ac:dyDescent="0.25">
      <c r="A133" s="857" t="s">
        <v>482</v>
      </c>
      <c r="B133" s="860">
        <v>2.8462493599999998</v>
      </c>
      <c r="C133" s="860">
        <v>2.7253032799999999</v>
      </c>
      <c r="D133" s="860">
        <v>2.94633981</v>
      </c>
      <c r="E133" s="860">
        <v>2.5588371200000002</v>
      </c>
      <c r="F133" s="860">
        <v>5.2040980000000001</v>
      </c>
      <c r="G133" s="860">
        <v>5.294136</v>
      </c>
      <c r="H133" s="860">
        <v>5.384404</v>
      </c>
    </row>
    <row r="134" spans="1:8" ht="13.8" x14ac:dyDescent="0.25">
      <c r="A134" s="856" t="s">
        <v>13</v>
      </c>
      <c r="B134" s="859">
        <v>2277.9722615300007</v>
      </c>
      <c r="C134" s="859">
        <v>2043.19754147</v>
      </c>
      <c r="D134" s="859">
        <v>2440.2700535299996</v>
      </c>
      <c r="E134" s="859">
        <v>3906.8722124599999</v>
      </c>
      <c r="F134" s="859">
        <v>3953.7653340000002</v>
      </c>
      <c r="G134" s="859">
        <v>3339.4604909999998</v>
      </c>
      <c r="H134" s="859">
        <v>3092.5965890000002</v>
      </c>
    </row>
    <row r="135" spans="1:8" ht="13.8" x14ac:dyDescent="0.25">
      <c r="A135" s="857" t="s">
        <v>571</v>
      </c>
      <c r="B135" s="860">
        <v>394.5193844800001</v>
      </c>
      <c r="C135" s="860">
        <v>434.00246649000002</v>
      </c>
      <c r="D135" s="860">
        <v>487.13183218</v>
      </c>
      <c r="E135" s="860">
        <v>634.69553900000005</v>
      </c>
      <c r="F135" s="860">
        <v>575.30658300000005</v>
      </c>
      <c r="G135" s="860">
        <v>520.06457499999999</v>
      </c>
      <c r="H135" s="860">
        <v>464.80809099999999</v>
      </c>
    </row>
    <row r="136" spans="1:8" ht="27.6" x14ac:dyDescent="0.25">
      <c r="A136" s="857" t="s">
        <v>122</v>
      </c>
      <c r="B136" s="860">
        <v>7.6434850999999995</v>
      </c>
      <c r="C136" s="860">
        <v>7.8432965899999996</v>
      </c>
      <c r="D136" s="860">
        <v>7.69548918</v>
      </c>
      <c r="E136" s="860">
        <v>7.448114359999999</v>
      </c>
      <c r="F136" s="860">
        <v>8.8412089999999992</v>
      </c>
      <c r="G136" s="860">
        <v>8.6394369999999991</v>
      </c>
      <c r="H136" s="860">
        <v>8.6378090000000007</v>
      </c>
    </row>
    <row r="137" spans="1:8" ht="13.8" x14ac:dyDescent="0.25">
      <c r="A137" s="857" t="s">
        <v>234</v>
      </c>
      <c r="B137" s="860">
        <v>140.44663412</v>
      </c>
      <c r="C137" s="860">
        <v>129.85262273000001</v>
      </c>
      <c r="D137" s="860">
        <v>120.03985493</v>
      </c>
      <c r="E137" s="860">
        <v>62.141599999999997</v>
      </c>
      <c r="F137" s="860">
        <v>68.654686999999996</v>
      </c>
      <c r="G137" s="860">
        <v>67.579863000000003</v>
      </c>
      <c r="H137" s="860">
        <v>65.864637999999999</v>
      </c>
    </row>
    <row r="138" spans="1:8" ht="13.8" x14ac:dyDescent="0.25">
      <c r="A138" s="857" t="s">
        <v>251</v>
      </c>
      <c r="B138" s="860">
        <v>131.79756612</v>
      </c>
      <c r="C138" s="860">
        <v>124.48179395</v>
      </c>
      <c r="D138" s="860">
        <v>119.7066308</v>
      </c>
      <c r="E138" s="860">
        <v>133.125933</v>
      </c>
      <c r="F138" s="860">
        <v>169.786811</v>
      </c>
      <c r="G138" s="860">
        <v>181.50738899999999</v>
      </c>
      <c r="H138" s="860">
        <v>151.19323700000001</v>
      </c>
    </row>
    <row r="139" spans="1:8" ht="27.6" x14ac:dyDescent="0.25">
      <c r="A139" s="857" t="s">
        <v>483</v>
      </c>
      <c r="B139" s="860">
        <v>99.780978819999987</v>
      </c>
      <c r="C139" s="860">
        <v>97.440041800000003</v>
      </c>
      <c r="D139" s="860">
        <v>146.58206555999999</v>
      </c>
      <c r="E139" s="860">
        <v>157.497784</v>
      </c>
      <c r="F139" s="860">
        <v>133.892674</v>
      </c>
      <c r="G139" s="860">
        <v>128.07355899999999</v>
      </c>
      <c r="H139" s="860">
        <v>96.165553000000003</v>
      </c>
    </row>
    <row r="140" spans="1:8" ht="13.8" x14ac:dyDescent="0.25">
      <c r="A140" s="857" t="s">
        <v>484</v>
      </c>
      <c r="B140" s="860">
        <v>115.96446302</v>
      </c>
      <c r="C140" s="860">
        <v>116.48376724000001</v>
      </c>
      <c r="D140" s="860">
        <v>115.11168005000002</v>
      </c>
      <c r="E140" s="860">
        <v>149.147457</v>
      </c>
      <c r="F140" s="860">
        <v>165.62126599999999</v>
      </c>
      <c r="G140" s="860">
        <v>147.00391999999999</v>
      </c>
      <c r="H140" s="860">
        <v>122.93449</v>
      </c>
    </row>
    <row r="141" spans="1:8" ht="27.6" x14ac:dyDescent="0.25">
      <c r="A141" s="857" t="s">
        <v>485</v>
      </c>
      <c r="B141" s="860">
        <v>344.204139</v>
      </c>
      <c r="C141" s="860">
        <v>341.31359546000004</v>
      </c>
      <c r="D141" s="860">
        <v>540.2659443099999</v>
      </c>
      <c r="E141" s="860">
        <v>563.89966000000004</v>
      </c>
      <c r="F141" s="860">
        <v>397.78908000000001</v>
      </c>
      <c r="G141" s="860">
        <v>359.66906</v>
      </c>
      <c r="H141" s="860">
        <v>355.16342700000001</v>
      </c>
    </row>
    <row r="142" spans="1:8" ht="27.6" x14ac:dyDescent="0.25">
      <c r="A142" s="857" t="s">
        <v>357</v>
      </c>
      <c r="B142" s="860">
        <v>171.69601068</v>
      </c>
      <c r="C142" s="860">
        <v>86.381690950000007</v>
      </c>
      <c r="D142" s="860">
        <v>127.27187133000001</v>
      </c>
      <c r="E142" s="860">
        <v>495.0553697900001</v>
      </c>
      <c r="F142" s="860">
        <v>691.10684100000003</v>
      </c>
      <c r="G142" s="860">
        <v>539.74210900000003</v>
      </c>
      <c r="H142" s="860">
        <v>520.42079899999999</v>
      </c>
    </row>
    <row r="143" spans="1:8" ht="13.8" x14ac:dyDescent="0.25">
      <c r="A143" s="857" t="s">
        <v>358</v>
      </c>
      <c r="B143" s="860">
        <v>630.70426960000009</v>
      </c>
      <c r="C143" s="860">
        <v>496.11598443000003</v>
      </c>
      <c r="D143" s="860">
        <v>517.99342001000002</v>
      </c>
      <c r="E143" s="860">
        <v>938.82966025000007</v>
      </c>
      <c r="F143" s="860">
        <v>1056.6511410000001</v>
      </c>
      <c r="G143" s="860">
        <v>709.64215100000001</v>
      </c>
      <c r="H143" s="860">
        <v>647.15467000000001</v>
      </c>
    </row>
    <row r="144" spans="1:8" ht="27.6" x14ac:dyDescent="0.25">
      <c r="A144" s="857" t="s">
        <v>572</v>
      </c>
      <c r="B144" s="860">
        <v>16.369982719999999</v>
      </c>
      <c r="C144" s="860">
        <v>17.570785280000003</v>
      </c>
      <c r="D144" s="860">
        <v>21.126042870000003</v>
      </c>
      <c r="E144" s="860">
        <v>32.682279999999999</v>
      </c>
      <c r="F144" s="860">
        <v>38.585867999999998</v>
      </c>
      <c r="G144" s="860">
        <v>32.547161000000003</v>
      </c>
      <c r="H144" s="860">
        <v>32.64819</v>
      </c>
    </row>
    <row r="145" spans="1:8" ht="13.8" x14ac:dyDescent="0.25">
      <c r="A145" s="858" t="s">
        <v>573</v>
      </c>
      <c r="B145" s="861">
        <v>221.87873063000001</v>
      </c>
      <c r="C145" s="861">
        <v>188.34118768000002</v>
      </c>
      <c r="D145" s="861">
        <v>233.41412679999999</v>
      </c>
      <c r="E145" s="861">
        <v>702.24627199999998</v>
      </c>
      <c r="F145" s="861">
        <v>592.49715500000002</v>
      </c>
      <c r="G145" s="861">
        <v>592.67489799999998</v>
      </c>
      <c r="H145" s="861">
        <v>593.22803599999997</v>
      </c>
    </row>
    <row r="146" spans="1:8" ht="13.8" x14ac:dyDescent="0.25">
      <c r="A146" s="857" t="s">
        <v>1934</v>
      </c>
      <c r="B146" s="860">
        <v>2.4344965699999999</v>
      </c>
      <c r="C146" s="860">
        <v>2.9722498700000002</v>
      </c>
      <c r="D146" s="860">
        <v>2.93397292</v>
      </c>
      <c r="E146" s="860">
        <v>21.748850059999999</v>
      </c>
      <c r="F146" s="860">
        <v>26.672519000000001</v>
      </c>
      <c r="G146" s="860">
        <v>24.343972999999998</v>
      </c>
      <c r="H146" s="860">
        <v>25.067644000000001</v>
      </c>
    </row>
    <row r="147" spans="1:8" ht="27.6" x14ac:dyDescent="0.25">
      <c r="A147" s="857" t="s">
        <v>1667</v>
      </c>
      <c r="B147" s="860">
        <v>0.53212067000000007</v>
      </c>
      <c r="C147" s="860">
        <v>0.398059</v>
      </c>
      <c r="D147" s="860">
        <v>0.99712259000000003</v>
      </c>
      <c r="E147" s="860">
        <v>8.3536929999999998</v>
      </c>
      <c r="F147" s="860">
        <v>28.359500000000001</v>
      </c>
      <c r="G147" s="860">
        <v>27.972396</v>
      </c>
      <c r="H147" s="860">
        <v>9.3100050000000003</v>
      </c>
    </row>
    <row r="148" spans="1:8" ht="13.8" x14ac:dyDescent="0.25">
      <c r="A148" s="856" t="s">
        <v>12</v>
      </c>
      <c r="B148" s="859">
        <v>48518.537808940011</v>
      </c>
      <c r="C148" s="859">
        <v>48726.906162979998</v>
      </c>
      <c r="D148" s="859">
        <v>50430.971691430001</v>
      </c>
      <c r="E148" s="859">
        <v>53062.069869579995</v>
      </c>
      <c r="F148" s="859">
        <v>51250.840012000001</v>
      </c>
      <c r="G148" s="859">
        <v>49534.981254999999</v>
      </c>
      <c r="H148" s="859">
        <v>47139.158734999997</v>
      </c>
    </row>
    <row r="149" spans="1:8" ht="13.8" x14ac:dyDescent="0.25">
      <c r="A149" s="857" t="s">
        <v>1668</v>
      </c>
      <c r="B149" s="860">
        <v>248.35315967000003</v>
      </c>
      <c r="C149" s="860">
        <v>443.36412900000005</v>
      </c>
      <c r="D149" s="860">
        <v>751.93681857000001</v>
      </c>
      <c r="E149" s="860">
        <v>1203.1827475699999</v>
      </c>
      <c r="F149" s="860">
        <v>1515.6121539999999</v>
      </c>
      <c r="G149" s="860">
        <v>1512.9287509999999</v>
      </c>
      <c r="H149" s="860">
        <v>1513.250055</v>
      </c>
    </row>
    <row r="150" spans="1:8" ht="27.6" x14ac:dyDescent="0.25">
      <c r="A150" s="857" t="s">
        <v>1669</v>
      </c>
      <c r="B150" s="860">
        <v>449.97749622000003</v>
      </c>
      <c r="C150" s="860">
        <v>395.45040562000014</v>
      </c>
      <c r="D150" s="860">
        <v>684.49251025000001</v>
      </c>
      <c r="E150" s="860">
        <v>1866.7331353000002</v>
      </c>
      <c r="F150" s="860">
        <v>2055.9496170000002</v>
      </c>
      <c r="G150" s="860">
        <v>1596.748294</v>
      </c>
      <c r="H150" s="860">
        <v>1511.5552640000001</v>
      </c>
    </row>
    <row r="151" spans="1:8" ht="13.8" x14ac:dyDescent="0.25">
      <c r="A151" s="857" t="s">
        <v>128</v>
      </c>
      <c r="B151" s="860">
        <v>527.06096118000005</v>
      </c>
      <c r="C151" s="860">
        <v>512.82740997999997</v>
      </c>
      <c r="D151" s="860">
        <v>819.06188485000007</v>
      </c>
      <c r="E151" s="860">
        <v>699.06922773999997</v>
      </c>
      <c r="F151" s="860">
        <v>646.52308900000003</v>
      </c>
      <c r="G151" s="860">
        <v>626.52308900000003</v>
      </c>
      <c r="H151" s="860">
        <v>556.52308900000003</v>
      </c>
    </row>
    <row r="152" spans="1:8" ht="13.8" x14ac:dyDescent="0.25">
      <c r="A152" s="857" t="s">
        <v>1670</v>
      </c>
      <c r="B152" s="860">
        <v>23.40282766</v>
      </c>
      <c r="C152" s="860">
        <v>33.294049189999996</v>
      </c>
      <c r="D152" s="860">
        <v>33.426333470000003</v>
      </c>
      <c r="E152" s="860">
        <v>77.390271999999996</v>
      </c>
      <c r="F152" s="860">
        <v>49.076371999999999</v>
      </c>
      <c r="G152" s="860">
        <v>49.114179999999998</v>
      </c>
      <c r="H152" s="860">
        <v>49.099518000000003</v>
      </c>
    </row>
    <row r="153" spans="1:8" ht="27.6" x14ac:dyDescent="0.25">
      <c r="A153" s="857" t="s">
        <v>361</v>
      </c>
      <c r="B153" s="860">
        <v>405.50585185</v>
      </c>
      <c r="C153" s="860">
        <v>398.33718157999994</v>
      </c>
      <c r="D153" s="860">
        <v>399.53921749</v>
      </c>
      <c r="E153" s="860">
        <v>395.71617360000005</v>
      </c>
      <c r="F153" s="860">
        <v>415.08522299999998</v>
      </c>
      <c r="G153" s="860">
        <v>164.14997199999999</v>
      </c>
      <c r="H153" s="860">
        <v>148.877365</v>
      </c>
    </row>
    <row r="154" spans="1:8" ht="13.8" x14ac:dyDescent="0.25">
      <c r="A154" s="858" t="s">
        <v>574</v>
      </c>
      <c r="B154" s="861">
        <v>30261.899724819999</v>
      </c>
      <c r="C154" s="861">
        <v>30131.210362350001</v>
      </c>
      <c r="D154" s="861">
        <v>30626.292823700001</v>
      </c>
      <c r="E154" s="861">
        <v>31691.306517559999</v>
      </c>
      <c r="F154" s="861">
        <v>30191.473257000001</v>
      </c>
      <c r="G154" s="861">
        <v>29360.701363</v>
      </c>
      <c r="H154" s="861">
        <v>27948.155011999999</v>
      </c>
    </row>
    <row r="155" spans="1:8" ht="13.8" x14ac:dyDescent="0.25">
      <c r="A155" s="857" t="s">
        <v>575</v>
      </c>
      <c r="B155" s="860">
        <v>16157.265840030002</v>
      </c>
      <c r="C155" s="860">
        <v>16504.327218259998</v>
      </c>
      <c r="D155" s="860">
        <v>16724.503085979999</v>
      </c>
      <c r="E155" s="860">
        <v>16446.295592890001</v>
      </c>
      <c r="F155" s="860">
        <v>15901.051383</v>
      </c>
      <c r="G155" s="860">
        <v>15760.174642</v>
      </c>
      <c r="H155" s="860">
        <v>14960.887482</v>
      </c>
    </row>
    <row r="156" spans="1:8" ht="27.6" x14ac:dyDescent="0.25">
      <c r="A156" s="857" t="s">
        <v>576</v>
      </c>
      <c r="B156" s="860">
        <v>445.07194750999997</v>
      </c>
      <c r="C156" s="860">
        <v>308.09540700000002</v>
      </c>
      <c r="D156" s="860">
        <v>391.71901711999999</v>
      </c>
      <c r="E156" s="860">
        <v>682.37620291999997</v>
      </c>
      <c r="F156" s="860">
        <v>476.068917</v>
      </c>
      <c r="G156" s="860">
        <v>464.640964</v>
      </c>
      <c r="H156" s="860">
        <v>450.81094999999999</v>
      </c>
    </row>
    <row r="157" spans="1:8" ht="13.8" x14ac:dyDescent="0.25">
      <c r="A157" s="856" t="s">
        <v>440</v>
      </c>
      <c r="B157" s="859">
        <v>8539.5990180099998</v>
      </c>
      <c r="C157" s="859">
        <v>8751.0938609200002</v>
      </c>
      <c r="D157" s="859">
        <v>9171.1497299900002</v>
      </c>
      <c r="E157" s="859">
        <v>10144.162923</v>
      </c>
      <c r="F157" s="859">
        <v>10363.746168</v>
      </c>
      <c r="G157" s="859">
        <v>10554.692923000001</v>
      </c>
      <c r="H157" s="859">
        <v>10676.992532</v>
      </c>
    </row>
    <row r="158" spans="1:8" ht="13.8" x14ac:dyDescent="0.25">
      <c r="A158" s="857" t="s">
        <v>626</v>
      </c>
      <c r="B158" s="860">
        <v>383.80899510999996</v>
      </c>
      <c r="C158" s="860">
        <v>348.72778276000008</v>
      </c>
      <c r="D158" s="860">
        <v>387.30568826000001</v>
      </c>
      <c r="E158" s="860">
        <v>491.59276199999999</v>
      </c>
      <c r="F158" s="860">
        <v>419.83736199999998</v>
      </c>
      <c r="G158" s="860">
        <v>415.474197</v>
      </c>
      <c r="H158" s="860">
        <v>399.99232999999998</v>
      </c>
    </row>
    <row r="159" spans="1:8" ht="13.8" x14ac:dyDescent="0.25">
      <c r="A159" s="857" t="s">
        <v>540</v>
      </c>
      <c r="B159" s="860">
        <v>485.39424535000001</v>
      </c>
      <c r="C159" s="860">
        <v>492.18592392999994</v>
      </c>
      <c r="D159" s="860">
        <v>532.52715035000006</v>
      </c>
      <c r="E159" s="860">
        <v>585.39968999999996</v>
      </c>
      <c r="F159" s="860">
        <v>571.30936399999996</v>
      </c>
      <c r="G159" s="860">
        <v>566.34458600000005</v>
      </c>
      <c r="H159" s="860">
        <v>562.08828000000005</v>
      </c>
    </row>
    <row r="160" spans="1:8" ht="13.8" x14ac:dyDescent="0.25">
      <c r="A160" s="858" t="s">
        <v>132</v>
      </c>
      <c r="B160" s="861">
        <v>7502.6865683599999</v>
      </c>
      <c r="C160" s="861">
        <v>7719.3605255599996</v>
      </c>
      <c r="D160" s="861">
        <v>8037.9323639899994</v>
      </c>
      <c r="E160" s="861">
        <v>8767.7241599999998</v>
      </c>
      <c r="F160" s="861">
        <v>9169.3534220000001</v>
      </c>
      <c r="G160" s="861">
        <v>9369.5508809999992</v>
      </c>
      <c r="H160" s="861">
        <v>9512.9375139999993</v>
      </c>
    </row>
    <row r="161" spans="1:8" ht="27.6" x14ac:dyDescent="0.25">
      <c r="A161" s="857" t="s">
        <v>1762</v>
      </c>
      <c r="B161" s="860">
        <v>0.34862904000000006</v>
      </c>
      <c r="C161" s="860">
        <v>0.23266176000000002</v>
      </c>
      <c r="D161" s="860">
        <v>0.20364863</v>
      </c>
      <c r="E161" s="860">
        <v>101.775919</v>
      </c>
      <c r="F161" s="860">
        <v>4.0229400000000002</v>
      </c>
      <c r="G161" s="860">
        <v>4.0497500000000004</v>
      </c>
      <c r="H161" s="860">
        <v>4.0429360000000001</v>
      </c>
    </row>
    <row r="162" spans="1:8" ht="13.8" x14ac:dyDescent="0.25">
      <c r="A162" s="857" t="s">
        <v>1763</v>
      </c>
      <c r="B162" s="860">
        <v>167.36058015</v>
      </c>
      <c r="C162" s="860">
        <v>190.58696691</v>
      </c>
      <c r="D162" s="860">
        <v>213.18087876000001</v>
      </c>
      <c r="E162" s="860">
        <v>197.67039199999999</v>
      </c>
      <c r="F162" s="860">
        <v>199.22308000000001</v>
      </c>
      <c r="G162" s="860">
        <v>199.27350899999999</v>
      </c>
      <c r="H162" s="860">
        <v>197.93147200000001</v>
      </c>
    </row>
    <row r="163" spans="1:8" ht="13.8" x14ac:dyDescent="0.25">
      <c r="A163" s="856" t="s">
        <v>11</v>
      </c>
      <c r="B163" s="859">
        <v>32889.23532759001</v>
      </c>
      <c r="C163" s="859">
        <v>36143.989072110002</v>
      </c>
      <c r="D163" s="859">
        <v>44227.635553499997</v>
      </c>
      <c r="E163" s="859">
        <v>48416.950192780001</v>
      </c>
      <c r="F163" s="859">
        <v>50401.068511999998</v>
      </c>
      <c r="G163" s="859">
        <v>49979.959494000002</v>
      </c>
      <c r="H163" s="859">
        <v>51103.915917999999</v>
      </c>
    </row>
    <row r="164" spans="1:8" ht="27.6" x14ac:dyDescent="0.25">
      <c r="A164" s="857" t="s">
        <v>1935</v>
      </c>
      <c r="B164" s="860">
        <v>399.40096304000002</v>
      </c>
      <c r="C164" s="860">
        <v>355.52511616999993</v>
      </c>
      <c r="D164" s="860">
        <v>822.43706627999995</v>
      </c>
      <c r="E164" s="860">
        <v>409.48823565000004</v>
      </c>
      <c r="F164" s="860">
        <v>106.340045</v>
      </c>
      <c r="G164" s="860">
        <v>104.128725</v>
      </c>
      <c r="H164" s="860">
        <v>101.68267299999999</v>
      </c>
    </row>
    <row r="165" spans="1:8" ht="13.8" x14ac:dyDescent="0.25">
      <c r="A165" s="857" t="s">
        <v>1936</v>
      </c>
      <c r="B165" s="860">
        <v>152.49999399999999</v>
      </c>
      <c r="C165" s="860">
        <v>281.71114499999999</v>
      </c>
      <c r="D165" s="860">
        <v>431.20955686000002</v>
      </c>
      <c r="E165" s="860">
        <v>475.20973099999998</v>
      </c>
      <c r="F165" s="860">
        <v>474.96928300000002</v>
      </c>
      <c r="G165" s="860">
        <v>440.57010200000002</v>
      </c>
      <c r="H165" s="860">
        <v>388.31096300000002</v>
      </c>
    </row>
    <row r="166" spans="1:8" ht="13.8" x14ac:dyDescent="0.25">
      <c r="A166" s="857" t="s">
        <v>136</v>
      </c>
      <c r="B166" s="860">
        <v>130.62804842</v>
      </c>
      <c r="C166" s="860">
        <v>122.42655437000001</v>
      </c>
      <c r="D166" s="860">
        <v>140.71536623</v>
      </c>
      <c r="E166" s="860">
        <v>137.555813</v>
      </c>
      <c r="F166" s="860">
        <v>137.66993299999999</v>
      </c>
      <c r="G166" s="860">
        <v>137.378601</v>
      </c>
      <c r="H166" s="860">
        <v>132.638353</v>
      </c>
    </row>
    <row r="167" spans="1:8" ht="27.6" x14ac:dyDescent="0.25">
      <c r="A167" s="857" t="s">
        <v>364</v>
      </c>
      <c r="B167" s="860">
        <v>452.73862793999996</v>
      </c>
      <c r="C167" s="860">
        <v>408.19049966</v>
      </c>
      <c r="D167" s="860">
        <v>366.09864272999994</v>
      </c>
      <c r="E167" s="860">
        <v>544.04382999999996</v>
      </c>
      <c r="F167" s="860">
        <v>524.04382999999996</v>
      </c>
      <c r="G167" s="860">
        <v>524.658502</v>
      </c>
      <c r="H167" s="860">
        <v>524.658502</v>
      </c>
    </row>
    <row r="168" spans="1:8" ht="41.4" x14ac:dyDescent="0.25">
      <c r="A168" s="858" t="s">
        <v>487</v>
      </c>
      <c r="B168" s="861">
        <v>31524.500581190005</v>
      </c>
      <c r="C168" s="861">
        <v>34796.73483791</v>
      </c>
      <c r="D168" s="861">
        <v>42266.551661930003</v>
      </c>
      <c r="E168" s="861">
        <v>46646.901300129997</v>
      </c>
      <c r="F168" s="861">
        <v>48953.694137999999</v>
      </c>
      <c r="G168" s="861">
        <v>48568.872281000004</v>
      </c>
      <c r="H168" s="861">
        <v>49752.274144000003</v>
      </c>
    </row>
    <row r="169" spans="1:8" ht="13.8" x14ac:dyDescent="0.25">
      <c r="A169" s="857" t="s">
        <v>628</v>
      </c>
      <c r="B169" s="860">
        <v>201.96961899999999</v>
      </c>
      <c r="C169" s="860">
        <v>150</v>
      </c>
      <c r="D169" s="860">
        <v>170.49598646999999</v>
      </c>
      <c r="E169" s="860">
        <v>168.12401</v>
      </c>
      <c r="F169" s="860">
        <v>168.12401</v>
      </c>
      <c r="G169" s="860">
        <v>168.12401</v>
      </c>
      <c r="H169" s="860">
        <v>168.12401</v>
      </c>
    </row>
    <row r="170" spans="1:8" ht="13.8" x14ac:dyDescent="0.25">
      <c r="A170" s="857" t="s">
        <v>629</v>
      </c>
      <c r="B170" s="860">
        <v>27.497494</v>
      </c>
      <c r="C170" s="860">
        <v>29.400918999999998</v>
      </c>
      <c r="D170" s="860">
        <v>30.127272999999999</v>
      </c>
      <c r="E170" s="860">
        <v>35.627273000000002</v>
      </c>
      <c r="F170" s="860">
        <v>36.227272999999997</v>
      </c>
      <c r="G170" s="860">
        <v>36.227272999999997</v>
      </c>
      <c r="H170" s="860">
        <v>36.227272999999997</v>
      </c>
    </row>
    <row r="171" spans="1:8" ht="13.8" x14ac:dyDescent="0.25">
      <c r="A171" s="856" t="s">
        <v>10</v>
      </c>
      <c r="B171" s="859">
        <v>84378.340584809979</v>
      </c>
      <c r="C171" s="859">
        <v>88998.496576639984</v>
      </c>
      <c r="D171" s="859">
        <v>99959.328127570014</v>
      </c>
      <c r="E171" s="859">
        <v>115046.55890073998</v>
      </c>
      <c r="F171" s="859">
        <v>107592.584342</v>
      </c>
      <c r="G171" s="859">
        <v>110580.965692</v>
      </c>
      <c r="H171" s="859">
        <v>111898.100377</v>
      </c>
    </row>
    <row r="172" spans="1:8" ht="27.6" x14ac:dyDescent="0.25">
      <c r="A172" s="857" t="s">
        <v>139</v>
      </c>
      <c r="B172" s="860">
        <v>11379.5930049</v>
      </c>
      <c r="C172" s="860">
        <v>11441.865754349998</v>
      </c>
      <c r="D172" s="860">
        <v>11353.15612052</v>
      </c>
      <c r="E172" s="860">
        <v>11480.341178999999</v>
      </c>
      <c r="F172" s="860">
        <v>11490.649179</v>
      </c>
      <c r="G172" s="860">
        <v>11435.349179000001</v>
      </c>
      <c r="H172" s="860">
        <v>11442.949178999999</v>
      </c>
    </row>
    <row r="173" spans="1:8" ht="13.8" x14ac:dyDescent="0.25">
      <c r="A173" s="857" t="s">
        <v>366</v>
      </c>
      <c r="B173" s="860">
        <v>72998.747579909992</v>
      </c>
      <c r="C173" s="860">
        <v>77556.630822289997</v>
      </c>
      <c r="D173" s="860">
        <v>88606.172007050001</v>
      </c>
      <c r="E173" s="860">
        <v>103566.21772173999</v>
      </c>
      <c r="F173" s="860">
        <v>96101.935163000002</v>
      </c>
      <c r="G173" s="860">
        <v>99145.616513000001</v>
      </c>
      <c r="H173" s="860">
        <v>100455.15119800001</v>
      </c>
    </row>
    <row r="174" spans="1:8" ht="13.8" x14ac:dyDescent="0.25">
      <c r="A174" s="856" t="s">
        <v>9</v>
      </c>
      <c r="B174" s="859">
        <v>8849.8998365300013</v>
      </c>
      <c r="C174" s="859">
        <v>8696.1280547499991</v>
      </c>
      <c r="D174" s="859">
        <v>25946.753469509997</v>
      </c>
      <c r="E174" s="859">
        <v>27603.769204520002</v>
      </c>
      <c r="F174" s="859">
        <v>17745.562843</v>
      </c>
      <c r="G174" s="859">
        <v>14580.167788999999</v>
      </c>
      <c r="H174" s="859">
        <v>12699.889735000001</v>
      </c>
    </row>
    <row r="175" spans="1:8" ht="13.8" x14ac:dyDescent="0.25">
      <c r="A175" s="857" t="s">
        <v>488</v>
      </c>
      <c r="B175" s="860">
        <v>7180.4953529000004</v>
      </c>
      <c r="C175" s="860">
        <v>6803.4614346900016</v>
      </c>
      <c r="D175" s="860">
        <v>24107.558438380001</v>
      </c>
      <c r="E175" s="860">
        <v>24541.001385479998</v>
      </c>
      <c r="F175" s="860">
        <v>15424.487988000001</v>
      </c>
      <c r="G175" s="860">
        <v>12213.765927</v>
      </c>
      <c r="H175" s="860">
        <v>10459.709365000001</v>
      </c>
    </row>
    <row r="176" spans="1:8" ht="27.6" x14ac:dyDescent="0.25">
      <c r="A176" s="857" t="s">
        <v>244</v>
      </c>
      <c r="B176" s="860">
        <v>18.411457650000003</v>
      </c>
      <c r="C176" s="860">
        <v>27.446996299999999</v>
      </c>
      <c r="D176" s="860">
        <v>30.101943139999999</v>
      </c>
      <c r="E176" s="860">
        <v>30.739142899999997</v>
      </c>
      <c r="F176" s="860">
        <v>32.657943000000003</v>
      </c>
      <c r="G176" s="860">
        <v>32.654832999999996</v>
      </c>
      <c r="H176" s="860">
        <v>32.700755999999998</v>
      </c>
    </row>
    <row r="177" spans="1:8" ht="13.8" x14ac:dyDescent="0.25">
      <c r="A177" s="857" t="s">
        <v>368</v>
      </c>
      <c r="B177" s="860">
        <v>9.3718360399999998</v>
      </c>
      <c r="C177" s="860">
        <v>52.425180239999996</v>
      </c>
      <c r="D177" s="860">
        <v>50.01025924999999</v>
      </c>
      <c r="E177" s="860">
        <v>84.713994589999999</v>
      </c>
      <c r="F177" s="860">
        <v>67.917032000000006</v>
      </c>
      <c r="G177" s="860">
        <v>117.851883</v>
      </c>
      <c r="H177" s="860">
        <v>118.012623</v>
      </c>
    </row>
    <row r="178" spans="1:8" ht="27.6" x14ac:dyDescent="0.25">
      <c r="A178" s="858" t="s">
        <v>577</v>
      </c>
      <c r="B178" s="861">
        <v>369.18340111000003</v>
      </c>
      <c r="C178" s="861">
        <v>337.36359922000003</v>
      </c>
      <c r="D178" s="861">
        <v>350.0718933</v>
      </c>
      <c r="E178" s="861">
        <v>344.54772804000004</v>
      </c>
      <c r="F178" s="861">
        <v>382.018327</v>
      </c>
      <c r="G178" s="861">
        <v>401.719065</v>
      </c>
      <c r="H178" s="861">
        <v>402.34448099999997</v>
      </c>
    </row>
    <row r="179" spans="1:8" ht="13.8" x14ac:dyDescent="0.25">
      <c r="A179" s="857" t="s">
        <v>578</v>
      </c>
      <c r="B179" s="860">
        <v>617.84966006999991</v>
      </c>
      <c r="C179" s="860">
        <v>844.54886778000002</v>
      </c>
      <c r="D179" s="860">
        <v>772.29932196000004</v>
      </c>
      <c r="E179" s="860">
        <v>1782.15025442</v>
      </c>
      <c r="F179" s="860">
        <v>1069.7433169999999</v>
      </c>
      <c r="G179" s="860">
        <v>1050.474387</v>
      </c>
      <c r="H179" s="860">
        <v>924.21475999999996</v>
      </c>
    </row>
    <row r="180" spans="1:8" ht="13.8" x14ac:dyDescent="0.25">
      <c r="A180" s="857" t="s">
        <v>1937</v>
      </c>
      <c r="B180" s="860">
        <v>621.13331649999998</v>
      </c>
      <c r="C180" s="860">
        <v>592.96226804999992</v>
      </c>
      <c r="D180" s="860">
        <v>601.69103746000008</v>
      </c>
      <c r="E180" s="860">
        <v>751.099649</v>
      </c>
      <c r="F180" s="860">
        <v>721.67248800000004</v>
      </c>
      <c r="G180" s="860">
        <v>719.14202</v>
      </c>
      <c r="H180" s="860">
        <v>720.11355600000002</v>
      </c>
    </row>
    <row r="181" spans="1:8" ht="27.6" x14ac:dyDescent="0.25">
      <c r="A181" s="857" t="s">
        <v>1938</v>
      </c>
      <c r="B181" s="860">
        <v>33.454812260000004</v>
      </c>
      <c r="C181" s="860">
        <v>37.919708470000003</v>
      </c>
      <c r="D181" s="860">
        <v>35.020576019999993</v>
      </c>
      <c r="E181" s="860">
        <v>69.517050089999998</v>
      </c>
      <c r="F181" s="860">
        <v>47.065747999999999</v>
      </c>
      <c r="G181" s="860">
        <v>44.559674000000001</v>
      </c>
      <c r="H181" s="860">
        <v>42.794193999999997</v>
      </c>
    </row>
    <row r="182" spans="1:8" ht="13.8" x14ac:dyDescent="0.25">
      <c r="A182" s="856" t="s">
        <v>8</v>
      </c>
      <c r="B182" s="859">
        <v>3560.8065549299999</v>
      </c>
      <c r="C182" s="859">
        <v>3051.9390853</v>
      </c>
      <c r="D182" s="859">
        <v>2575.1278268800002</v>
      </c>
      <c r="E182" s="859">
        <v>3633.9610355500004</v>
      </c>
      <c r="F182" s="859">
        <v>3430.5138889999998</v>
      </c>
      <c r="G182" s="859">
        <v>3146.8682439999998</v>
      </c>
      <c r="H182" s="859">
        <v>3141.4231960000002</v>
      </c>
    </row>
    <row r="183" spans="1:8" ht="27.6" x14ac:dyDescent="0.25">
      <c r="A183" s="857" t="s">
        <v>580</v>
      </c>
      <c r="B183" s="860">
        <v>2500.1635740899997</v>
      </c>
      <c r="C183" s="860">
        <v>1840.1726174300002</v>
      </c>
      <c r="D183" s="860">
        <v>1341.74497479</v>
      </c>
      <c r="E183" s="860">
        <v>2402.4909499999999</v>
      </c>
      <c r="F183" s="860">
        <v>2149.426121</v>
      </c>
      <c r="G183" s="860">
        <v>1865.7548830000001</v>
      </c>
      <c r="H183" s="860">
        <v>1860.3176470000001</v>
      </c>
    </row>
    <row r="184" spans="1:8" ht="36.6" customHeight="1" x14ac:dyDescent="0.25">
      <c r="A184" s="858" t="s">
        <v>245</v>
      </c>
      <c r="B184" s="861">
        <v>5.9271075299999989</v>
      </c>
      <c r="C184" s="861">
        <v>8.2331531999999985</v>
      </c>
      <c r="D184" s="861">
        <v>18.130674330000002</v>
      </c>
      <c r="E184" s="861">
        <v>17.872980550000001</v>
      </c>
      <c r="F184" s="861">
        <v>12.858615</v>
      </c>
      <c r="G184" s="861">
        <v>12.884207999999999</v>
      </c>
      <c r="H184" s="861">
        <v>12.922708999999999</v>
      </c>
    </row>
    <row r="185" spans="1:8" ht="13.8" x14ac:dyDescent="0.25">
      <c r="A185" s="857" t="s">
        <v>145</v>
      </c>
      <c r="B185" s="860">
        <v>1054.71587331</v>
      </c>
      <c r="C185" s="860">
        <v>1203.53331467</v>
      </c>
      <c r="D185" s="860">
        <v>1215.25217776</v>
      </c>
      <c r="E185" s="860">
        <v>1213.5971050000001</v>
      </c>
      <c r="F185" s="860">
        <v>1268.229153</v>
      </c>
      <c r="G185" s="860">
        <v>1268.229153</v>
      </c>
      <c r="H185" s="860">
        <v>1268.1828399999999</v>
      </c>
    </row>
    <row r="186" spans="1:8" ht="13.8" x14ac:dyDescent="0.25">
      <c r="A186" s="856" t="s">
        <v>7</v>
      </c>
      <c r="B186" s="859">
        <v>952.84669449</v>
      </c>
      <c r="C186" s="859">
        <v>2165.26814917</v>
      </c>
      <c r="D186" s="859">
        <v>2774.6008306500003</v>
      </c>
      <c r="E186" s="859">
        <v>3030.1274910000002</v>
      </c>
      <c r="F186" s="859">
        <v>4622.1059750000004</v>
      </c>
      <c r="G186" s="859">
        <v>6484.5989749999999</v>
      </c>
      <c r="H186" s="859">
        <v>7786.6139750000002</v>
      </c>
    </row>
    <row r="187" spans="1:8" ht="27.6" x14ac:dyDescent="0.25">
      <c r="A187" s="857" t="s">
        <v>492</v>
      </c>
      <c r="B187" s="860">
        <v>952.84669449</v>
      </c>
      <c r="C187" s="860">
        <v>2165.26814917</v>
      </c>
      <c r="D187" s="860">
        <v>2774.6008306500003</v>
      </c>
      <c r="E187" s="860">
        <v>3030.1274910000002</v>
      </c>
      <c r="F187" s="860">
        <v>4622.1059750000004</v>
      </c>
      <c r="G187" s="860">
        <v>6484.5989749999999</v>
      </c>
      <c r="H187" s="860">
        <v>7786.6139750000002</v>
      </c>
    </row>
    <row r="188" spans="1:8" ht="27.6" x14ac:dyDescent="0.25">
      <c r="A188" s="856" t="s">
        <v>547</v>
      </c>
      <c r="B188" s="859">
        <v>87385.784676320007</v>
      </c>
      <c r="C188" s="859">
        <v>89114.577317240008</v>
      </c>
      <c r="D188" s="859">
        <v>91267.493696310004</v>
      </c>
      <c r="E188" s="859">
        <v>102252.54012356</v>
      </c>
      <c r="F188" s="859">
        <v>107240.31772000001</v>
      </c>
      <c r="G188" s="859">
        <v>103360.68554200001</v>
      </c>
      <c r="H188" s="859">
        <v>103231.70218399999</v>
      </c>
    </row>
    <row r="189" spans="1:8" ht="13.8" x14ac:dyDescent="0.25">
      <c r="A189" s="857" t="s">
        <v>1939</v>
      </c>
      <c r="B189" s="860">
        <v>870.92389860000014</v>
      </c>
      <c r="C189" s="860">
        <v>921.74446355999987</v>
      </c>
      <c r="D189" s="860">
        <v>959.96797055999991</v>
      </c>
      <c r="E189" s="860">
        <v>1096.2531220000001</v>
      </c>
      <c r="F189" s="860">
        <v>960.50265899999999</v>
      </c>
      <c r="G189" s="860">
        <v>870.27762700000005</v>
      </c>
      <c r="H189" s="860">
        <v>866.63287000000003</v>
      </c>
    </row>
    <row r="190" spans="1:8" ht="27.6" x14ac:dyDescent="0.25">
      <c r="A190" s="857" t="s">
        <v>148</v>
      </c>
      <c r="B190" s="860">
        <v>2923.02271445</v>
      </c>
      <c r="C190" s="860">
        <v>2881.3013811199999</v>
      </c>
      <c r="D190" s="860">
        <v>2955.1837315600005</v>
      </c>
      <c r="E190" s="860">
        <v>3021.3480789999999</v>
      </c>
      <c r="F190" s="860">
        <v>3043.2466009999998</v>
      </c>
      <c r="G190" s="860">
        <v>2986.1324829999999</v>
      </c>
      <c r="H190" s="860">
        <v>2984.0215699999999</v>
      </c>
    </row>
    <row r="191" spans="1:8" ht="13.8" x14ac:dyDescent="0.25">
      <c r="A191" s="857" t="s">
        <v>149</v>
      </c>
      <c r="B191" s="860">
        <v>2818.2490941399997</v>
      </c>
      <c r="C191" s="860">
        <v>2197.5203256899999</v>
      </c>
      <c r="D191" s="860">
        <v>1002.54879263</v>
      </c>
      <c r="E191" s="860">
        <v>3302.1056450000001</v>
      </c>
      <c r="F191" s="860">
        <v>258.38789600000001</v>
      </c>
      <c r="G191" s="860">
        <v>53.80265</v>
      </c>
      <c r="H191" s="860">
        <v>50.461855999999997</v>
      </c>
    </row>
    <row r="192" spans="1:8" ht="13.8" x14ac:dyDescent="0.25">
      <c r="A192" s="857" t="s">
        <v>150</v>
      </c>
      <c r="B192" s="860">
        <v>69935.163632319993</v>
      </c>
      <c r="C192" s="860">
        <v>72013.302674010003</v>
      </c>
      <c r="D192" s="860">
        <v>76199.435831249997</v>
      </c>
      <c r="E192" s="860">
        <v>79295.209357</v>
      </c>
      <c r="F192" s="860">
        <v>84879.637042000002</v>
      </c>
      <c r="G192" s="860">
        <v>83490.59087</v>
      </c>
      <c r="H192" s="860">
        <v>83485.690870000006</v>
      </c>
    </row>
    <row r="193" spans="1:8" ht="27.6" x14ac:dyDescent="0.25">
      <c r="A193" s="857" t="s">
        <v>581</v>
      </c>
      <c r="B193" s="860">
        <v>127.40340538</v>
      </c>
      <c r="C193" s="860">
        <v>139.56164378</v>
      </c>
      <c r="D193" s="860">
        <v>164.56111504</v>
      </c>
      <c r="E193" s="860">
        <v>2696.7944419999999</v>
      </c>
      <c r="F193" s="860">
        <v>2933.8626749999999</v>
      </c>
      <c r="G193" s="860">
        <v>352.65662900000001</v>
      </c>
      <c r="H193" s="860">
        <v>101.333108</v>
      </c>
    </row>
    <row r="194" spans="1:8" ht="27.6" x14ac:dyDescent="0.25">
      <c r="A194" s="857" t="s">
        <v>375</v>
      </c>
      <c r="B194" s="860">
        <v>860.95862490000013</v>
      </c>
      <c r="C194" s="860">
        <v>286.82739000999999</v>
      </c>
      <c r="D194" s="860">
        <v>335.03474418999997</v>
      </c>
      <c r="E194" s="860">
        <v>881.7387775599999</v>
      </c>
      <c r="F194" s="860">
        <v>1164.3905769999999</v>
      </c>
      <c r="G194" s="860">
        <v>908.86863200000005</v>
      </c>
      <c r="H194" s="860">
        <v>896.13543700000002</v>
      </c>
    </row>
    <row r="195" spans="1:8" ht="27.6" x14ac:dyDescent="0.25">
      <c r="A195" s="857" t="s">
        <v>1940</v>
      </c>
      <c r="B195" s="860">
        <v>211.69191955000002</v>
      </c>
      <c r="C195" s="860">
        <v>215.11905998999998</v>
      </c>
      <c r="D195" s="860">
        <v>193.34806467000001</v>
      </c>
      <c r="E195" s="860">
        <v>188.71882199999999</v>
      </c>
      <c r="F195" s="860">
        <v>186.57189299999999</v>
      </c>
      <c r="G195" s="860">
        <v>175.351946</v>
      </c>
      <c r="H195" s="860">
        <v>167.460173</v>
      </c>
    </row>
    <row r="196" spans="1:8" ht="13.8" x14ac:dyDescent="0.25">
      <c r="A196" s="858" t="s">
        <v>582</v>
      </c>
      <c r="B196" s="861">
        <v>110.36854335</v>
      </c>
      <c r="C196" s="861">
        <v>123.95027686</v>
      </c>
      <c r="D196" s="861">
        <v>88.335464439999996</v>
      </c>
      <c r="E196" s="861">
        <v>132.59190699999999</v>
      </c>
      <c r="F196" s="861">
        <v>132.59190699999999</v>
      </c>
      <c r="G196" s="861">
        <v>132.59190699999999</v>
      </c>
      <c r="H196" s="861">
        <v>132.59190699999999</v>
      </c>
    </row>
    <row r="197" spans="1:8" ht="27.6" x14ac:dyDescent="0.25">
      <c r="A197" s="857" t="s">
        <v>583</v>
      </c>
      <c r="B197" s="860">
        <v>6652.1966206000006</v>
      </c>
      <c r="C197" s="860">
        <v>6683.9654839499999</v>
      </c>
      <c r="D197" s="860">
        <v>6804.2280220800003</v>
      </c>
      <c r="E197" s="860">
        <v>7477.7799720000003</v>
      </c>
      <c r="F197" s="860">
        <v>7995.8198599999996</v>
      </c>
      <c r="G197" s="860">
        <v>8039.6568500000003</v>
      </c>
      <c r="H197" s="860">
        <v>8187.1507300000003</v>
      </c>
    </row>
    <row r="198" spans="1:8" ht="13.8" x14ac:dyDescent="0.25">
      <c r="A198" s="857" t="s">
        <v>584</v>
      </c>
      <c r="B198" s="860">
        <v>282.07357361999999</v>
      </c>
      <c r="C198" s="860">
        <v>314.16879552999995</v>
      </c>
      <c r="D198" s="860">
        <v>328.12049983999998</v>
      </c>
      <c r="E198" s="860">
        <v>350</v>
      </c>
      <c r="F198" s="860">
        <v>350.30660999999998</v>
      </c>
      <c r="G198" s="860">
        <v>350.76594799999998</v>
      </c>
      <c r="H198" s="860">
        <v>360.22366299999999</v>
      </c>
    </row>
    <row r="199" spans="1:8" ht="13.8" x14ac:dyDescent="0.25">
      <c r="A199" s="858" t="s">
        <v>585</v>
      </c>
      <c r="B199" s="861">
        <v>2593.7326494099998</v>
      </c>
      <c r="C199" s="861">
        <v>3337.1158227399997</v>
      </c>
      <c r="D199" s="861">
        <v>2236.7294600500004</v>
      </c>
      <c r="E199" s="861">
        <v>3810</v>
      </c>
      <c r="F199" s="861">
        <v>5335</v>
      </c>
      <c r="G199" s="861">
        <v>5999.99</v>
      </c>
      <c r="H199" s="861">
        <v>6000</v>
      </c>
    </row>
    <row r="200" spans="1:8" ht="13.8" x14ac:dyDescent="0.25">
      <c r="A200" s="856" t="s">
        <v>5</v>
      </c>
      <c r="B200" s="859">
        <v>829.65571766999994</v>
      </c>
      <c r="C200" s="859">
        <v>997.57388248999996</v>
      </c>
      <c r="D200" s="859">
        <v>1371.5135223200002</v>
      </c>
      <c r="E200" s="859">
        <v>1684.5582260000001</v>
      </c>
      <c r="F200" s="859">
        <v>1095.9219949999999</v>
      </c>
      <c r="G200" s="859">
        <v>838.22199499999999</v>
      </c>
      <c r="H200" s="859">
        <v>747.62199499999997</v>
      </c>
    </row>
    <row r="201" spans="1:8" ht="13.8" x14ac:dyDescent="0.25">
      <c r="A201" s="858" t="s">
        <v>151</v>
      </c>
      <c r="B201" s="861">
        <v>641.06392267000001</v>
      </c>
      <c r="C201" s="861">
        <v>770.51981849000003</v>
      </c>
      <c r="D201" s="861">
        <v>1138.0905203200002</v>
      </c>
      <c r="E201" s="861">
        <v>1341.3241270000001</v>
      </c>
      <c r="F201" s="861">
        <v>685.01388699999995</v>
      </c>
      <c r="G201" s="861">
        <v>637.51388699999995</v>
      </c>
      <c r="H201" s="861">
        <v>572.41388700000005</v>
      </c>
    </row>
    <row r="202" spans="1:8" ht="13.8" x14ac:dyDescent="0.25">
      <c r="A202" s="857" t="s">
        <v>152</v>
      </c>
      <c r="B202" s="860">
        <v>188.59179499999999</v>
      </c>
      <c r="C202" s="860">
        <v>227.05406400000001</v>
      </c>
      <c r="D202" s="860">
        <v>233.423002</v>
      </c>
      <c r="E202" s="860">
        <v>343.23409900000001</v>
      </c>
      <c r="F202" s="860">
        <v>410.90810800000003</v>
      </c>
      <c r="G202" s="860">
        <v>200.70810800000001</v>
      </c>
      <c r="H202" s="860">
        <v>175.20810800000001</v>
      </c>
    </row>
    <row r="203" spans="1:8" ht="13.8" x14ac:dyDescent="0.25">
      <c r="A203" s="856" t="s">
        <v>4</v>
      </c>
      <c r="B203" s="859">
        <v>40.672288239999993</v>
      </c>
      <c r="C203" s="859">
        <v>36.169549759999995</v>
      </c>
      <c r="D203" s="859">
        <v>279.44892239000001</v>
      </c>
      <c r="E203" s="859">
        <v>1815.2549799999999</v>
      </c>
      <c r="F203" s="859">
        <v>258.90204999999997</v>
      </c>
      <c r="G203" s="859">
        <v>295.39371699999998</v>
      </c>
      <c r="H203" s="859">
        <v>169.65205</v>
      </c>
    </row>
    <row r="204" spans="1:8" ht="13.8" x14ac:dyDescent="0.25">
      <c r="A204" s="857" t="s">
        <v>1851</v>
      </c>
      <c r="B204" s="860">
        <v>4.6042700000000006E-3</v>
      </c>
      <c r="C204" s="860">
        <v>0</v>
      </c>
      <c r="D204" s="860">
        <v>0</v>
      </c>
      <c r="E204" s="860">
        <v>2.0743879999999999</v>
      </c>
      <c r="F204" s="860">
        <v>182.310565</v>
      </c>
      <c r="G204" s="860">
        <v>232.61056500000001</v>
      </c>
      <c r="H204" s="860">
        <v>102.61056499999999</v>
      </c>
    </row>
    <row r="205" spans="1:8" ht="13.8" x14ac:dyDescent="0.25">
      <c r="A205" s="857" t="s">
        <v>1852</v>
      </c>
      <c r="B205" s="860">
        <v>0.62919948999999997</v>
      </c>
      <c r="C205" s="860">
        <v>0</v>
      </c>
      <c r="D205" s="860">
        <v>242.57065698</v>
      </c>
      <c r="E205" s="860">
        <v>1743.296333</v>
      </c>
      <c r="F205" s="860">
        <v>8.7507059999999992</v>
      </c>
      <c r="G205" s="860">
        <v>7.7507060000000001</v>
      </c>
      <c r="H205" s="860">
        <v>7.7507060000000001</v>
      </c>
    </row>
    <row r="206" spans="1:8" ht="13.8" x14ac:dyDescent="0.25">
      <c r="A206" s="857" t="s">
        <v>1853</v>
      </c>
      <c r="B206" s="860">
        <v>40.038484479999994</v>
      </c>
      <c r="C206" s="860">
        <v>36.169549759999995</v>
      </c>
      <c r="D206" s="860">
        <v>36.878265409999997</v>
      </c>
      <c r="E206" s="860">
        <v>69.884259</v>
      </c>
      <c r="F206" s="860">
        <v>67.840778999999998</v>
      </c>
      <c r="G206" s="860">
        <v>55.032446</v>
      </c>
      <c r="H206" s="860">
        <v>59.290779000000001</v>
      </c>
    </row>
    <row r="207" spans="1:8" ht="13.8" x14ac:dyDescent="0.25">
      <c r="A207" s="856" t="s">
        <v>3</v>
      </c>
      <c r="B207" s="859">
        <v>3517.6627546099999</v>
      </c>
      <c r="C207" s="859">
        <v>3157.8605350899998</v>
      </c>
      <c r="D207" s="859">
        <v>2766.7132126799993</v>
      </c>
      <c r="E207" s="859">
        <v>3880.2659622500009</v>
      </c>
      <c r="F207" s="859">
        <v>4309.0256010000003</v>
      </c>
      <c r="G207" s="859">
        <v>4036.1257369999998</v>
      </c>
      <c r="H207" s="859">
        <v>3938.6358770000002</v>
      </c>
    </row>
    <row r="208" spans="1:8" ht="13.8" x14ac:dyDescent="0.25">
      <c r="A208" s="858" t="s">
        <v>155</v>
      </c>
      <c r="B208" s="861">
        <v>187.08868528999997</v>
      </c>
      <c r="C208" s="861">
        <v>191.44929776999993</v>
      </c>
      <c r="D208" s="861">
        <v>191.92184625999997</v>
      </c>
      <c r="E208" s="861">
        <v>485.74931645000004</v>
      </c>
      <c r="F208" s="861">
        <v>579.803628</v>
      </c>
      <c r="G208" s="861">
        <v>455.57655299999999</v>
      </c>
      <c r="H208" s="861">
        <v>425.38223699999998</v>
      </c>
    </row>
    <row r="209" spans="1:8" ht="13.8" x14ac:dyDescent="0.25">
      <c r="A209" s="857" t="s">
        <v>156</v>
      </c>
      <c r="B209" s="860">
        <v>1567.7903008699996</v>
      </c>
      <c r="C209" s="860">
        <v>1507.0936048499998</v>
      </c>
      <c r="D209" s="860">
        <v>1310.0337085899992</v>
      </c>
      <c r="E209" s="860">
        <v>1990.9698918000006</v>
      </c>
      <c r="F209" s="860">
        <v>2127.0525010000001</v>
      </c>
      <c r="G209" s="860">
        <v>2022.669768</v>
      </c>
      <c r="H209" s="860">
        <v>2019.1176700000001</v>
      </c>
    </row>
    <row r="210" spans="1:8" ht="41.4" x14ac:dyDescent="0.25">
      <c r="A210" s="857" t="s">
        <v>1941</v>
      </c>
      <c r="B210" s="860">
        <v>978.66133903000002</v>
      </c>
      <c r="C210" s="860">
        <v>792.15403877000006</v>
      </c>
      <c r="D210" s="860">
        <v>630.79085737000014</v>
      </c>
      <c r="E210" s="860">
        <v>674.05219899999997</v>
      </c>
      <c r="F210" s="860">
        <v>815.38210300000003</v>
      </c>
      <c r="G210" s="860">
        <v>795.609059</v>
      </c>
      <c r="H210" s="860">
        <v>737.38842999999997</v>
      </c>
    </row>
    <row r="211" spans="1:8" ht="27.6" x14ac:dyDescent="0.25">
      <c r="A211" s="858" t="s">
        <v>377</v>
      </c>
      <c r="B211" s="861">
        <v>146.3540457</v>
      </c>
      <c r="C211" s="861">
        <v>139.31648651999998</v>
      </c>
      <c r="D211" s="861">
        <v>148.90350007999999</v>
      </c>
      <c r="E211" s="861">
        <v>161.244079</v>
      </c>
      <c r="F211" s="861">
        <v>196.744755</v>
      </c>
      <c r="G211" s="861">
        <v>188.46824599999999</v>
      </c>
      <c r="H211" s="861">
        <v>183.943051</v>
      </c>
    </row>
    <row r="212" spans="1:8" ht="27.6" x14ac:dyDescent="0.25">
      <c r="A212" s="857" t="s">
        <v>586</v>
      </c>
      <c r="B212" s="860">
        <v>461.10191988000008</v>
      </c>
      <c r="C212" s="860">
        <v>431.04141471999998</v>
      </c>
      <c r="D212" s="860">
        <v>394.13210834000012</v>
      </c>
      <c r="E212" s="860">
        <v>466.512137</v>
      </c>
      <c r="F212" s="860">
        <v>469.33261399999998</v>
      </c>
      <c r="G212" s="860">
        <v>472.34410700000001</v>
      </c>
      <c r="H212" s="860">
        <v>470.84410700000001</v>
      </c>
    </row>
    <row r="213" spans="1:8" ht="27.6" x14ac:dyDescent="0.25">
      <c r="A213" s="857" t="s">
        <v>587</v>
      </c>
      <c r="B213" s="860">
        <v>176.66646384000001</v>
      </c>
      <c r="C213" s="860">
        <v>96.805692459999989</v>
      </c>
      <c r="D213" s="860">
        <v>90.931192039999985</v>
      </c>
      <c r="E213" s="860">
        <v>101.738339</v>
      </c>
      <c r="F213" s="860">
        <v>120.71</v>
      </c>
      <c r="G213" s="860">
        <v>101.458004</v>
      </c>
      <c r="H213" s="860">
        <v>101.960382</v>
      </c>
    </row>
    <row r="214" spans="1:8" ht="13.8" x14ac:dyDescent="0.25">
      <c r="A214" s="856" t="s">
        <v>2</v>
      </c>
      <c r="B214" s="859">
        <v>1119.391445</v>
      </c>
      <c r="C214" s="859">
        <v>203.36077599999999</v>
      </c>
      <c r="D214" s="859">
        <v>314.98595799999998</v>
      </c>
      <c r="E214" s="859">
        <v>31887.229015000001</v>
      </c>
      <c r="F214" s="859">
        <v>31764.592431000001</v>
      </c>
      <c r="G214" s="859">
        <v>27297.455375000001</v>
      </c>
      <c r="H214" s="859">
        <v>27496.967228000001</v>
      </c>
    </row>
    <row r="215" spans="1:8" ht="13.8" x14ac:dyDescent="0.25">
      <c r="A215" s="857" t="s">
        <v>157</v>
      </c>
      <c r="B215" s="860">
        <v>1119.391445</v>
      </c>
      <c r="C215" s="860">
        <v>203.36077599999999</v>
      </c>
      <c r="D215" s="860">
        <v>314.98595799999998</v>
      </c>
      <c r="E215" s="860">
        <v>12249.323719</v>
      </c>
      <c r="F215" s="860">
        <v>18434.416466999999</v>
      </c>
      <c r="G215" s="860">
        <v>13314.449305</v>
      </c>
      <c r="H215" s="860">
        <v>13452.607382</v>
      </c>
    </row>
    <row r="216" spans="1:8" ht="13.8" x14ac:dyDescent="0.25">
      <c r="A216" s="857" t="s">
        <v>158</v>
      </c>
      <c r="B216" s="860">
        <v>0</v>
      </c>
      <c r="C216" s="860">
        <v>0</v>
      </c>
      <c r="D216" s="860">
        <v>0</v>
      </c>
      <c r="E216" s="860">
        <v>19637.905296000001</v>
      </c>
      <c r="F216" s="860">
        <v>13330.175964</v>
      </c>
      <c r="G216" s="860">
        <v>13983.006069999999</v>
      </c>
      <c r="H216" s="860">
        <v>14044.359845999999</v>
      </c>
    </row>
    <row r="217" spans="1:8" ht="13.8" x14ac:dyDescent="0.25">
      <c r="A217" s="856" t="s">
        <v>1</v>
      </c>
      <c r="B217" s="859">
        <v>269119.63860053004</v>
      </c>
      <c r="C217" s="859">
        <v>282962.70096570003</v>
      </c>
      <c r="D217" s="859">
        <v>301029.08466986998</v>
      </c>
      <c r="E217" s="859">
        <v>351164.37786399998</v>
      </c>
      <c r="F217" s="859">
        <v>347851.75172300002</v>
      </c>
      <c r="G217" s="859">
        <v>379679.79448400001</v>
      </c>
      <c r="H217" s="859">
        <v>384024.11847099999</v>
      </c>
    </row>
    <row r="218" spans="1:8" ht="13.8" x14ac:dyDescent="0.25">
      <c r="A218" s="738" t="s">
        <v>159</v>
      </c>
      <c r="B218" s="862">
        <v>65835.739863039998</v>
      </c>
      <c r="C218" s="862">
        <v>65863.456361479999</v>
      </c>
      <c r="D218" s="862">
        <v>66506.715982039997</v>
      </c>
      <c r="E218" s="862">
        <v>76287.781499999997</v>
      </c>
      <c r="F218" s="862">
        <v>72244.281522999998</v>
      </c>
      <c r="G218" s="862">
        <v>71272.324284000002</v>
      </c>
      <c r="H218" s="862">
        <v>71216.648270999998</v>
      </c>
    </row>
    <row r="219" spans="1:8" ht="13.8" x14ac:dyDescent="0.25">
      <c r="A219" s="854" t="s">
        <v>160</v>
      </c>
      <c r="B219" s="863">
        <v>203283.89873749003</v>
      </c>
      <c r="C219" s="863">
        <v>217099.24460422</v>
      </c>
      <c r="D219" s="863">
        <v>234522.36868783002</v>
      </c>
      <c r="E219" s="863">
        <v>274876.596364</v>
      </c>
      <c r="F219" s="863">
        <v>275607.47019999998</v>
      </c>
      <c r="G219" s="863">
        <v>308407.47019999998</v>
      </c>
      <c r="H219" s="863">
        <v>312807.47019999998</v>
      </c>
    </row>
    <row r="220" spans="1:8" ht="13.8" x14ac:dyDescent="0.25">
      <c r="A220" s="855" t="s">
        <v>0</v>
      </c>
      <c r="B220" s="864">
        <v>796709.52021879016</v>
      </c>
      <c r="C220" s="864">
        <v>830277.41973570979</v>
      </c>
      <c r="D220" s="864">
        <v>980584.97720923997</v>
      </c>
      <c r="E220" s="864">
        <v>1143323.6322421802</v>
      </c>
      <c r="F220" s="864">
        <v>1116378.775744</v>
      </c>
      <c r="G220" s="864">
        <v>1124758.1299920001</v>
      </c>
      <c r="H220" s="864">
        <v>1071610.765595</v>
      </c>
    </row>
    <row r="222" spans="1:8" x14ac:dyDescent="0.25">
      <c r="B222" s="866"/>
    </row>
    <row r="223" spans="1:8" x14ac:dyDescent="0.25">
      <c r="B223" s="866"/>
      <c r="C223" s="866"/>
      <c r="D223" s="866"/>
    </row>
    <row r="224" spans="1:8" x14ac:dyDescent="0.25">
      <c r="B224" s="866"/>
      <c r="C224" s="866"/>
      <c r="D224" s="866"/>
    </row>
    <row r="225" spans="2:4" x14ac:dyDescent="0.25">
      <c r="B225" s="866"/>
      <c r="C225" s="866"/>
      <c r="D225" s="866"/>
    </row>
    <row r="226" spans="2:4" x14ac:dyDescent="0.25">
      <c r="B226" s="866"/>
      <c r="C226" s="866"/>
      <c r="D226" s="866"/>
    </row>
    <row r="227" spans="2:4" x14ac:dyDescent="0.25">
      <c r="B227" s="866"/>
      <c r="C227" s="866"/>
      <c r="D227" s="866"/>
    </row>
    <row r="228" spans="2:4" x14ac:dyDescent="0.25">
      <c r="B228" s="866"/>
      <c r="C228" s="866"/>
      <c r="D228" s="866"/>
    </row>
    <row r="229" spans="2:4" x14ac:dyDescent="0.25">
      <c r="B229" s="866"/>
      <c r="C229" s="866"/>
      <c r="D229" s="866"/>
    </row>
    <row r="230" spans="2:4" x14ac:dyDescent="0.25">
      <c r="B230" s="866"/>
      <c r="C230" s="866"/>
      <c r="D230" s="866"/>
    </row>
    <row r="231" spans="2:4" x14ac:dyDescent="0.25">
      <c r="B231" s="866"/>
      <c r="C231" s="866"/>
      <c r="D231" s="866"/>
    </row>
    <row r="232" spans="2:4" x14ac:dyDescent="0.25">
      <c r="B232" s="866"/>
      <c r="C232" s="866"/>
      <c r="D232" s="866"/>
    </row>
    <row r="233" spans="2:4" x14ac:dyDescent="0.25">
      <c r="B233" s="866"/>
      <c r="C233" s="866"/>
      <c r="D233" s="866"/>
    </row>
    <row r="234" spans="2:4" x14ac:dyDescent="0.25">
      <c r="B234" s="866"/>
      <c r="C234" s="866"/>
      <c r="D234" s="866"/>
    </row>
    <row r="235" spans="2:4" x14ac:dyDescent="0.25">
      <c r="B235" s="866"/>
      <c r="C235" s="866"/>
      <c r="D235" s="866"/>
    </row>
    <row r="236" spans="2:4" x14ac:dyDescent="0.25">
      <c r="B236" s="866"/>
      <c r="C236" s="866"/>
      <c r="D236" s="866"/>
    </row>
    <row r="237" spans="2:4" x14ac:dyDescent="0.25">
      <c r="B237" s="866"/>
      <c r="C237" s="866"/>
      <c r="D237" s="866"/>
    </row>
    <row r="238" spans="2:4" x14ac:dyDescent="0.25">
      <c r="B238" s="866"/>
      <c r="C238" s="866"/>
      <c r="D238" s="866"/>
    </row>
    <row r="239" spans="2:4" x14ac:dyDescent="0.25">
      <c r="B239" s="866"/>
      <c r="C239" s="866"/>
      <c r="D239" s="866"/>
    </row>
    <row r="240" spans="2:4" x14ac:dyDescent="0.25">
      <c r="B240" s="866"/>
      <c r="C240" s="866"/>
      <c r="D240" s="866"/>
    </row>
    <row r="241" spans="2:4" x14ac:dyDescent="0.25">
      <c r="B241" s="866"/>
      <c r="C241" s="866"/>
      <c r="D241" s="866"/>
    </row>
    <row r="242" spans="2:4" x14ac:dyDescent="0.25">
      <c r="B242" s="866"/>
      <c r="C242" s="866"/>
      <c r="D242" s="866"/>
    </row>
    <row r="243" spans="2:4" x14ac:dyDescent="0.25">
      <c r="B243" s="866"/>
      <c r="C243" s="866"/>
      <c r="D243" s="866"/>
    </row>
    <row r="244" spans="2:4" x14ac:dyDescent="0.25">
      <c r="B244" s="866"/>
      <c r="C244" s="866"/>
      <c r="D244" s="866"/>
    </row>
    <row r="245" spans="2:4" x14ac:dyDescent="0.25">
      <c r="B245" s="866"/>
      <c r="C245" s="866"/>
      <c r="D245" s="866"/>
    </row>
    <row r="246" spans="2:4" x14ac:dyDescent="0.25">
      <c r="B246" s="866"/>
      <c r="C246" s="866"/>
      <c r="D246" s="866"/>
    </row>
    <row r="247" spans="2:4" x14ac:dyDescent="0.25">
      <c r="B247" s="866"/>
      <c r="C247" s="866"/>
      <c r="D247" s="866"/>
    </row>
    <row r="248" spans="2:4" x14ac:dyDescent="0.25">
      <c r="B248" s="866"/>
      <c r="C248" s="866"/>
      <c r="D248" s="866"/>
    </row>
    <row r="249" spans="2:4" x14ac:dyDescent="0.25">
      <c r="B249" s="866"/>
      <c r="C249" s="866"/>
      <c r="D249" s="866"/>
    </row>
    <row r="250" spans="2:4" x14ac:dyDescent="0.25">
      <c r="B250" s="866"/>
      <c r="C250" s="866"/>
      <c r="D250" s="866"/>
    </row>
    <row r="251" spans="2:4" x14ac:dyDescent="0.25">
      <c r="B251" s="866"/>
      <c r="C251" s="866"/>
      <c r="D251" s="866"/>
    </row>
    <row r="252" spans="2:4" x14ac:dyDescent="0.25">
      <c r="B252" s="866"/>
      <c r="C252" s="866"/>
      <c r="D252" s="866"/>
    </row>
    <row r="253" spans="2:4" x14ac:dyDescent="0.25">
      <c r="B253" s="866"/>
      <c r="C253" s="866"/>
      <c r="D253" s="866"/>
    </row>
    <row r="254" spans="2:4" x14ac:dyDescent="0.25">
      <c r="B254" s="866"/>
      <c r="C254" s="866"/>
      <c r="D254" s="866"/>
    </row>
    <row r="255" spans="2:4" x14ac:dyDescent="0.25">
      <c r="B255" s="866"/>
      <c r="C255" s="866"/>
      <c r="D255" s="866"/>
    </row>
    <row r="256" spans="2:4" x14ac:dyDescent="0.25">
      <c r="B256" s="866"/>
      <c r="C256" s="866"/>
      <c r="D256" s="866"/>
    </row>
    <row r="257" spans="2:4" x14ac:dyDescent="0.25">
      <c r="B257" s="866"/>
      <c r="C257" s="866"/>
      <c r="D257" s="866"/>
    </row>
    <row r="258" spans="2:4" x14ac:dyDescent="0.25">
      <c r="B258" s="866"/>
      <c r="C258" s="866"/>
      <c r="D258" s="866"/>
    </row>
    <row r="259" spans="2:4" x14ac:dyDescent="0.25">
      <c r="B259" s="866"/>
      <c r="C259" s="866"/>
      <c r="D259" s="866"/>
    </row>
    <row r="260" spans="2:4" x14ac:dyDescent="0.25">
      <c r="B260" s="866"/>
      <c r="C260" s="866"/>
      <c r="D260" s="866"/>
    </row>
    <row r="261" spans="2:4" x14ac:dyDescent="0.25">
      <c r="B261" s="866"/>
      <c r="C261" s="866"/>
      <c r="D261" s="866"/>
    </row>
    <row r="262" spans="2:4" x14ac:dyDescent="0.25">
      <c r="B262" s="866"/>
      <c r="C262" s="866"/>
      <c r="D262" s="866"/>
    </row>
    <row r="263" spans="2:4" x14ac:dyDescent="0.25">
      <c r="B263" s="866"/>
      <c r="C263" s="866"/>
      <c r="D263" s="866"/>
    </row>
    <row r="264" spans="2:4" x14ac:dyDescent="0.25">
      <c r="B264" s="866"/>
      <c r="C264" s="866"/>
      <c r="D264" s="866"/>
    </row>
    <row r="265" spans="2:4" x14ac:dyDescent="0.25">
      <c r="B265" s="866"/>
      <c r="C265" s="866"/>
      <c r="D265" s="866"/>
    </row>
    <row r="266" spans="2:4" x14ac:dyDescent="0.25">
      <c r="B266" s="866"/>
      <c r="C266" s="866"/>
      <c r="D266" s="866"/>
    </row>
    <row r="267" spans="2:4" x14ac:dyDescent="0.25">
      <c r="B267" s="866"/>
      <c r="C267" s="866"/>
      <c r="D267" s="866"/>
    </row>
    <row r="268" spans="2:4" x14ac:dyDescent="0.25">
      <c r="B268" s="866"/>
      <c r="C268" s="866"/>
      <c r="D268" s="866"/>
    </row>
    <row r="269" spans="2:4" x14ac:dyDescent="0.25">
      <c r="B269" s="866"/>
      <c r="C269" s="866"/>
      <c r="D269" s="866"/>
    </row>
    <row r="270" spans="2:4" x14ac:dyDescent="0.25">
      <c r="B270" s="866"/>
      <c r="C270" s="866"/>
      <c r="D270" s="866"/>
    </row>
    <row r="271" spans="2:4" x14ac:dyDescent="0.25">
      <c r="B271" s="866"/>
      <c r="C271" s="866"/>
      <c r="D271" s="866"/>
    </row>
    <row r="272" spans="2:4" x14ac:dyDescent="0.25">
      <c r="B272" s="866"/>
      <c r="C272" s="866"/>
      <c r="D272" s="866"/>
    </row>
    <row r="273" spans="2:4" x14ac:dyDescent="0.25">
      <c r="B273" s="866"/>
      <c r="C273" s="866"/>
      <c r="D273" s="866"/>
    </row>
    <row r="274" spans="2:4" x14ac:dyDescent="0.25">
      <c r="B274" s="866"/>
      <c r="C274" s="866"/>
      <c r="D274" s="866"/>
    </row>
    <row r="275" spans="2:4" x14ac:dyDescent="0.25">
      <c r="B275" s="866"/>
      <c r="C275" s="866"/>
      <c r="D275" s="866"/>
    </row>
    <row r="276" spans="2:4" x14ac:dyDescent="0.25">
      <c r="B276" s="866"/>
      <c r="C276" s="866"/>
      <c r="D276" s="866"/>
    </row>
    <row r="277" spans="2:4" x14ac:dyDescent="0.25">
      <c r="B277" s="866"/>
      <c r="C277" s="866"/>
      <c r="D277" s="866"/>
    </row>
    <row r="278" spans="2:4" x14ac:dyDescent="0.25">
      <c r="B278" s="866"/>
      <c r="C278" s="866"/>
      <c r="D278" s="866"/>
    </row>
    <row r="279" spans="2:4" x14ac:dyDescent="0.25">
      <c r="B279" s="866"/>
      <c r="C279" s="866"/>
      <c r="D279" s="866"/>
    </row>
    <row r="280" spans="2:4" x14ac:dyDescent="0.25">
      <c r="B280" s="866"/>
      <c r="C280" s="866"/>
      <c r="D280" s="866"/>
    </row>
    <row r="281" spans="2:4" x14ac:dyDescent="0.25">
      <c r="B281" s="866"/>
      <c r="C281" s="866"/>
      <c r="D281" s="866"/>
    </row>
    <row r="282" spans="2:4" x14ac:dyDescent="0.25">
      <c r="B282" s="866"/>
      <c r="C282" s="866"/>
      <c r="D282" s="866"/>
    </row>
    <row r="283" spans="2:4" x14ac:dyDescent="0.25">
      <c r="B283" s="866"/>
      <c r="C283" s="866"/>
      <c r="D283" s="866"/>
    </row>
    <row r="284" spans="2:4" x14ac:dyDescent="0.25">
      <c r="B284" s="866"/>
      <c r="C284" s="866"/>
      <c r="D284" s="866"/>
    </row>
    <row r="285" spans="2:4" x14ac:dyDescent="0.25">
      <c r="B285" s="866"/>
      <c r="C285" s="866"/>
      <c r="D285" s="866"/>
    </row>
    <row r="286" spans="2:4" x14ac:dyDescent="0.25">
      <c r="B286" s="866"/>
      <c r="C286" s="866"/>
      <c r="D286" s="866"/>
    </row>
    <row r="287" spans="2:4" x14ac:dyDescent="0.25">
      <c r="B287" s="866"/>
      <c r="C287" s="866"/>
      <c r="D287" s="866"/>
    </row>
    <row r="288" spans="2:4" x14ac:dyDescent="0.25">
      <c r="B288" s="866"/>
      <c r="C288" s="866"/>
      <c r="D288" s="866"/>
    </row>
    <row r="289" spans="2:4" x14ac:dyDescent="0.25">
      <c r="B289" s="866"/>
      <c r="C289" s="866"/>
      <c r="D289" s="866"/>
    </row>
    <row r="290" spans="2:4" x14ac:dyDescent="0.25">
      <c r="B290" s="866"/>
      <c r="C290" s="866"/>
      <c r="D290" s="866"/>
    </row>
    <row r="291" spans="2:4" x14ac:dyDescent="0.25">
      <c r="B291" s="866"/>
      <c r="C291" s="866"/>
      <c r="D291" s="866"/>
    </row>
    <row r="292" spans="2:4" x14ac:dyDescent="0.25">
      <c r="B292" s="866"/>
      <c r="C292" s="866"/>
      <c r="D292" s="866"/>
    </row>
    <row r="293" spans="2:4" x14ac:dyDescent="0.25">
      <c r="B293" s="866"/>
      <c r="C293" s="866"/>
      <c r="D293" s="866"/>
    </row>
    <row r="294" spans="2:4" x14ac:dyDescent="0.25">
      <c r="B294" s="866"/>
      <c r="C294" s="866"/>
      <c r="D294" s="866"/>
    </row>
    <row r="295" spans="2:4" x14ac:dyDescent="0.25">
      <c r="B295" s="866"/>
      <c r="C295" s="866"/>
      <c r="D295" s="866"/>
    </row>
    <row r="296" spans="2:4" x14ac:dyDescent="0.25">
      <c r="B296" s="866"/>
      <c r="C296" s="866"/>
      <c r="D296" s="866"/>
    </row>
    <row r="297" spans="2:4" x14ac:dyDescent="0.25">
      <c r="B297" s="866"/>
      <c r="C297" s="866"/>
      <c r="D297" s="866"/>
    </row>
    <row r="298" spans="2:4" x14ac:dyDescent="0.25">
      <c r="B298" s="866"/>
      <c r="C298" s="866"/>
      <c r="D298" s="866"/>
    </row>
    <row r="299" spans="2:4" x14ac:dyDescent="0.25">
      <c r="B299" s="866"/>
      <c r="C299" s="866"/>
      <c r="D299" s="866"/>
    </row>
    <row r="300" spans="2:4" x14ac:dyDescent="0.25">
      <c r="B300" s="866"/>
      <c r="C300" s="866"/>
      <c r="D300" s="866"/>
    </row>
    <row r="301" spans="2:4" x14ac:dyDescent="0.25">
      <c r="B301" s="866"/>
      <c r="C301" s="866"/>
      <c r="D301" s="866"/>
    </row>
    <row r="302" spans="2:4" x14ac:dyDescent="0.25">
      <c r="B302" s="866"/>
      <c r="C302" s="866"/>
      <c r="D302" s="866"/>
    </row>
    <row r="303" spans="2:4" x14ac:dyDescent="0.25">
      <c r="B303" s="866"/>
      <c r="C303" s="866"/>
      <c r="D303" s="866"/>
    </row>
    <row r="304" spans="2:4" x14ac:dyDescent="0.25">
      <c r="B304" s="866"/>
      <c r="C304" s="866"/>
      <c r="D304" s="866"/>
    </row>
    <row r="305" spans="2:4" x14ac:dyDescent="0.25">
      <c r="B305" s="866"/>
      <c r="C305" s="866"/>
      <c r="D305" s="866"/>
    </row>
    <row r="306" spans="2:4" x14ac:dyDescent="0.25">
      <c r="B306" s="866"/>
      <c r="C306" s="866"/>
      <c r="D306" s="866"/>
    </row>
    <row r="307" spans="2:4" x14ac:dyDescent="0.25">
      <c r="B307" s="866"/>
      <c r="C307" s="866"/>
      <c r="D307" s="866"/>
    </row>
    <row r="308" spans="2:4" x14ac:dyDescent="0.25">
      <c r="B308" s="866"/>
      <c r="C308" s="866"/>
      <c r="D308" s="866"/>
    </row>
    <row r="309" spans="2:4" x14ac:dyDescent="0.25">
      <c r="B309" s="866"/>
      <c r="C309" s="866"/>
      <c r="D309" s="866"/>
    </row>
    <row r="310" spans="2:4" x14ac:dyDescent="0.25">
      <c r="B310" s="866"/>
      <c r="C310" s="866"/>
      <c r="D310" s="866"/>
    </row>
    <row r="311" spans="2:4" x14ac:dyDescent="0.25">
      <c r="B311" s="866"/>
      <c r="C311" s="866"/>
      <c r="D311" s="866"/>
    </row>
    <row r="312" spans="2:4" x14ac:dyDescent="0.25">
      <c r="B312" s="866"/>
      <c r="C312" s="866"/>
      <c r="D312" s="866"/>
    </row>
    <row r="313" spans="2:4" x14ac:dyDescent="0.25">
      <c r="B313" s="866"/>
      <c r="C313" s="866"/>
      <c r="D313" s="866"/>
    </row>
    <row r="314" spans="2:4" x14ac:dyDescent="0.25">
      <c r="B314" s="866"/>
      <c r="C314" s="866"/>
      <c r="D314" s="866"/>
    </row>
    <row r="315" spans="2:4" x14ac:dyDescent="0.25">
      <c r="B315" s="866"/>
      <c r="C315" s="866"/>
      <c r="D315" s="866"/>
    </row>
    <row r="316" spans="2:4" x14ac:dyDescent="0.25">
      <c r="B316" s="866"/>
      <c r="C316" s="866"/>
      <c r="D316" s="866"/>
    </row>
    <row r="317" spans="2:4" x14ac:dyDescent="0.25">
      <c r="B317" s="866"/>
      <c r="C317" s="866"/>
      <c r="D317" s="866"/>
    </row>
    <row r="318" spans="2:4" x14ac:dyDescent="0.25">
      <c r="B318" s="866"/>
      <c r="C318" s="866"/>
      <c r="D318" s="866"/>
    </row>
    <row r="319" spans="2:4" x14ac:dyDescent="0.25">
      <c r="B319" s="866"/>
      <c r="C319" s="866"/>
      <c r="D319" s="866"/>
    </row>
    <row r="320" spans="2:4" x14ac:dyDescent="0.25">
      <c r="B320" s="866"/>
      <c r="C320" s="866"/>
      <c r="D320" s="866"/>
    </row>
    <row r="321" spans="2:4" x14ac:dyDescent="0.25">
      <c r="B321" s="866"/>
      <c r="C321" s="866"/>
      <c r="D321" s="866"/>
    </row>
    <row r="322" spans="2:4" x14ac:dyDescent="0.25">
      <c r="B322" s="866"/>
      <c r="C322" s="866"/>
      <c r="D322" s="866"/>
    </row>
    <row r="323" spans="2:4" x14ac:dyDescent="0.25">
      <c r="B323" s="866"/>
      <c r="C323" s="866"/>
      <c r="D323" s="866"/>
    </row>
    <row r="324" spans="2:4" x14ac:dyDescent="0.25">
      <c r="B324" s="866"/>
      <c r="C324" s="866"/>
      <c r="D324" s="866"/>
    </row>
    <row r="325" spans="2:4" x14ac:dyDescent="0.25">
      <c r="B325" s="866"/>
      <c r="C325" s="866"/>
      <c r="D325" s="866"/>
    </row>
    <row r="326" spans="2:4" x14ac:dyDescent="0.25">
      <c r="B326" s="866"/>
      <c r="C326" s="866"/>
      <c r="D326" s="866"/>
    </row>
    <row r="327" spans="2:4" x14ac:dyDescent="0.25">
      <c r="B327" s="866"/>
      <c r="C327" s="866"/>
      <c r="D327" s="866"/>
    </row>
    <row r="328" spans="2:4" x14ac:dyDescent="0.25">
      <c r="B328" s="866"/>
      <c r="C328" s="866"/>
      <c r="D328" s="866"/>
    </row>
    <row r="329" spans="2:4" x14ac:dyDescent="0.25">
      <c r="B329" s="866"/>
      <c r="C329" s="866"/>
      <c r="D329" s="866"/>
    </row>
    <row r="330" spans="2:4" x14ac:dyDescent="0.25">
      <c r="B330" s="866"/>
      <c r="C330" s="866"/>
      <c r="D330" s="866"/>
    </row>
    <row r="331" spans="2:4" x14ac:dyDescent="0.25">
      <c r="B331" s="866"/>
      <c r="C331" s="866"/>
      <c r="D331" s="866"/>
    </row>
    <row r="332" spans="2:4" x14ac:dyDescent="0.25">
      <c r="B332" s="866"/>
      <c r="C332" s="866"/>
      <c r="D332" s="866"/>
    </row>
    <row r="333" spans="2:4" x14ac:dyDescent="0.25">
      <c r="B333" s="866"/>
      <c r="C333" s="866"/>
      <c r="D333" s="866"/>
    </row>
    <row r="334" spans="2:4" x14ac:dyDescent="0.25">
      <c r="B334" s="866"/>
      <c r="C334" s="866"/>
      <c r="D334" s="866"/>
    </row>
    <row r="335" spans="2:4" x14ac:dyDescent="0.25">
      <c r="B335" s="866"/>
      <c r="C335" s="866"/>
      <c r="D335" s="866"/>
    </row>
    <row r="336" spans="2:4" x14ac:dyDescent="0.25">
      <c r="B336" s="866"/>
      <c r="C336" s="866"/>
      <c r="D336" s="866"/>
    </row>
    <row r="337" spans="2:4" x14ac:dyDescent="0.25">
      <c r="B337" s="866"/>
      <c r="C337" s="866"/>
      <c r="D337" s="866"/>
    </row>
    <row r="338" spans="2:4" x14ac:dyDescent="0.25">
      <c r="B338" s="866"/>
      <c r="C338" s="866"/>
      <c r="D338" s="866"/>
    </row>
    <row r="339" spans="2:4" x14ac:dyDescent="0.25">
      <c r="B339" s="866"/>
      <c r="C339" s="866"/>
      <c r="D339" s="866"/>
    </row>
    <row r="340" spans="2:4" x14ac:dyDescent="0.25">
      <c r="B340" s="866"/>
      <c r="C340" s="866"/>
      <c r="D340" s="866"/>
    </row>
    <row r="341" spans="2:4" x14ac:dyDescent="0.25">
      <c r="B341" s="866"/>
      <c r="C341" s="866"/>
      <c r="D341" s="866"/>
    </row>
    <row r="342" spans="2:4" x14ac:dyDescent="0.25">
      <c r="B342" s="866"/>
      <c r="C342" s="866"/>
      <c r="D342" s="866"/>
    </row>
    <row r="343" spans="2:4" x14ac:dyDescent="0.25">
      <c r="B343" s="866"/>
      <c r="C343" s="866"/>
      <c r="D343" s="866"/>
    </row>
    <row r="344" spans="2:4" x14ac:dyDescent="0.25">
      <c r="B344" s="866"/>
      <c r="C344" s="866"/>
      <c r="D344" s="866"/>
    </row>
    <row r="345" spans="2:4" x14ac:dyDescent="0.25">
      <c r="B345" s="866"/>
      <c r="C345" s="866"/>
      <c r="D345" s="866"/>
    </row>
    <row r="346" spans="2:4" x14ac:dyDescent="0.25">
      <c r="B346" s="866"/>
      <c r="C346" s="866"/>
      <c r="D346" s="866"/>
    </row>
    <row r="347" spans="2:4" x14ac:dyDescent="0.25">
      <c r="B347" s="866"/>
      <c r="C347" s="866"/>
      <c r="D347" s="866"/>
    </row>
    <row r="348" spans="2:4" x14ac:dyDescent="0.25">
      <c r="B348" s="866"/>
      <c r="C348" s="866"/>
      <c r="D348" s="866"/>
    </row>
    <row r="349" spans="2:4" x14ac:dyDescent="0.25">
      <c r="B349" s="866"/>
      <c r="C349" s="866"/>
      <c r="D349" s="866"/>
    </row>
    <row r="350" spans="2:4" x14ac:dyDescent="0.25">
      <c r="B350" s="866"/>
      <c r="C350" s="866"/>
      <c r="D350" s="866"/>
    </row>
    <row r="351" spans="2:4" x14ac:dyDescent="0.25">
      <c r="B351" s="866"/>
      <c r="C351" s="866"/>
      <c r="D351" s="866"/>
    </row>
    <row r="352" spans="2:4" x14ac:dyDescent="0.25">
      <c r="B352" s="866"/>
      <c r="C352" s="866"/>
      <c r="D352" s="866"/>
    </row>
    <row r="353" spans="2:4" x14ac:dyDescent="0.25">
      <c r="B353" s="866"/>
      <c r="C353" s="866"/>
      <c r="D353" s="866"/>
    </row>
    <row r="354" spans="2:4" x14ac:dyDescent="0.25">
      <c r="B354" s="866"/>
      <c r="C354" s="866"/>
      <c r="D354" s="866"/>
    </row>
    <row r="355" spans="2:4" x14ac:dyDescent="0.25">
      <c r="B355" s="866"/>
      <c r="C355" s="866"/>
      <c r="D355" s="866"/>
    </row>
    <row r="356" spans="2:4" x14ac:dyDescent="0.25">
      <c r="B356" s="866"/>
      <c r="C356" s="866"/>
      <c r="D356" s="866"/>
    </row>
    <row r="357" spans="2:4" x14ac:dyDescent="0.25">
      <c r="B357" s="866"/>
      <c r="C357" s="866"/>
      <c r="D357" s="866"/>
    </row>
    <row r="358" spans="2:4" x14ac:dyDescent="0.25">
      <c r="B358" s="866"/>
      <c r="C358" s="866"/>
      <c r="D358" s="866"/>
    </row>
    <row r="359" spans="2:4" x14ac:dyDescent="0.25">
      <c r="B359" s="866"/>
      <c r="C359" s="866"/>
      <c r="D359" s="866"/>
    </row>
    <row r="360" spans="2:4" x14ac:dyDescent="0.25">
      <c r="B360" s="866"/>
      <c r="C360" s="866"/>
      <c r="D360" s="866"/>
    </row>
    <row r="361" spans="2:4" x14ac:dyDescent="0.25">
      <c r="B361" s="866"/>
      <c r="C361" s="866"/>
      <c r="D361" s="866"/>
    </row>
    <row r="362" spans="2:4" x14ac:dyDescent="0.25">
      <c r="B362" s="866"/>
      <c r="C362" s="866"/>
      <c r="D362" s="866"/>
    </row>
    <row r="363" spans="2:4" x14ac:dyDescent="0.25">
      <c r="B363" s="866"/>
      <c r="C363" s="866"/>
      <c r="D363" s="866"/>
    </row>
    <row r="364" spans="2:4" x14ac:dyDescent="0.25">
      <c r="B364" s="866"/>
      <c r="C364" s="866"/>
      <c r="D364" s="866"/>
    </row>
    <row r="365" spans="2:4" x14ac:dyDescent="0.25">
      <c r="B365" s="866"/>
      <c r="C365" s="866"/>
      <c r="D365" s="866"/>
    </row>
    <row r="366" spans="2:4" x14ac:dyDescent="0.25">
      <c r="B366" s="866"/>
      <c r="C366" s="866"/>
      <c r="D366" s="866"/>
    </row>
    <row r="367" spans="2:4" x14ac:dyDescent="0.25">
      <c r="B367" s="866"/>
      <c r="C367" s="866"/>
      <c r="D367" s="866"/>
    </row>
    <row r="368" spans="2:4" x14ac:dyDescent="0.25">
      <c r="B368" s="866"/>
      <c r="C368" s="866"/>
      <c r="D368" s="866"/>
    </row>
    <row r="369" spans="2:4" x14ac:dyDescent="0.25">
      <c r="B369" s="866"/>
      <c r="C369" s="866"/>
      <c r="D369" s="866"/>
    </row>
    <row r="370" spans="2:4" x14ac:dyDescent="0.25">
      <c r="B370" s="866"/>
      <c r="C370" s="866"/>
      <c r="D370" s="866"/>
    </row>
    <row r="371" spans="2:4" x14ac:dyDescent="0.25">
      <c r="B371" s="866"/>
      <c r="C371" s="866"/>
      <c r="D371" s="866"/>
    </row>
    <row r="372" spans="2:4" x14ac:dyDescent="0.25">
      <c r="B372" s="866"/>
      <c r="C372" s="866"/>
      <c r="D372" s="866"/>
    </row>
    <row r="373" spans="2:4" x14ac:dyDescent="0.25">
      <c r="B373" s="866"/>
      <c r="C373" s="866"/>
      <c r="D373" s="866"/>
    </row>
    <row r="374" spans="2:4" x14ac:dyDescent="0.25">
      <c r="B374" s="866"/>
      <c r="C374" s="866"/>
      <c r="D374" s="866"/>
    </row>
    <row r="375" spans="2:4" x14ac:dyDescent="0.25">
      <c r="B375" s="866"/>
      <c r="C375" s="866"/>
      <c r="D375" s="866"/>
    </row>
    <row r="376" spans="2:4" x14ac:dyDescent="0.25">
      <c r="B376" s="866"/>
      <c r="C376" s="866"/>
      <c r="D376" s="866"/>
    </row>
    <row r="377" spans="2:4" x14ac:dyDescent="0.25">
      <c r="B377" s="866"/>
      <c r="C377" s="866"/>
      <c r="D377" s="866"/>
    </row>
    <row r="378" spans="2:4" x14ac:dyDescent="0.25">
      <c r="B378" s="866"/>
      <c r="C378" s="866"/>
      <c r="D378" s="866"/>
    </row>
    <row r="379" spans="2:4" x14ac:dyDescent="0.25">
      <c r="B379" s="866"/>
      <c r="C379" s="866"/>
      <c r="D379" s="866"/>
    </row>
    <row r="380" spans="2:4" x14ac:dyDescent="0.25">
      <c r="B380" s="866"/>
      <c r="C380" s="866"/>
      <c r="D380" s="866"/>
    </row>
    <row r="381" spans="2:4" x14ac:dyDescent="0.25">
      <c r="B381" s="866"/>
      <c r="C381" s="866"/>
      <c r="D381" s="866"/>
    </row>
    <row r="382" spans="2:4" x14ac:dyDescent="0.25">
      <c r="B382" s="866"/>
      <c r="C382" s="866"/>
      <c r="D382" s="866"/>
    </row>
    <row r="383" spans="2:4" x14ac:dyDescent="0.25">
      <c r="B383" s="866"/>
      <c r="C383" s="866"/>
      <c r="D383" s="866"/>
    </row>
    <row r="384" spans="2:4" x14ac:dyDescent="0.25">
      <c r="B384" s="866"/>
      <c r="C384" s="866"/>
      <c r="D384" s="866"/>
    </row>
    <row r="385" spans="2:4" x14ac:dyDescent="0.25">
      <c r="B385" s="866"/>
      <c r="C385" s="866"/>
      <c r="D385" s="866"/>
    </row>
    <row r="386" spans="2:4" x14ac:dyDescent="0.25">
      <c r="B386" s="866"/>
      <c r="C386" s="866"/>
      <c r="D386" s="866"/>
    </row>
    <row r="387" spans="2:4" x14ac:dyDescent="0.25">
      <c r="B387" s="866"/>
      <c r="C387" s="866"/>
      <c r="D387" s="866"/>
    </row>
    <row r="388" spans="2:4" x14ac:dyDescent="0.25">
      <c r="B388" s="866"/>
      <c r="C388" s="866"/>
      <c r="D388" s="866"/>
    </row>
    <row r="389" spans="2:4" x14ac:dyDescent="0.25">
      <c r="B389" s="866"/>
      <c r="C389" s="866"/>
      <c r="D389" s="866"/>
    </row>
    <row r="390" spans="2:4" x14ac:dyDescent="0.25">
      <c r="B390" s="866"/>
      <c r="C390" s="866"/>
      <c r="D390" s="866"/>
    </row>
    <row r="391" spans="2:4" x14ac:dyDescent="0.25">
      <c r="B391" s="866"/>
      <c r="C391" s="866"/>
      <c r="D391" s="866"/>
    </row>
    <row r="392" spans="2:4" x14ac:dyDescent="0.25">
      <c r="B392" s="866"/>
      <c r="C392" s="866"/>
      <c r="D392" s="866"/>
    </row>
    <row r="393" spans="2:4" x14ac:dyDescent="0.25">
      <c r="B393" s="866"/>
      <c r="C393" s="866"/>
      <c r="D393" s="866"/>
    </row>
    <row r="394" spans="2:4" x14ac:dyDescent="0.25">
      <c r="B394" s="866"/>
      <c r="C394" s="866"/>
      <c r="D394" s="866"/>
    </row>
    <row r="395" spans="2:4" x14ac:dyDescent="0.25">
      <c r="B395" s="866"/>
      <c r="C395" s="866"/>
      <c r="D395" s="866"/>
    </row>
    <row r="396" spans="2:4" x14ac:dyDescent="0.25">
      <c r="B396" s="866"/>
      <c r="C396" s="866"/>
      <c r="D396" s="866"/>
    </row>
    <row r="397" spans="2:4" x14ac:dyDescent="0.25">
      <c r="B397" s="866"/>
      <c r="C397" s="866"/>
      <c r="D397" s="866"/>
    </row>
    <row r="398" spans="2:4" x14ac:dyDescent="0.25">
      <c r="B398" s="866"/>
      <c r="C398" s="866"/>
      <c r="D398" s="866"/>
    </row>
    <row r="399" spans="2:4" x14ac:dyDescent="0.25">
      <c r="B399" s="866"/>
      <c r="C399" s="866"/>
      <c r="D399" s="866"/>
    </row>
    <row r="400" spans="2:4" x14ac:dyDescent="0.25">
      <c r="B400" s="866"/>
      <c r="C400" s="866"/>
      <c r="D400" s="866"/>
    </row>
    <row r="401" spans="2:4" x14ac:dyDescent="0.25">
      <c r="B401" s="866"/>
      <c r="C401" s="866"/>
      <c r="D401" s="866"/>
    </row>
    <row r="402" spans="2:4" x14ac:dyDescent="0.25">
      <c r="B402" s="866"/>
      <c r="C402" s="866"/>
      <c r="D402" s="866"/>
    </row>
    <row r="403" spans="2:4" x14ac:dyDescent="0.25">
      <c r="B403" s="866"/>
      <c r="C403" s="866"/>
      <c r="D403" s="866"/>
    </row>
    <row r="404" spans="2:4" x14ac:dyDescent="0.25">
      <c r="B404" s="866"/>
      <c r="C404" s="866"/>
      <c r="D404" s="866"/>
    </row>
    <row r="405" spans="2:4" x14ac:dyDescent="0.25">
      <c r="B405" s="866"/>
      <c r="C405" s="866"/>
      <c r="D405" s="866"/>
    </row>
    <row r="406" spans="2:4" x14ac:dyDescent="0.25">
      <c r="B406" s="866"/>
      <c r="C406" s="866"/>
      <c r="D406" s="866"/>
    </row>
    <row r="407" spans="2:4" x14ac:dyDescent="0.25">
      <c r="B407" s="866"/>
      <c r="C407" s="866"/>
      <c r="D407" s="866"/>
    </row>
    <row r="408" spans="2:4" x14ac:dyDescent="0.25">
      <c r="B408" s="866"/>
      <c r="C408" s="866"/>
      <c r="D408" s="866"/>
    </row>
    <row r="409" spans="2:4" x14ac:dyDescent="0.25">
      <c r="B409" s="866"/>
      <c r="C409" s="866"/>
      <c r="D409" s="866"/>
    </row>
    <row r="410" spans="2:4" x14ac:dyDescent="0.25">
      <c r="B410" s="866"/>
      <c r="C410" s="866"/>
      <c r="D410" s="866"/>
    </row>
    <row r="411" spans="2:4" x14ac:dyDescent="0.25">
      <c r="B411" s="866"/>
      <c r="C411" s="866"/>
      <c r="D411" s="866"/>
    </row>
    <row r="412" spans="2:4" x14ac:dyDescent="0.25">
      <c r="B412" s="866"/>
      <c r="C412" s="866"/>
      <c r="D412" s="866"/>
    </row>
    <row r="413" spans="2:4" x14ac:dyDescent="0.25">
      <c r="B413" s="866"/>
      <c r="C413" s="866"/>
      <c r="D413" s="866"/>
    </row>
    <row r="414" spans="2:4" x14ac:dyDescent="0.25">
      <c r="B414" s="866"/>
      <c r="C414" s="866"/>
      <c r="D414" s="866"/>
    </row>
    <row r="415" spans="2:4" x14ac:dyDescent="0.25">
      <c r="B415" s="866"/>
      <c r="C415" s="866"/>
      <c r="D415" s="866"/>
    </row>
    <row r="416" spans="2:4" x14ac:dyDescent="0.25">
      <c r="B416" s="866"/>
      <c r="C416" s="866"/>
      <c r="D416" s="866"/>
    </row>
    <row r="417" spans="2:4" x14ac:dyDescent="0.25">
      <c r="B417" s="866"/>
      <c r="C417" s="866"/>
      <c r="D417" s="866"/>
    </row>
    <row r="418" spans="2:4" x14ac:dyDescent="0.25">
      <c r="B418" s="866"/>
      <c r="C418" s="866"/>
      <c r="D418" s="866"/>
    </row>
    <row r="419" spans="2:4" x14ac:dyDescent="0.25">
      <c r="B419" s="866"/>
      <c r="C419" s="866"/>
      <c r="D419" s="866"/>
    </row>
    <row r="420" spans="2:4" x14ac:dyDescent="0.25">
      <c r="B420" s="866"/>
      <c r="C420" s="866"/>
      <c r="D420" s="866"/>
    </row>
    <row r="421" spans="2:4" x14ac:dyDescent="0.25">
      <c r="B421" s="866"/>
      <c r="C421" s="866"/>
      <c r="D421" s="866"/>
    </row>
    <row r="422" spans="2:4" x14ac:dyDescent="0.25">
      <c r="B422" s="866"/>
      <c r="C422" s="866"/>
      <c r="D422" s="866"/>
    </row>
    <row r="423" spans="2:4" x14ac:dyDescent="0.25">
      <c r="B423" s="866"/>
      <c r="C423" s="866"/>
      <c r="D423" s="866"/>
    </row>
    <row r="424" spans="2:4" x14ac:dyDescent="0.25">
      <c r="B424" s="866"/>
      <c r="C424" s="866"/>
      <c r="D424" s="866"/>
    </row>
    <row r="425" spans="2:4" x14ac:dyDescent="0.25">
      <c r="B425" s="866"/>
      <c r="C425" s="866"/>
      <c r="D425" s="866"/>
    </row>
    <row r="426" spans="2:4" x14ac:dyDescent="0.25">
      <c r="B426" s="866"/>
      <c r="C426" s="866"/>
      <c r="D426" s="866"/>
    </row>
    <row r="427" spans="2:4" x14ac:dyDescent="0.25">
      <c r="B427" s="866"/>
      <c r="C427" s="866"/>
      <c r="D427" s="866"/>
    </row>
    <row r="428" spans="2:4" x14ac:dyDescent="0.25">
      <c r="B428" s="866"/>
      <c r="C428" s="866"/>
      <c r="D428" s="866"/>
    </row>
    <row r="429" spans="2:4" x14ac:dyDescent="0.25">
      <c r="B429" s="866"/>
      <c r="C429" s="866"/>
      <c r="D429" s="866"/>
    </row>
    <row r="430" spans="2:4" x14ac:dyDescent="0.25">
      <c r="B430" s="866"/>
      <c r="C430" s="866"/>
      <c r="D430" s="866"/>
    </row>
    <row r="431" spans="2:4" x14ac:dyDescent="0.25">
      <c r="B431" s="866"/>
      <c r="C431" s="866"/>
      <c r="D431" s="866"/>
    </row>
    <row r="432" spans="2:4" x14ac:dyDescent="0.25">
      <c r="B432" s="866"/>
      <c r="C432" s="866"/>
      <c r="D432" s="866"/>
    </row>
    <row r="433" spans="2:4" x14ac:dyDescent="0.25">
      <c r="B433" s="866"/>
      <c r="C433" s="866"/>
      <c r="D433" s="866"/>
    </row>
    <row r="434" spans="2:4" x14ac:dyDescent="0.25">
      <c r="B434" s="866"/>
      <c r="C434" s="866"/>
      <c r="D434" s="866"/>
    </row>
    <row r="435" spans="2:4" x14ac:dyDescent="0.25">
      <c r="B435" s="866"/>
      <c r="C435" s="866"/>
      <c r="D435" s="866"/>
    </row>
    <row r="436" spans="2:4" x14ac:dyDescent="0.25">
      <c r="B436" s="866"/>
      <c r="C436" s="866"/>
      <c r="D436" s="866"/>
    </row>
    <row r="437" spans="2:4" x14ac:dyDescent="0.25">
      <c r="B437" s="866"/>
      <c r="C437" s="866"/>
      <c r="D437" s="866"/>
    </row>
    <row r="438" spans="2:4" x14ac:dyDescent="0.25">
      <c r="B438" s="866"/>
      <c r="C438" s="866"/>
      <c r="D438" s="866"/>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4" manualBreakCount="4">
    <brk id="61" max="7" man="1"/>
    <brk id="98" max="7" man="1"/>
    <brk id="133" max="7" man="1"/>
    <brk id="1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19</vt:i4>
      </vt:variant>
    </vt:vector>
  </HeadingPairs>
  <TitlesOfParts>
    <vt:vector size="41" baseType="lpstr">
      <vt:lpstr>INDICE</vt:lpstr>
      <vt:lpstr>nota bene</vt:lpstr>
      <vt:lpstr>Tavola 1.1</vt:lpstr>
      <vt:lpstr>Tavola 1.2a</vt:lpstr>
      <vt:lpstr>Tavola 1.2b</vt:lpstr>
      <vt:lpstr>Tavola 1.3a</vt:lpstr>
      <vt:lpstr>Tavola 1.3b</vt:lpstr>
      <vt:lpstr>Tavola 1.3c</vt:lpstr>
      <vt:lpstr>Tavola 1.3d</vt:lpstr>
      <vt:lpstr>Tavola 1.4a</vt:lpstr>
      <vt:lpstr>Tavola 1.4b</vt:lpstr>
      <vt:lpstr>Tavola 1.4c</vt:lpstr>
      <vt:lpstr>Tavola 1.4d</vt:lpstr>
      <vt:lpstr>Tavola 1.5a</vt:lpstr>
      <vt:lpstr>Tavola 1.5b</vt:lpstr>
      <vt:lpstr>Tavola 1.5c</vt:lpstr>
      <vt:lpstr>Tavola 1.5d</vt:lpstr>
      <vt:lpstr>Tavola 1.6</vt:lpstr>
      <vt:lpstr>Note</vt:lpstr>
      <vt:lpstr>Allegato 1</vt:lpstr>
      <vt:lpstr>Allegato 2</vt:lpstr>
      <vt:lpstr>Allegato 3</vt:lpstr>
      <vt:lpstr>'Allegato 2'!Area_stampa</vt:lpstr>
      <vt:lpstr>'Allegato 3'!Area_stampa</vt:lpstr>
      <vt:lpstr>INDICE!Area_stampa</vt:lpstr>
      <vt:lpstr>'nota bene'!Area_stampa</vt:lpstr>
      <vt:lpstr>'Tavola 1.1'!Area_stampa</vt:lpstr>
      <vt:lpstr>'Tavola 1.2a'!Area_stampa</vt:lpstr>
      <vt:lpstr>'Tavola 1.3a'!Area_stampa</vt:lpstr>
      <vt:lpstr>'Tavola 1.3b'!Area_stampa</vt:lpstr>
      <vt:lpstr>'Tavola 1.3c'!Area_stampa</vt:lpstr>
      <vt:lpstr>'Tavola 1.3d'!Area_stampa</vt:lpstr>
      <vt:lpstr>'Tavola 1.4b'!Area_stampa</vt:lpstr>
      <vt:lpstr>'Tavola 1.5a'!Area_stampa</vt:lpstr>
      <vt:lpstr>'Tavola 1.5b'!Area_stampa</vt:lpstr>
      <vt:lpstr>'Tavola 1.6'!Area_stampa</vt:lpstr>
      <vt:lpstr>'Allegato 1'!Titoli_stampa</vt:lpstr>
      <vt:lpstr>'Tavola 1.3a'!Titoli_stampa</vt:lpstr>
      <vt:lpstr>'Tavola 1.3b'!Titoli_stampa</vt:lpstr>
      <vt:lpstr>'Tavola 1.3c'!Titoli_stampa</vt:lpstr>
      <vt:lpstr>'Tavola 1.3d'!Titoli_stampa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roberta.ronca</dc:creator>
  <cp:lastModifiedBy>roberta.ronca</cp:lastModifiedBy>
  <cp:lastPrinted>2022-01-24T14:50:23Z</cp:lastPrinted>
  <dcterms:created xsi:type="dcterms:W3CDTF">2010-01-29T10:46:33Z</dcterms:created>
  <dcterms:modified xsi:type="dcterms:W3CDTF">2022-01-28T09:52:25Z</dcterms:modified>
</cp:coreProperties>
</file>