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U:\01-Struttura\03-Uffici\13\LA SPESA DELLE AMM CENTRALI DELLO STATO\PUBBLICAZIONE\033_Gennaio 2023\Tavole\"/>
    </mc:Choice>
  </mc:AlternateContent>
  <xr:revisionPtr revIDLastSave="0" documentId="13_ncr:1_{D1D3D511-D0E6-4A9B-8EAC-28E1578475B7}" xr6:coauthVersionLast="47" xr6:coauthVersionMax="47" xr10:uidLastSave="{00000000-0000-0000-0000-000000000000}"/>
  <bookViews>
    <workbookView xWindow="-108" yWindow="-108" windowWidth="23256" windowHeight="12576" tabRatio="925" xr2:uid="{00000000-000D-0000-FFFF-FFFF00000000}"/>
  </bookViews>
  <sheets>
    <sheet name="INDICE" sheetId="22" r:id="rId1"/>
    <sheet name="nota bene" sheetId="77" r:id="rId2"/>
    <sheet name="Tavola 1.1" sheetId="78" r:id="rId3"/>
    <sheet name="Tavola 1.2a" sheetId="82" r:id="rId4"/>
    <sheet name="Tavola 1.2b" sheetId="83" r:id="rId5"/>
    <sheet name="Tavola 1.3a" sheetId="84" r:id="rId6"/>
    <sheet name="Tavola 1.3b" sheetId="67" r:id="rId7"/>
    <sheet name="Tavola 1.3c" sheetId="81" r:id="rId8"/>
    <sheet name="Tavola 1.3d" sheetId="86" r:id="rId9"/>
    <sheet name="Tavola 1.4a" sheetId="68" r:id="rId10"/>
    <sheet name="Tavola 1.4b" sheetId="69" r:id="rId11"/>
    <sheet name="Tavola 1.4c" sheetId="88" r:id="rId12"/>
    <sheet name="Tavola 1.4d" sheetId="89" r:id="rId13"/>
    <sheet name="Tavola 1.5a" sheetId="71" r:id="rId14"/>
    <sheet name="Tavola 1.5b" sheetId="72" r:id="rId15"/>
    <sheet name="Tavola 1.5c" sheetId="90" r:id="rId16"/>
    <sheet name="Tavola 1.5d" sheetId="92" r:id="rId17"/>
    <sheet name="Tavola 1.6" sheetId="74" r:id="rId18"/>
    <sheet name="Note" sheetId="62" r:id="rId19"/>
    <sheet name="Allegato 1" sheetId="101" r:id="rId20"/>
    <sheet name="Allegato 2" sheetId="102" r:id="rId21"/>
    <sheet name="Allegato 3" sheetId="103" r:id="rId22"/>
  </sheets>
  <definedNames>
    <definedName name="_xlnm._FilterDatabase" localSheetId="19" hidden="1">'Allegato 1'!$A$13:$HP$344</definedName>
    <definedName name="_xlnm._FilterDatabase" localSheetId="20" hidden="1">'Allegato 2'!$A$12:$GJ$1047</definedName>
    <definedName name="_xlnm._FilterDatabase" localSheetId="5" hidden="1">'Tavola 1.3a'!$A$4:$K$220</definedName>
    <definedName name="_xlnm._FilterDatabase" localSheetId="6" hidden="1">'Tavola 1.3b'!$A$4:$K$222</definedName>
    <definedName name="_xlnm.Print_Area" localSheetId="20">'Allegato 2'!$A$12:$D$1047</definedName>
    <definedName name="_xlnm.Print_Area" localSheetId="21">'Allegato 3'!$A$1:$E$26</definedName>
    <definedName name="_xlnm.Print_Area" localSheetId="0">INDICE!$A$1:$A$30</definedName>
    <definedName name="_xlnm.Print_Area" localSheetId="1">'nota bene'!$A$1:$A$15</definedName>
    <definedName name="_xlnm.Print_Area" localSheetId="18">Note!#REF!</definedName>
    <definedName name="_xlnm.Print_Area" localSheetId="2">'Tavola 1.1'!$A$1:$G$59</definedName>
    <definedName name="_xlnm.Print_Area" localSheetId="3">'Tavola 1.2a'!$A$1:$H$39</definedName>
    <definedName name="_xlnm.Print_Area" localSheetId="4">'Tavola 1.2b'!$A$1:$H$39</definedName>
    <definedName name="_xlnm.Print_Area" localSheetId="5">'Tavola 1.3a'!$A$1:$K$222</definedName>
    <definedName name="_xlnm.Print_Area" localSheetId="6">'Tavola 1.3b'!$A$1:$K$222</definedName>
    <definedName name="_xlnm.Print_Area" localSheetId="7">'Tavola 1.3c'!$A$1:$H$222</definedName>
    <definedName name="_xlnm.Print_Area" localSheetId="8">'Tavola 1.3d'!$A$1:$H$222</definedName>
    <definedName name="_xlnm.Print_Area" localSheetId="9">'Tavola 1.4a'!$A$1:$K$33</definedName>
    <definedName name="_xlnm.Print_Area" localSheetId="10">'Tavola 1.4b'!$A$1:$K$33</definedName>
    <definedName name="_xlnm.Print_Area" localSheetId="11">'Tavola 1.4c'!$A$1:$H$33</definedName>
    <definedName name="_xlnm.Print_Area" localSheetId="12">'Tavola 1.4d'!$A$1:$H$33</definedName>
    <definedName name="_xlnm.Print_Area" localSheetId="13">'Tavola 1.5a'!$A$1:$K$26</definedName>
    <definedName name="_xlnm.Print_Area" localSheetId="14">'Tavola 1.5b'!$A$1:$K$27</definedName>
    <definedName name="_xlnm.Print_Area" localSheetId="15">'Tavola 1.5c'!$A$1:$H$26</definedName>
    <definedName name="_xlnm.Print_Area" localSheetId="16">'Tavola 1.5d'!$A$1:$H$26</definedName>
    <definedName name="_xlnm.Print_Area" localSheetId="17">'Tavola 1.6'!$A$1:$EP$41</definedName>
    <definedName name="Database_Formazione_2008_RiclassificataLB2012" localSheetId="19">#REF!</definedName>
    <definedName name="Database_Formazione_2008_RiclassificataLB2012" localSheetId="20">#REF!</definedName>
    <definedName name="Database_Formazione_2008_RiclassificataLB2012" localSheetId="21">#REF!</definedName>
    <definedName name="Database_Formazione_2008_RiclassificataLB2012" localSheetId="18">#REF!</definedName>
    <definedName name="Database_Formazione_2008_RiclassificataLB2012" localSheetId="2">#REF!</definedName>
    <definedName name="Database_Formazione_2008_RiclassificataLB2012" localSheetId="7">#REF!</definedName>
    <definedName name="Database_Formazione_2008_RiclassificataLB2012" localSheetId="8">#REF!</definedName>
    <definedName name="Database_Formazione_2008_RiclassificataLB2012" localSheetId="12">#REF!</definedName>
    <definedName name="Database_Formazione_2008_RiclassificataLB2012" localSheetId="15">#REF!</definedName>
    <definedName name="Database_Formazione_2008_RiclassificataLB2012" localSheetId="17">#REF!</definedName>
    <definedName name="Database_Formazione_2008_RiclassificataLB2012">#REF!</definedName>
    <definedName name="Print_Area_0" localSheetId="19">#REF!</definedName>
    <definedName name="Print_Area_0" localSheetId="20">#REF!</definedName>
    <definedName name="Print_Area_0" localSheetId="21">#REF!</definedName>
    <definedName name="Print_Area_0" localSheetId="18">#REF!</definedName>
    <definedName name="Print_Area_0" localSheetId="2">#REF!</definedName>
    <definedName name="Print_Area_0" localSheetId="7">#REF!</definedName>
    <definedName name="Print_Area_0" localSheetId="8">#REF!</definedName>
    <definedName name="Print_Area_0" localSheetId="12">#REF!</definedName>
    <definedName name="Print_Area_0" localSheetId="15">#REF!</definedName>
    <definedName name="Print_Area_0" localSheetId="17">#REF!</definedName>
    <definedName name="Print_Area_0">#REF!</definedName>
    <definedName name="_xlnm.Print_Titles" localSheetId="19">'Allegato 1'!$13:$13</definedName>
    <definedName name="_xlnm.Print_Titles" localSheetId="5">'Tavola 1.3a'!$3:$4</definedName>
    <definedName name="_xlnm.Print_Titles" localSheetId="6">'Tavola 1.3b'!$3:$4</definedName>
    <definedName name="_xlnm.Print_Titles" localSheetId="7">'Tavola 1.3c'!$3:$4</definedName>
    <definedName name="_xlnm.Print_Titles" localSheetId="8">'Tavola 1.3d'!$3:$4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9" i="69" l="1"/>
  <c r="J29" i="69"/>
  <c r="K28" i="69"/>
  <c r="J28" i="69"/>
  <c r="K27" i="69"/>
  <c r="J27" i="69"/>
  <c r="K25" i="69"/>
  <c r="J25" i="69"/>
  <c r="K24" i="69"/>
  <c r="J24" i="69"/>
  <c r="K23" i="69"/>
  <c r="J23" i="69"/>
  <c r="K22" i="69"/>
  <c r="J22" i="69"/>
  <c r="K21" i="69"/>
  <c r="J21" i="69"/>
  <c r="K20" i="69"/>
  <c r="J20" i="69"/>
  <c r="K19" i="69"/>
  <c r="J19" i="69"/>
  <c r="K17" i="69"/>
  <c r="J17" i="69"/>
  <c r="K16" i="69"/>
  <c r="J16" i="69"/>
  <c r="K15" i="69"/>
  <c r="J15" i="69"/>
  <c r="K14" i="69"/>
  <c r="J14" i="69"/>
  <c r="K13" i="69"/>
  <c r="J13" i="69"/>
  <c r="K12" i="69"/>
  <c r="J12" i="69"/>
  <c r="K11" i="69"/>
  <c r="J11" i="69"/>
  <c r="K10" i="69"/>
  <c r="J10" i="69"/>
  <c r="K9" i="69"/>
  <c r="J9" i="69"/>
  <c r="K8" i="69"/>
  <c r="J8" i="69"/>
  <c r="K7" i="69"/>
  <c r="J7" i="69"/>
  <c r="K6" i="69"/>
  <c r="J6" i="69"/>
  <c r="K5" i="69"/>
  <c r="J5" i="69"/>
  <c r="K222" i="67"/>
  <c r="J222" i="67"/>
  <c r="K221" i="67"/>
  <c r="J221" i="67"/>
  <c r="K220" i="67"/>
  <c r="J220" i="67"/>
  <c r="K219" i="67"/>
  <c r="J219" i="67"/>
  <c r="K218" i="67"/>
  <c r="J218" i="67"/>
  <c r="K217" i="67"/>
  <c r="J217" i="67"/>
  <c r="K216" i="67"/>
  <c r="J216" i="67"/>
  <c r="K215" i="67"/>
  <c r="J215" i="67"/>
  <c r="K214" i="67"/>
  <c r="J214" i="67"/>
  <c r="K213" i="67"/>
  <c r="J213" i="67"/>
  <c r="K212" i="67"/>
  <c r="J212" i="67"/>
  <c r="K211" i="67"/>
  <c r="J211" i="67"/>
  <c r="K210" i="67"/>
  <c r="J210" i="67"/>
  <c r="K209" i="67"/>
  <c r="J209" i="67"/>
  <c r="K208" i="67"/>
  <c r="J208" i="67"/>
  <c r="K207" i="67"/>
  <c r="J207" i="67"/>
  <c r="K206" i="67"/>
  <c r="J206" i="67"/>
  <c r="K205" i="67"/>
  <c r="J205" i="67"/>
  <c r="K204" i="67"/>
  <c r="J204" i="67"/>
  <c r="K203" i="67"/>
  <c r="J203" i="67"/>
  <c r="K202" i="67"/>
  <c r="J202" i="67"/>
  <c r="K201" i="67"/>
  <c r="J201" i="67"/>
  <c r="K200" i="67"/>
  <c r="J200" i="67"/>
  <c r="K199" i="67"/>
  <c r="J199" i="67"/>
  <c r="K198" i="67"/>
  <c r="J198" i="67"/>
  <c r="K197" i="67"/>
  <c r="J197" i="67"/>
  <c r="K196" i="67"/>
  <c r="J196" i="67"/>
  <c r="K195" i="67"/>
  <c r="J195" i="67"/>
  <c r="K194" i="67"/>
  <c r="J194" i="67"/>
  <c r="K193" i="67"/>
  <c r="J193" i="67"/>
  <c r="K192" i="67"/>
  <c r="J192" i="67"/>
  <c r="K191" i="67"/>
  <c r="J191" i="67"/>
  <c r="K190" i="67"/>
  <c r="J190" i="67"/>
  <c r="K189" i="67"/>
  <c r="J189" i="67"/>
  <c r="K188" i="67"/>
  <c r="J188" i="67"/>
  <c r="K187" i="67"/>
  <c r="J187" i="67"/>
  <c r="K186" i="67"/>
  <c r="J186" i="67"/>
  <c r="K185" i="67"/>
  <c r="J185" i="67"/>
  <c r="K184" i="67"/>
  <c r="J184" i="67"/>
  <c r="K183" i="67"/>
  <c r="J183" i="67"/>
  <c r="K182" i="67"/>
  <c r="J182" i="67"/>
  <c r="K181" i="67"/>
  <c r="J181" i="67"/>
  <c r="K180" i="67"/>
  <c r="J180" i="67"/>
  <c r="K179" i="67"/>
  <c r="J179" i="67"/>
  <c r="K178" i="67"/>
  <c r="J178" i="67"/>
  <c r="K177" i="67"/>
  <c r="J177" i="67"/>
  <c r="K176" i="67"/>
  <c r="J176" i="67"/>
  <c r="K175" i="67"/>
  <c r="J175" i="67"/>
  <c r="K174" i="67"/>
  <c r="J174" i="67"/>
  <c r="K173" i="67"/>
  <c r="J173" i="67"/>
  <c r="K172" i="67"/>
  <c r="J172" i="67"/>
  <c r="K171" i="67"/>
  <c r="J171" i="67"/>
  <c r="K170" i="67"/>
  <c r="J170" i="67"/>
  <c r="K169" i="67"/>
  <c r="J169" i="67"/>
  <c r="K168" i="67"/>
  <c r="J168" i="67"/>
  <c r="K167" i="67"/>
  <c r="J167" i="67"/>
  <c r="K166" i="67"/>
  <c r="J166" i="67"/>
  <c r="K165" i="67"/>
  <c r="J165" i="67"/>
  <c r="K164" i="67"/>
  <c r="J164" i="67"/>
  <c r="K163" i="67"/>
  <c r="J163" i="67"/>
  <c r="K162" i="67"/>
  <c r="J162" i="67"/>
  <c r="K161" i="67"/>
  <c r="J161" i="67"/>
  <c r="K160" i="67"/>
  <c r="J160" i="67"/>
  <c r="K159" i="67"/>
  <c r="J159" i="67"/>
  <c r="K158" i="67"/>
  <c r="J158" i="67"/>
  <c r="K157" i="67"/>
  <c r="J157" i="67"/>
  <c r="K156" i="67"/>
  <c r="J156" i="67"/>
  <c r="K155" i="67"/>
  <c r="J155" i="67"/>
  <c r="K154" i="67"/>
  <c r="J154" i="67"/>
  <c r="K153" i="67"/>
  <c r="J153" i="67"/>
  <c r="K152" i="67"/>
  <c r="J152" i="67"/>
  <c r="K151" i="67"/>
  <c r="J151" i="67"/>
  <c r="K150" i="67"/>
  <c r="J150" i="67"/>
  <c r="K149" i="67"/>
  <c r="J149" i="67"/>
  <c r="K148" i="67"/>
  <c r="J148" i="67"/>
  <c r="K147" i="67"/>
  <c r="J147" i="67"/>
  <c r="K146" i="67"/>
  <c r="J146" i="67"/>
  <c r="K145" i="67"/>
  <c r="J145" i="67"/>
  <c r="K144" i="67"/>
  <c r="J144" i="67"/>
  <c r="K143" i="67"/>
  <c r="J143" i="67"/>
  <c r="K142" i="67"/>
  <c r="J142" i="67"/>
  <c r="K141" i="67"/>
  <c r="J141" i="67"/>
  <c r="K140" i="67"/>
  <c r="J140" i="67"/>
  <c r="K139" i="67"/>
  <c r="J139" i="67"/>
  <c r="K138" i="67"/>
  <c r="J138" i="67"/>
  <c r="K137" i="67"/>
  <c r="J137" i="67"/>
  <c r="K136" i="67"/>
  <c r="J136" i="67"/>
  <c r="K135" i="67"/>
  <c r="J135" i="67"/>
  <c r="K134" i="67"/>
  <c r="J134" i="67"/>
  <c r="K133" i="67"/>
  <c r="J133" i="67"/>
  <c r="K132" i="67"/>
  <c r="J132" i="67"/>
  <c r="K131" i="67"/>
  <c r="J131" i="67"/>
  <c r="K130" i="67"/>
  <c r="J130" i="67"/>
  <c r="K129" i="67"/>
  <c r="J129" i="67"/>
  <c r="K128" i="67"/>
  <c r="J128" i="67"/>
  <c r="K127" i="67"/>
  <c r="J127" i="67"/>
  <c r="K126" i="67"/>
  <c r="J126" i="67"/>
  <c r="K125" i="67"/>
  <c r="J125" i="67"/>
  <c r="K124" i="67"/>
  <c r="J124" i="67"/>
  <c r="K123" i="67"/>
  <c r="J123" i="67"/>
  <c r="K122" i="67"/>
  <c r="J122" i="67"/>
  <c r="K121" i="67"/>
  <c r="J121" i="67"/>
  <c r="K120" i="67"/>
  <c r="J120" i="67"/>
  <c r="K119" i="67"/>
  <c r="J119" i="67"/>
  <c r="K118" i="67"/>
  <c r="J118" i="67"/>
  <c r="K117" i="67"/>
  <c r="J117" i="67"/>
  <c r="K116" i="67"/>
  <c r="J116" i="67"/>
  <c r="K115" i="67"/>
  <c r="J115" i="67"/>
  <c r="K114" i="67"/>
  <c r="J114" i="67"/>
  <c r="K113" i="67"/>
  <c r="J113" i="67"/>
  <c r="K112" i="67"/>
  <c r="J112" i="67"/>
  <c r="K111" i="67"/>
  <c r="J111" i="67"/>
  <c r="K110" i="67"/>
  <c r="J110" i="67"/>
  <c r="K109" i="67"/>
  <c r="J109" i="67"/>
  <c r="K108" i="67"/>
  <c r="J108" i="67"/>
  <c r="K107" i="67"/>
  <c r="J107" i="67"/>
  <c r="K106" i="67"/>
  <c r="J106" i="67"/>
  <c r="K105" i="67"/>
  <c r="J105" i="67"/>
  <c r="K104" i="67"/>
  <c r="J104" i="67"/>
  <c r="K103" i="67"/>
  <c r="J103" i="67"/>
  <c r="K102" i="67"/>
  <c r="J102" i="67"/>
  <c r="K101" i="67"/>
  <c r="J101" i="67"/>
  <c r="K100" i="67"/>
  <c r="J100" i="67"/>
  <c r="K99" i="67"/>
  <c r="J99" i="67"/>
  <c r="K98" i="67"/>
  <c r="J98" i="67"/>
  <c r="K97" i="67"/>
  <c r="J97" i="67"/>
  <c r="K96" i="67"/>
  <c r="J96" i="67"/>
  <c r="K95" i="67"/>
  <c r="J95" i="67"/>
  <c r="K94" i="67"/>
  <c r="J94" i="67"/>
  <c r="K93" i="67"/>
  <c r="J93" i="67"/>
  <c r="K92" i="67"/>
  <c r="J92" i="67"/>
  <c r="K91" i="67"/>
  <c r="J91" i="67"/>
  <c r="K90" i="67"/>
  <c r="J90" i="67"/>
  <c r="K89" i="67"/>
  <c r="J89" i="67"/>
  <c r="K88" i="67"/>
  <c r="J88" i="67"/>
  <c r="K87" i="67"/>
  <c r="J87" i="67"/>
  <c r="K86" i="67"/>
  <c r="J86" i="67"/>
  <c r="K85" i="67"/>
  <c r="J85" i="67"/>
  <c r="K84" i="67"/>
  <c r="J84" i="67"/>
  <c r="K83" i="67"/>
  <c r="J83" i="67"/>
  <c r="K82" i="67"/>
  <c r="J82" i="67"/>
  <c r="K81" i="67"/>
  <c r="J81" i="67"/>
  <c r="K80" i="67"/>
  <c r="J80" i="67"/>
  <c r="K79" i="67"/>
  <c r="J79" i="67"/>
  <c r="K78" i="67"/>
  <c r="J78" i="67"/>
  <c r="K77" i="67"/>
  <c r="J77" i="67"/>
  <c r="K76" i="67"/>
  <c r="J76" i="67"/>
  <c r="K75" i="67"/>
  <c r="J75" i="67"/>
  <c r="K74" i="67"/>
  <c r="J74" i="67"/>
  <c r="K73" i="67"/>
  <c r="J73" i="67"/>
  <c r="K72" i="67"/>
  <c r="J72" i="67"/>
  <c r="K71" i="67"/>
  <c r="J71" i="67"/>
  <c r="K70" i="67"/>
  <c r="J70" i="67"/>
  <c r="K69" i="67"/>
  <c r="J69" i="67"/>
  <c r="K68" i="67"/>
  <c r="J68" i="67"/>
  <c r="K67" i="67"/>
  <c r="J67" i="67"/>
  <c r="K66" i="67"/>
  <c r="J66" i="67"/>
  <c r="K65" i="67"/>
  <c r="J65" i="67"/>
  <c r="K64" i="67"/>
  <c r="J64" i="67"/>
  <c r="K63" i="67"/>
  <c r="J63" i="67"/>
  <c r="K62" i="67"/>
  <c r="J62" i="67"/>
  <c r="K61" i="67"/>
  <c r="J61" i="67"/>
  <c r="K60" i="67"/>
  <c r="J60" i="67"/>
  <c r="K59" i="67"/>
  <c r="J59" i="67"/>
  <c r="K58" i="67"/>
  <c r="J58" i="67"/>
  <c r="K57" i="67"/>
  <c r="J57" i="67"/>
  <c r="K56" i="67"/>
  <c r="J56" i="67"/>
  <c r="K55" i="67"/>
  <c r="J55" i="67"/>
  <c r="K54" i="67"/>
  <c r="J54" i="67"/>
  <c r="K53" i="67"/>
  <c r="J53" i="67"/>
  <c r="K52" i="67"/>
  <c r="J52" i="67"/>
  <c r="K51" i="67"/>
  <c r="J51" i="67"/>
  <c r="K50" i="67"/>
  <c r="J50" i="67"/>
  <c r="K49" i="67"/>
  <c r="J49" i="67"/>
  <c r="K48" i="67"/>
  <c r="J48" i="67"/>
  <c r="K47" i="67"/>
  <c r="J47" i="67"/>
  <c r="K46" i="67"/>
  <c r="J46" i="67"/>
  <c r="K45" i="67"/>
  <c r="J45" i="67"/>
  <c r="K44" i="67"/>
  <c r="J44" i="67"/>
  <c r="K43" i="67"/>
  <c r="J43" i="67"/>
  <c r="K42" i="67"/>
  <c r="J42" i="67"/>
  <c r="K41" i="67"/>
  <c r="J41" i="67"/>
  <c r="K40" i="67"/>
  <c r="J40" i="67"/>
  <c r="K39" i="67"/>
  <c r="J39" i="67"/>
  <c r="K38" i="67"/>
  <c r="J38" i="67"/>
  <c r="K37" i="67"/>
  <c r="J37" i="67"/>
  <c r="K36" i="67"/>
  <c r="J36" i="67"/>
  <c r="K35" i="67"/>
  <c r="J35" i="67"/>
  <c r="K34" i="67"/>
  <c r="J34" i="67"/>
  <c r="K33" i="67"/>
  <c r="J33" i="67"/>
  <c r="K32" i="67"/>
  <c r="J32" i="67"/>
  <c r="K31" i="67"/>
  <c r="J31" i="67"/>
  <c r="K30" i="67"/>
  <c r="J30" i="67"/>
  <c r="K29" i="67"/>
  <c r="J29" i="67"/>
  <c r="K28" i="67"/>
  <c r="J28" i="67"/>
  <c r="K27" i="67"/>
  <c r="J27" i="67"/>
  <c r="K26" i="67"/>
  <c r="J26" i="67"/>
  <c r="K25" i="67"/>
  <c r="J25" i="67"/>
  <c r="K24" i="67"/>
  <c r="J24" i="67"/>
  <c r="K23" i="67"/>
  <c r="J23" i="67"/>
  <c r="K22" i="67"/>
  <c r="J22" i="67"/>
  <c r="K21" i="67"/>
  <c r="J21" i="67"/>
  <c r="K20" i="67"/>
  <c r="J20" i="67"/>
  <c r="K19" i="67"/>
  <c r="J19" i="67"/>
  <c r="K18" i="67"/>
  <c r="J18" i="67"/>
  <c r="K17" i="67"/>
  <c r="J17" i="67"/>
  <c r="K16" i="67"/>
  <c r="J16" i="67"/>
  <c r="K15" i="67"/>
  <c r="J15" i="67"/>
  <c r="K14" i="67"/>
  <c r="J14" i="67"/>
  <c r="K13" i="67"/>
  <c r="J13" i="67"/>
  <c r="K12" i="67"/>
  <c r="J12" i="67"/>
  <c r="K11" i="67"/>
  <c r="J11" i="67"/>
  <c r="K10" i="67"/>
  <c r="J10" i="67"/>
  <c r="K9" i="67"/>
  <c r="J9" i="67"/>
  <c r="K8" i="67"/>
  <c r="J8" i="67"/>
  <c r="K7" i="67"/>
  <c r="J7" i="67"/>
  <c r="K6" i="67"/>
  <c r="J6" i="67"/>
  <c r="K5" i="67"/>
  <c r="J5" i="67"/>
  <c r="K222" i="84"/>
  <c r="K221" i="84"/>
  <c r="K220" i="84"/>
  <c r="K219" i="84"/>
  <c r="K218" i="84"/>
  <c r="K217" i="84"/>
  <c r="K216" i="84"/>
  <c r="K215" i="84"/>
  <c r="K214" i="84"/>
  <c r="K213" i="84"/>
  <c r="K212" i="84"/>
  <c r="K211" i="84"/>
  <c r="K210" i="84"/>
  <c r="K209" i="84"/>
  <c r="K208" i="84"/>
  <c r="K207" i="84"/>
  <c r="K206" i="84"/>
  <c r="K205" i="84"/>
  <c r="K204" i="84"/>
  <c r="K203" i="84"/>
  <c r="K202" i="84"/>
  <c r="K201" i="84"/>
  <c r="K200" i="84"/>
  <c r="K199" i="84"/>
  <c r="K198" i="84"/>
  <c r="K197" i="84"/>
  <c r="K196" i="84"/>
  <c r="K195" i="84"/>
  <c r="K194" i="84"/>
  <c r="K193" i="84"/>
  <c r="K192" i="84"/>
  <c r="K191" i="84"/>
  <c r="K190" i="84"/>
  <c r="K189" i="84"/>
  <c r="K188" i="84"/>
  <c r="K187" i="84"/>
  <c r="K186" i="84"/>
  <c r="K185" i="84"/>
  <c r="K184" i="84"/>
  <c r="K183" i="84"/>
  <c r="K182" i="84"/>
  <c r="K181" i="84"/>
  <c r="K180" i="84"/>
  <c r="K179" i="84"/>
  <c r="K178" i="84"/>
  <c r="K177" i="84"/>
  <c r="K176" i="84"/>
  <c r="K175" i="84"/>
  <c r="K174" i="84"/>
  <c r="K173" i="84"/>
  <c r="K172" i="84"/>
  <c r="K171" i="84"/>
  <c r="K170" i="84"/>
  <c r="K169" i="84"/>
  <c r="K168" i="84"/>
  <c r="K167" i="84"/>
  <c r="K166" i="84"/>
  <c r="K165" i="84"/>
  <c r="K164" i="84"/>
  <c r="K163" i="84"/>
  <c r="K162" i="84"/>
  <c r="K161" i="84"/>
  <c r="K160" i="84"/>
  <c r="K159" i="84"/>
  <c r="K158" i="84"/>
  <c r="K157" i="84"/>
  <c r="K156" i="84"/>
  <c r="K155" i="84"/>
  <c r="K154" i="84"/>
  <c r="K153" i="84"/>
  <c r="K152" i="84"/>
  <c r="K151" i="84"/>
  <c r="K150" i="84"/>
  <c r="K149" i="84"/>
  <c r="K148" i="84"/>
  <c r="K147" i="84"/>
  <c r="K146" i="84"/>
  <c r="K145" i="84"/>
  <c r="K144" i="84"/>
  <c r="K143" i="84"/>
  <c r="K142" i="84"/>
  <c r="K141" i="84"/>
  <c r="K140" i="84"/>
  <c r="K139" i="84"/>
  <c r="K138" i="84"/>
  <c r="K137" i="84"/>
  <c r="K136" i="84"/>
  <c r="K135" i="84"/>
  <c r="K134" i="84"/>
  <c r="K133" i="84"/>
  <c r="K132" i="84"/>
  <c r="K131" i="84"/>
  <c r="K130" i="84"/>
  <c r="K129" i="84"/>
  <c r="K128" i="84"/>
  <c r="K127" i="84"/>
  <c r="K126" i="84"/>
  <c r="K125" i="84"/>
  <c r="K124" i="84"/>
  <c r="K123" i="84"/>
  <c r="K122" i="84"/>
  <c r="K121" i="84"/>
  <c r="K120" i="84"/>
  <c r="K119" i="84"/>
  <c r="K118" i="84"/>
  <c r="K117" i="84"/>
  <c r="K116" i="84"/>
  <c r="K115" i="84"/>
  <c r="K114" i="84"/>
  <c r="K113" i="84"/>
  <c r="K112" i="84"/>
  <c r="K111" i="84"/>
  <c r="K110" i="84"/>
  <c r="K109" i="84"/>
  <c r="K108" i="84"/>
  <c r="K107" i="84"/>
  <c r="K106" i="84"/>
  <c r="K105" i="84"/>
  <c r="K104" i="84"/>
  <c r="K103" i="84"/>
  <c r="K102" i="84"/>
  <c r="K101" i="84"/>
  <c r="K100" i="84"/>
  <c r="K99" i="84"/>
  <c r="K98" i="84"/>
  <c r="K97" i="84"/>
  <c r="K96" i="84"/>
  <c r="K95" i="84"/>
  <c r="K94" i="84"/>
  <c r="K93" i="84"/>
  <c r="K92" i="84"/>
  <c r="K91" i="84"/>
  <c r="K90" i="84"/>
  <c r="K89" i="84"/>
  <c r="K88" i="84"/>
  <c r="K87" i="84"/>
  <c r="K86" i="84"/>
  <c r="K85" i="84"/>
  <c r="K84" i="84"/>
  <c r="K83" i="84"/>
  <c r="K82" i="84"/>
  <c r="K81" i="84"/>
  <c r="K80" i="84"/>
  <c r="K79" i="84"/>
  <c r="K78" i="84"/>
  <c r="K77" i="84"/>
  <c r="K76" i="84"/>
  <c r="K75" i="84"/>
  <c r="K74" i="84"/>
  <c r="K73" i="84"/>
  <c r="K72" i="84"/>
  <c r="K71" i="84"/>
  <c r="K70" i="84"/>
  <c r="K69" i="84"/>
  <c r="K68" i="84"/>
  <c r="K67" i="84"/>
  <c r="K66" i="84"/>
  <c r="K65" i="84"/>
  <c r="K64" i="84"/>
  <c r="K63" i="84"/>
  <c r="K62" i="84"/>
  <c r="K61" i="84"/>
  <c r="K60" i="84"/>
  <c r="K59" i="84"/>
  <c r="K58" i="84"/>
  <c r="K57" i="84"/>
  <c r="K56" i="84"/>
  <c r="K55" i="84"/>
  <c r="K54" i="84"/>
  <c r="K53" i="84"/>
  <c r="K52" i="84"/>
  <c r="K51" i="84"/>
  <c r="K50" i="84"/>
  <c r="K49" i="84"/>
  <c r="K48" i="84"/>
  <c r="K47" i="84"/>
  <c r="K46" i="84"/>
  <c r="K45" i="84"/>
  <c r="K44" i="84"/>
  <c r="K43" i="84"/>
  <c r="K42" i="84"/>
  <c r="K41" i="84"/>
  <c r="K40" i="84"/>
  <c r="K39" i="84"/>
  <c r="K38" i="84"/>
  <c r="K37" i="84"/>
  <c r="K36" i="84"/>
  <c r="K35" i="84"/>
  <c r="K34" i="84"/>
  <c r="K33" i="84"/>
  <c r="K32" i="84"/>
  <c r="K31" i="84"/>
  <c r="K30" i="84"/>
  <c r="K29" i="84"/>
  <c r="K28" i="84"/>
  <c r="K27" i="84"/>
  <c r="K26" i="84"/>
  <c r="K25" i="84"/>
  <c r="K24" i="84"/>
  <c r="K23" i="84"/>
  <c r="K22" i="84"/>
  <c r="K21" i="84"/>
  <c r="K20" i="84"/>
  <c r="K19" i="84"/>
  <c r="K18" i="84"/>
  <c r="K17" i="84"/>
  <c r="K16" i="84"/>
  <c r="K15" i="84"/>
  <c r="K14" i="84"/>
  <c r="K13" i="84"/>
  <c r="K12" i="84"/>
  <c r="K11" i="84"/>
  <c r="K10" i="84"/>
  <c r="K9" i="84"/>
  <c r="K8" i="84"/>
  <c r="K7" i="84"/>
  <c r="K6" i="84"/>
  <c r="K5" i="84"/>
  <c r="J5" i="84"/>
  <c r="J222" i="84"/>
  <c r="J221" i="84"/>
  <c r="J220" i="84"/>
  <c r="J219" i="84"/>
  <c r="J218" i="84"/>
  <c r="J217" i="84"/>
  <c r="J216" i="84"/>
  <c r="J215" i="84"/>
  <c r="J214" i="84"/>
  <c r="J213" i="84"/>
  <c r="J212" i="84"/>
  <c r="J211" i="84"/>
  <c r="J210" i="84"/>
  <c r="J209" i="84"/>
  <c r="J208" i="84"/>
  <c r="J207" i="84"/>
  <c r="J206" i="84"/>
  <c r="J205" i="84"/>
  <c r="J204" i="84"/>
  <c r="J203" i="84"/>
  <c r="J202" i="84"/>
  <c r="J201" i="84"/>
  <c r="J200" i="84"/>
  <c r="J199" i="84"/>
  <c r="J198" i="84"/>
  <c r="J197" i="84"/>
  <c r="J196" i="84"/>
  <c r="J195" i="84"/>
  <c r="J194" i="84"/>
  <c r="J193" i="84"/>
  <c r="J192" i="84"/>
  <c r="J191" i="84"/>
  <c r="J190" i="84"/>
  <c r="J189" i="84"/>
  <c r="J188" i="84"/>
  <c r="J187" i="84"/>
  <c r="J186" i="84"/>
  <c r="J185" i="84"/>
  <c r="J184" i="84"/>
  <c r="J183" i="84"/>
  <c r="J182" i="84"/>
  <c r="J181" i="84"/>
  <c r="J180" i="84"/>
  <c r="J179" i="84"/>
  <c r="J178" i="84"/>
  <c r="J177" i="84"/>
  <c r="J176" i="84"/>
  <c r="J175" i="84"/>
  <c r="J174" i="84"/>
  <c r="J173" i="84"/>
  <c r="J172" i="84"/>
  <c r="J171" i="84"/>
  <c r="J170" i="84"/>
  <c r="J169" i="84"/>
  <c r="J168" i="84"/>
  <c r="J167" i="84"/>
  <c r="J166" i="84"/>
  <c r="J165" i="84"/>
  <c r="J164" i="84"/>
  <c r="J163" i="84"/>
  <c r="J162" i="84"/>
  <c r="J161" i="84"/>
  <c r="J160" i="84"/>
  <c r="J159" i="84"/>
  <c r="J158" i="84"/>
  <c r="J157" i="84"/>
  <c r="J156" i="84"/>
  <c r="J155" i="84"/>
  <c r="J154" i="84"/>
  <c r="J153" i="84"/>
  <c r="J152" i="84"/>
  <c r="J151" i="84"/>
  <c r="J150" i="84"/>
  <c r="J149" i="84"/>
  <c r="J148" i="84"/>
  <c r="J147" i="84"/>
  <c r="J146" i="84"/>
  <c r="J145" i="84"/>
  <c r="J144" i="84"/>
  <c r="J143" i="84"/>
  <c r="J142" i="84"/>
  <c r="J141" i="84"/>
  <c r="J140" i="84"/>
  <c r="J139" i="84"/>
  <c r="J138" i="84"/>
  <c r="J137" i="84"/>
  <c r="J136" i="84"/>
  <c r="J135" i="84"/>
  <c r="J134" i="84"/>
  <c r="J133" i="84"/>
  <c r="J132" i="84"/>
  <c r="J131" i="84"/>
  <c r="J130" i="84"/>
  <c r="J129" i="84"/>
  <c r="J128" i="84"/>
  <c r="J127" i="84"/>
  <c r="J126" i="84"/>
  <c r="J125" i="84"/>
  <c r="J124" i="84"/>
  <c r="J123" i="84"/>
  <c r="J122" i="84"/>
  <c r="J121" i="84"/>
  <c r="J120" i="84"/>
  <c r="J119" i="84"/>
  <c r="J118" i="84"/>
  <c r="J117" i="84"/>
  <c r="J116" i="84"/>
  <c r="J115" i="84"/>
  <c r="J114" i="84"/>
  <c r="J113" i="84"/>
  <c r="J112" i="84"/>
  <c r="J111" i="84"/>
  <c r="J110" i="84"/>
  <c r="J109" i="84"/>
  <c r="J108" i="84"/>
  <c r="J107" i="84"/>
  <c r="J106" i="84"/>
  <c r="J105" i="84"/>
  <c r="J104" i="84"/>
  <c r="J103" i="84"/>
  <c r="J102" i="84"/>
  <c r="J101" i="84"/>
  <c r="J100" i="84"/>
  <c r="J99" i="84"/>
  <c r="J98" i="84"/>
  <c r="J97" i="84"/>
  <c r="J96" i="84"/>
  <c r="J95" i="84"/>
  <c r="J94" i="84"/>
  <c r="J93" i="84"/>
  <c r="J92" i="84"/>
  <c r="J91" i="84"/>
  <c r="J90" i="84"/>
  <c r="J89" i="84"/>
  <c r="J88" i="84"/>
  <c r="J87" i="84"/>
  <c r="J86" i="84"/>
  <c r="J85" i="84"/>
  <c r="J84" i="84"/>
  <c r="J83" i="84"/>
  <c r="J82" i="84"/>
  <c r="J81" i="84"/>
  <c r="J80" i="84"/>
  <c r="J79" i="84"/>
  <c r="J78" i="84"/>
  <c r="J77" i="84"/>
  <c r="J76" i="84"/>
  <c r="J75" i="84"/>
  <c r="J74" i="84"/>
  <c r="J73" i="84"/>
  <c r="J72" i="84"/>
  <c r="J71" i="84"/>
  <c r="J70" i="84"/>
  <c r="J69" i="84"/>
  <c r="J68" i="84"/>
  <c r="J67" i="84"/>
  <c r="J66" i="84"/>
  <c r="J65" i="84"/>
  <c r="J64" i="84"/>
  <c r="J63" i="84"/>
  <c r="J62" i="84"/>
  <c r="J61" i="84"/>
  <c r="J60" i="84"/>
  <c r="J59" i="84"/>
  <c r="J58" i="84"/>
  <c r="J57" i="84"/>
  <c r="J56" i="84"/>
  <c r="J55" i="84"/>
  <c r="J54" i="84"/>
  <c r="J53" i="84"/>
  <c r="J52" i="84"/>
  <c r="J51" i="84"/>
  <c r="J50" i="84"/>
  <c r="J49" i="84"/>
  <c r="J48" i="84"/>
  <c r="J47" i="84"/>
  <c r="J46" i="84"/>
  <c r="J45" i="84"/>
  <c r="J44" i="84"/>
  <c r="J43" i="84"/>
  <c r="J42" i="84"/>
  <c r="J41" i="84"/>
  <c r="J40" i="84"/>
  <c r="J39" i="84"/>
  <c r="J38" i="84"/>
  <c r="J37" i="84"/>
  <c r="J36" i="84"/>
  <c r="J35" i="84"/>
  <c r="J34" i="84"/>
  <c r="J33" i="84"/>
  <c r="J32" i="84"/>
  <c r="J31" i="84"/>
  <c r="J30" i="84"/>
  <c r="J29" i="84"/>
  <c r="J28" i="84"/>
  <c r="J27" i="84"/>
  <c r="J26" i="84"/>
  <c r="J25" i="84"/>
  <c r="J24" i="84"/>
  <c r="J23" i="84"/>
  <c r="J22" i="84"/>
  <c r="J21" i="84"/>
  <c r="J20" i="84"/>
  <c r="J19" i="84"/>
  <c r="J18" i="84"/>
  <c r="J17" i="84"/>
  <c r="J16" i="84"/>
  <c r="J15" i="84"/>
  <c r="J14" i="84"/>
  <c r="J13" i="84"/>
  <c r="J12" i="84"/>
  <c r="J11" i="84"/>
  <c r="J10" i="84"/>
  <c r="J9" i="84"/>
  <c r="J8" i="84"/>
  <c r="J7" i="84"/>
  <c r="J6" i="84"/>
  <c r="EN7" i="74" l="1"/>
  <c r="EO7" i="74"/>
  <c r="EP7" i="74"/>
  <c r="EN8" i="74"/>
  <c r="EO8" i="74"/>
  <c r="EP8" i="74"/>
  <c r="EN9" i="74"/>
  <c r="EO9" i="74"/>
  <c r="EP9" i="74"/>
  <c r="EN10" i="74"/>
  <c r="EO10" i="74"/>
  <c r="EP10" i="74"/>
  <c r="EN11" i="74"/>
  <c r="EO11" i="74"/>
  <c r="EP11" i="74"/>
  <c r="EN12" i="74"/>
  <c r="EO12" i="74"/>
  <c r="EP12" i="74"/>
  <c r="EN13" i="74"/>
  <c r="EO13" i="74"/>
  <c r="EP13" i="74"/>
  <c r="EN14" i="74"/>
  <c r="EO14" i="74"/>
  <c r="EP14" i="74"/>
  <c r="EN15" i="74"/>
  <c r="EO15" i="74"/>
  <c r="EP15" i="74"/>
  <c r="EN16" i="74"/>
  <c r="EO16" i="74"/>
  <c r="EP16" i="74"/>
  <c r="EN17" i="74"/>
  <c r="EO17" i="74"/>
  <c r="EP17" i="74"/>
  <c r="EN18" i="74"/>
  <c r="EO18" i="74"/>
  <c r="EP18" i="74"/>
  <c r="EN19" i="74"/>
  <c r="EO19" i="74"/>
  <c r="EP19" i="74"/>
  <c r="EN20" i="74"/>
  <c r="EO20" i="74"/>
  <c r="EP20" i="74"/>
  <c r="EN21" i="74"/>
  <c r="EO21" i="74"/>
  <c r="EP21" i="74"/>
  <c r="EN22" i="74"/>
  <c r="EO22" i="74"/>
  <c r="EP22" i="74"/>
  <c r="EN23" i="74"/>
  <c r="EO23" i="74"/>
  <c r="EP23" i="74"/>
  <c r="EN24" i="74"/>
  <c r="EO24" i="74"/>
  <c r="EP24" i="74"/>
  <c r="EN25" i="74"/>
  <c r="EO25" i="74"/>
  <c r="EP25" i="74"/>
  <c r="EN26" i="74"/>
  <c r="EO26" i="74"/>
  <c r="EP26" i="74"/>
  <c r="EN27" i="74"/>
  <c r="EO27" i="74"/>
  <c r="EP27" i="74"/>
  <c r="EN28" i="74"/>
  <c r="EO28" i="74"/>
  <c r="EP28" i="74"/>
  <c r="EN29" i="74"/>
  <c r="EO29" i="74"/>
  <c r="EP29" i="74"/>
  <c r="EN30" i="74"/>
  <c r="EO30" i="74"/>
  <c r="EP30" i="74"/>
  <c r="EN31" i="74"/>
  <c r="EO31" i="74"/>
  <c r="EP31" i="74"/>
  <c r="EN32" i="74"/>
  <c r="EO32" i="74"/>
  <c r="EP32" i="74"/>
  <c r="EN33" i="74"/>
  <c r="EO33" i="74"/>
  <c r="EP33" i="74"/>
  <c r="EN34" i="74"/>
  <c r="EO34" i="74"/>
  <c r="EP34" i="74"/>
  <c r="EN35" i="74"/>
  <c r="EO35" i="74"/>
  <c r="EP35" i="74"/>
  <c r="EN36" i="74"/>
  <c r="EO36" i="74"/>
  <c r="EP36" i="74"/>
  <c r="EN37" i="74"/>
  <c r="EO37" i="74"/>
  <c r="EP37" i="74"/>
  <c r="EN38" i="74"/>
  <c r="EO38" i="74"/>
  <c r="EP38" i="74"/>
  <c r="EN39" i="74"/>
  <c r="EO39" i="74"/>
  <c r="EP39" i="74"/>
  <c r="EN40" i="74"/>
  <c r="EO40" i="74"/>
  <c r="EP40" i="74"/>
  <c r="EO6" i="74"/>
  <c r="EP6" i="74"/>
  <c r="EN6" i="74"/>
  <c r="E54" i="78"/>
  <c r="E55" i="78"/>
  <c r="E52" i="78"/>
  <c r="E53" i="78"/>
  <c r="E51" i="78"/>
  <c r="E50" i="78"/>
  <c r="K18" i="72"/>
  <c r="K17" i="72"/>
  <c r="J17" i="72"/>
  <c r="K11" i="71"/>
  <c r="K10" i="71"/>
  <c r="K18" i="71"/>
  <c r="K17" i="71"/>
  <c r="J10" i="71"/>
  <c r="J17" i="71"/>
  <c r="K20" i="72" l="1"/>
  <c r="J20" i="72"/>
  <c r="K19" i="72"/>
  <c r="J19" i="72"/>
  <c r="K16" i="72"/>
  <c r="J16" i="72"/>
  <c r="K15" i="72"/>
  <c r="J15" i="72"/>
  <c r="K11" i="72"/>
  <c r="J11" i="72"/>
  <c r="K14" i="72"/>
  <c r="J14" i="72"/>
  <c r="K13" i="72"/>
  <c r="J13" i="72"/>
  <c r="K12" i="72"/>
  <c r="J12" i="72"/>
  <c r="K10" i="72"/>
  <c r="J10" i="72"/>
  <c r="K9" i="72"/>
  <c r="J9" i="72"/>
  <c r="K8" i="72"/>
  <c r="J8" i="72"/>
  <c r="K7" i="72"/>
  <c r="J7" i="72"/>
  <c r="K6" i="72"/>
  <c r="J6" i="72"/>
  <c r="K5" i="72"/>
  <c r="J5" i="72"/>
  <c r="J13" i="71"/>
  <c r="K5" i="71"/>
  <c r="J5" i="71"/>
  <c r="K20" i="71"/>
  <c r="J20" i="71"/>
  <c r="K19" i="71"/>
  <c r="J19" i="71"/>
  <c r="K16" i="71"/>
  <c r="J16" i="71"/>
  <c r="K15" i="71"/>
  <c r="J15" i="71"/>
  <c r="K14" i="71"/>
  <c r="J14" i="71"/>
  <c r="K13" i="71"/>
  <c r="K12" i="71"/>
  <c r="J12" i="71"/>
  <c r="J11" i="71"/>
  <c r="K9" i="71"/>
  <c r="J9" i="71"/>
  <c r="K8" i="71"/>
  <c r="J8" i="71"/>
  <c r="K7" i="71"/>
  <c r="J7" i="71"/>
  <c r="K6" i="71"/>
  <c r="J6" i="71"/>
  <c r="K29" i="68"/>
  <c r="J29" i="68"/>
  <c r="K28" i="68"/>
  <c r="J28" i="68"/>
  <c r="K27" i="68"/>
  <c r="J27" i="68"/>
  <c r="K25" i="68"/>
  <c r="J25" i="68"/>
  <c r="K24" i="68"/>
  <c r="J24" i="68"/>
  <c r="K23" i="68"/>
  <c r="J23" i="68"/>
  <c r="K22" i="68"/>
  <c r="J22" i="68"/>
  <c r="K21" i="68"/>
  <c r="J21" i="68"/>
  <c r="K20" i="68"/>
  <c r="J20" i="68"/>
  <c r="K19" i="68"/>
  <c r="J19" i="68"/>
  <c r="K17" i="68"/>
  <c r="J17" i="68"/>
  <c r="K16" i="68"/>
  <c r="J16" i="68"/>
  <c r="K15" i="68"/>
  <c r="J15" i="68"/>
  <c r="K14" i="68"/>
  <c r="J14" i="68"/>
  <c r="K13" i="68"/>
  <c r="J13" i="68"/>
  <c r="K12" i="68"/>
  <c r="J12" i="68"/>
  <c r="K11" i="68"/>
  <c r="J11" i="68"/>
  <c r="K10" i="68"/>
  <c r="J10" i="68"/>
  <c r="K9" i="68"/>
  <c r="J9" i="68"/>
  <c r="K8" i="68"/>
  <c r="J8" i="68"/>
  <c r="K7" i="68"/>
  <c r="J7" i="68"/>
  <c r="K6" i="68"/>
  <c r="J6" i="68"/>
  <c r="K5" i="68"/>
  <c r="J5" i="68"/>
  <c r="EH40" i="74" l="1"/>
  <c r="EG40" i="74"/>
  <c r="EF40" i="74"/>
  <c r="EH39" i="74"/>
  <c r="EG39" i="74"/>
  <c r="EF39" i="74"/>
  <c r="EH38" i="74"/>
  <c r="EG38" i="74"/>
  <c r="EF38" i="74"/>
  <c r="EH37" i="74"/>
  <c r="EG37" i="74"/>
  <c r="EF37" i="74"/>
  <c r="EH36" i="74"/>
  <c r="EG36" i="74"/>
  <c r="EF36" i="74"/>
  <c r="EH35" i="74"/>
  <c r="EG35" i="74"/>
  <c r="EF35" i="74"/>
  <c r="EH34" i="74"/>
  <c r="EG34" i="74"/>
  <c r="EF34" i="74"/>
  <c r="EH33" i="74"/>
  <c r="EG33" i="74"/>
  <c r="EF33" i="74"/>
  <c r="EH32" i="74"/>
  <c r="EG32" i="74"/>
  <c r="EF32" i="74"/>
  <c r="EH31" i="74"/>
  <c r="EG31" i="74"/>
  <c r="EF31" i="74"/>
  <c r="EH30" i="74"/>
  <c r="EG30" i="74"/>
  <c r="EF30" i="74"/>
  <c r="EH29" i="74"/>
  <c r="EG29" i="74"/>
  <c r="EF29" i="74"/>
  <c r="EH28" i="74"/>
  <c r="EG28" i="74"/>
  <c r="EF28" i="74"/>
  <c r="EH27" i="74"/>
  <c r="EG27" i="74"/>
  <c r="EF27" i="74"/>
  <c r="EH26" i="74"/>
  <c r="EG26" i="74"/>
  <c r="EF26" i="74"/>
  <c r="EH25" i="74"/>
  <c r="EG25" i="74"/>
  <c r="EF25" i="74"/>
  <c r="EH24" i="74"/>
  <c r="EG24" i="74"/>
  <c r="EF24" i="74"/>
  <c r="EH23" i="74"/>
  <c r="EG23" i="74"/>
  <c r="EF23" i="74"/>
  <c r="EH22" i="74"/>
  <c r="EG22" i="74"/>
  <c r="EF22" i="74"/>
  <c r="EH21" i="74"/>
  <c r="EG21" i="74"/>
  <c r="EF21" i="74"/>
  <c r="EH20" i="74"/>
  <c r="EG20" i="74"/>
  <c r="EF20" i="74"/>
  <c r="EH19" i="74"/>
  <c r="EG19" i="74"/>
  <c r="EF19" i="74"/>
  <c r="EH18" i="74"/>
  <c r="EG18" i="74"/>
  <c r="EF18" i="74"/>
  <c r="EH17" i="74"/>
  <c r="EG17" i="74"/>
  <c r="EF17" i="74"/>
  <c r="EH16" i="74"/>
  <c r="EG16" i="74"/>
  <c r="EF16" i="74"/>
  <c r="EH15" i="74"/>
  <c r="EG15" i="74"/>
  <c r="EF15" i="74"/>
  <c r="EH14" i="74"/>
  <c r="EG14" i="74"/>
  <c r="EF14" i="74"/>
  <c r="EH13" i="74"/>
  <c r="EG13" i="74"/>
  <c r="EF13" i="74"/>
  <c r="EH12" i="74"/>
  <c r="EG12" i="74"/>
  <c r="EF12" i="74"/>
  <c r="EH11" i="74"/>
  <c r="EG11" i="74"/>
  <c r="EF11" i="74"/>
  <c r="EH10" i="74"/>
  <c r="EG10" i="74"/>
  <c r="EF10" i="74"/>
  <c r="EH9" i="74"/>
  <c r="EG9" i="74"/>
  <c r="EF9" i="74"/>
  <c r="EH8" i="74"/>
  <c r="EG8" i="74"/>
  <c r="EF8" i="74"/>
  <c r="EH7" i="74"/>
  <c r="EG7" i="74"/>
  <c r="EF7" i="74"/>
  <c r="EH6" i="74"/>
  <c r="EG6" i="74"/>
  <c r="EF6" i="74"/>
  <c r="A29" i="22" l="1"/>
  <c r="A28" i="22"/>
  <c r="A27" i="22"/>
  <c r="A20" i="22" l="1"/>
  <c r="A10" i="22"/>
  <c r="A9" i="22"/>
  <c r="A11" i="22" l="1"/>
  <c r="A26" i="22" l="1"/>
  <c r="A22" i="22" l="1"/>
  <c r="A21" i="22"/>
  <c r="A18" i="22"/>
  <c r="A17" i="22"/>
  <c r="A14" i="22"/>
  <c r="A13" i="22"/>
  <c r="CK6" i="74" l="1"/>
  <c r="CL6" i="74" l="1"/>
  <c r="CK7" i="74"/>
  <c r="CL7" i="74"/>
  <c r="CK8" i="74"/>
  <c r="CL8" i="74"/>
  <c r="CK9" i="74"/>
  <c r="CL9" i="74"/>
  <c r="CK10" i="74"/>
  <c r="CL10" i="74"/>
  <c r="CK11" i="74"/>
  <c r="CL11" i="74"/>
  <c r="CK12" i="74"/>
  <c r="CL12" i="74"/>
  <c r="CK13" i="74"/>
  <c r="CL13" i="74"/>
  <c r="CK14" i="74"/>
  <c r="CL14" i="74"/>
  <c r="CK15" i="74"/>
  <c r="CL15" i="74"/>
  <c r="CK16" i="74"/>
  <c r="CL16" i="74"/>
  <c r="CK17" i="74"/>
  <c r="CL17" i="74"/>
  <c r="CK18" i="74"/>
  <c r="CL18" i="74"/>
  <c r="CK19" i="74"/>
  <c r="CL19" i="74"/>
  <c r="CK20" i="74"/>
  <c r="CL20" i="74"/>
  <c r="CK21" i="74"/>
  <c r="CL21" i="74"/>
  <c r="CK22" i="74"/>
  <c r="CL22" i="74"/>
  <c r="CK23" i="74"/>
  <c r="CL23" i="74"/>
  <c r="CK24" i="74"/>
  <c r="CL24" i="74"/>
  <c r="CK25" i="74"/>
  <c r="CL25" i="74"/>
  <c r="CK26" i="74"/>
  <c r="CL26" i="74"/>
  <c r="CK27" i="74"/>
  <c r="CL27" i="74"/>
  <c r="CK28" i="74"/>
  <c r="CL28" i="74"/>
  <c r="CK29" i="74"/>
  <c r="CL29" i="74"/>
  <c r="CK30" i="74"/>
  <c r="CL30" i="74"/>
  <c r="CK31" i="74"/>
  <c r="CL31" i="74"/>
  <c r="CK32" i="74"/>
  <c r="CL32" i="74"/>
  <c r="CK33" i="74"/>
  <c r="CL33" i="74"/>
  <c r="CK34" i="74"/>
  <c r="CL34" i="74"/>
  <c r="CK35" i="74"/>
  <c r="CL35" i="74"/>
  <c r="CK36" i="74"/>
  <c r="CL36" i="74"/>
  <c r="CK37" i="74"/>
  <c r="CL37" i="74"/>
  <c r="CK38" i="74"/>
  <c r="CL38" i="74"/>
  <c r="CK40" i="74"/>
  <c r="CL40" i="74"/>
  <c r="A8" i="22" l="1"/>
  <c r="A23" i="22" l="1"/>
  <c r="BZ40" i="74"/>
  <c r="BY40" i="74"/>
  <c r="BN40" i="74"/>
  <c r="BM40" i="74"/>
  <c r="BB40" i="74"/>
  <c r="BA40" i="74"/>
  <c r="AN40" i="74"/>
  <c r="AP40" i="74" s="1"/>
  <c r="L40" i="74"/>
  <c r="K40" i="74"/>
  <c r="BB39" i="74"/>
  <c r="BA39" i="74"/>
  <c r="AN39" i="74"/>
  <c r="AP39" i="74" s="1"/>
  <c r="L39" i="74"/>
  <c r="K39" i="74"/>
  <c r="BZ38" i="74"/>
  <c r="BY38" i="74"/>
  <c r="BN38" i="74"/>
  <c r="BM38" i="74"/>
  <c r="BB38" i="74"/>
  <c r="BA38" i="74"/>
  <c r="AN38" i="74"/>
  <c r="AP38" i="74" s="1"/>
  <c r="L38" i="74"/>
  <c r="K38" i="74"/>
  <c r="BZ37" i="74"/>
  <c r="BY37" i="74"/>
  <c r="BN37" i="74"/>
  <c r="BM37" i="74"/>
  <c r="BB37" i="74"/>
  <c r="BA37" i="74"/>
  <c r="AN37" i="74"/>
  <c r="AP37" i="74" s="1"/>
  <c r="L37" i="74"/>
  <c r="K37" i="74"/>
  <c r="BZ36" i="74"/>
  <c r="BY36" i="74"/>
  <c r="BN36" i="74"/>
  <c r="BM36" i="74"/>
  <c r="BB36" i="74"/>
  <c r="BA36" i="74"/>
  <c r="AN36" i="74"/>
  <c r="AP36" i="74" s="1"/>
  <c r="L36" i="74"/>
  <c r="K36" i="74"/>
  <c r="BZ35" i="74"/>
  <c r="BY35" i="74"/>
  <c r="BN35" i="74"/>
  <c r="BM35" i="74"/>
  <c r="BB35" i="74"/>
  <c r="BA35" i="74"/>
  <c r="AN35" i="74"/>
  <c r="AP35" i="74" s="1"/>
  <c r="L35" i="74"/>
  <c r="K35" i="74"/>
  <c r="BZ34" i="74"/>
  <c r="BY34" i="74"/>
  <c r="BN34" i="74"/>
  <c r="BM34" i="74"/>
  <c r="BB34" i="74"/>
  <c r="BA34" i="74"/>
  <c r="AN34" i="74"/>
  <c r="AP34" i="74" s="1"/>
  <c r="L34" i="74"/>
  <c r="K34" i="74"/>
  <c r="BZ33" i="74"/>
  <c r="BY33" i="74"/>
  <c r="BN33" i="74"/>
  <c r="BM33" i="74"/>
  <c r="BB33" i="74"/>
  <c r="BA33" i="74"/>
  <c r="AN33" i="74"/>
  <c r="AP33" i="74" s="1"/>
  <c r="L33" i="74"/>
  <c r="K33" i="74"/>
  <c r="BZ32" i="74"/>
  <c r="BY32" i="74"/>
  <c r="BN32" i="74"/>
  <c r="BM32" i="74"/>
  <c r="BB32" i="74"/>
  <c r="BA32" i="74"/>
  <c r="AN32" i="74"/>
  <c r="AP32" i="74" s="1"/>
  <c r="L32" i="74"/>
  <c r="K32" i="74"/>
  <c r="BZ31" i="74"/>
  <c r="BY31" i="74"/>
  <c r="BN31" i="74"/>
  <c r="BM31" i="74"/>
  <c r="BB31" i="74"/>
  <c r="BA31" i="74"/>
  <c r="AN31" i="74"/>
  <c r="AP31" i="74" s="1"/>
  <c r="L31" i="74"/>
  <c r="K31" i="74"/>
  <c r="BZ30" i="74"/>
  <c r="BY30" i="74"/>
  <c r="BN30" i="74"/>
  <c r="BM30" i="74"/>
  <c r="BB30" i="74"/>
  <c r="BA30" i="74"/>
  <c r="AN30" i="74"/>
  <c r="AP30" i="74" s="1"/>
  <c r="L30" i="74"/>
  <c r="K30" i="74"/>
  <c r="BZ29" i="74"/>
  <c r="BY29" i="74"/>
  <c r="BN29" i="74"/>
  <c r="BM29" i="74"/>
  <c r="BB29" i="74"/>
  <c r="BA29" i="74"/>
  <c r="AN29" i="74"/>
  <c r="AP29" i="74" s="1"/>
  <c r="L29" i="74"/>
  <c r="K29" i="74"/>
  <c r="BZ28" i="74"/>
  <c r="BY28" i="74"/>
  <c r="BN28" i="74"/>
  <c r="BM28" i="74"/>
  <c r="BB28" i="74"/>
  <c r="BA28" i="74"/>
  <c r="AN28" i="74"/>
  <c r="AP28" i="74" s="1"/>
  <c r="L28" i="74"/>
  <c r="K28" i="74"/>
  <c r="BZ27" i="74"/>
  <c r="BY27" i="74"/>
  <c r="BN27" i="74"/>
  <c r="BM27" i="74"/>
  <c r="BB27" i="74"/>
  <c r="BA27" i="74"/>
  <c r="AN27" i="74"/>
  <c r="AP27" i="74" s="1"/>
  <c r="L27" i="74"/>
  <c r="K27" i="74"/>
  <c r="BZ26" i="74"/>
  <c r="BY26" i="74"/>
  <c r="BN26" i="74"/>
  <c r="BM26" i="74"/>
  <c r="BB26" i="74"/>
  <c r="BA26" i="74"/>
  <c r="AN26" i="74"/>
  <c r="AP26" i="74" s="1"/>
  <c r="L26" i="74"/>
  <c r="K26" i="74"/>
  <c r="BZ25" i="74"/>
  <c r="BY25" i="74"/>
  <c r="BN25" i="74"/>
  <c r="BM25" i="74"/>
  <c r="BB25" i="74"/>
  <c r="BA25" i="74"/>
  <c r="AN25" i="74"/>
  <c r="AO25" i="74" s="1"/>
  <c r="L25" i="74"/>
  <c r="K25" i="74"/>
  <c r="BZ24" i="74"/>
  <c r="BY24" i="74"/>
  <c r="BN24" i="74"/>
  <c r="BM24" i="74"/>
  <c r="BB24" i="74"/>
  <c r="BA24" i="74"/>
  <c r="AN24" i="74"/>
  <c r="AP24" i="74" s="1"/>
  <c r="L24" i="74"/>
  <c r="K24" i="74"/>
  <c r="BZ23" i="74"/>
  <c r="BY23" i="74"/>
  <c r="BN23" i="74"/>
  <c r="BM23" i="74"/>
  <c r="BB23" i="74"/>
  <c r="BA23" i="74"/>
  <c r="AN23" i="74"/>
  <c r="AO23" i="74" s="1"/>
  <c r="L23" i="74"/>
  <c r="K23" i="74"/>
  <c r="BZ22" i="74"/>
  <c r="BY22" i="74"/>
  <c r="BN22" i="74"/>
  <c r="BM22" i="74"/>
  <c r="BB22" i="74"/>
  <c r="BA22" i="74"/>
  <c r="AN22" i="74"/>
  <c r="AP22" i="74" s="1"/>
  <c r="L22" i="74"/>
  <c r="K22" i="74"/>
  <c r="BZ21" i="74"/>
  <c r="BY21" i="74"/>
  <c r="BN21" i="74"/>
  <c r="BM21" i="74"/>
  <c r="BB21" i="74"/>
  <c r="BA21" i="74"/>
  <c r="AN21" i="74"/>
  <c r="AO21" i="74" s="1"/>
  <c r="L21" i="74"/>
  <c r="K21" i="74"/>
  <c r="BZ20" i="74"/>
  <c r="BY20" i="74"/>
  <c r="BN20" i="74"/>
  <c r="BM20" i="74"/>
  <c r="BB20" i="74"/>
  <c r="BA20" i="74"/>
  <c r="AN20" i="74"/>
  <c r="AP20" i="74" s="1"/>
  <c r="L20" i="74"/>
  <c r="K20" i="74"/>
  <c r="BZ19" i="74"/>
  <c r="BY19" i="74"/>
  <c r="BN19" i="74"/>
  <c r="BM19" i="74"/>
  <c r="BB19" i="74"/>
  <c r="BA19" i="74"/>
  <c r="AN19" i="74"/>
  <c r="AO19" i="74" s="1"/>
  <c r="L19" i="74"/>
  <c r="K19" i="74"/>
  <c r="BZ18" i="74"/>
  <c r="BY18" i="74"/>
  <c r="BN18" i="74"/>
  <c r="BM18" i="74"/>
  <c r="BB18" i="74"/>
  <c r="BA18" i="74"/>
  <c r="AN18" i="74"/>
  <c r="AP18" i="74" s="1"/>
  <c r="L18" i="74"/>
  <c r="K18" i="74"/>
  <c r="BZ17" i="74"/>
  <c r="BY17" i="74"/>
  <c r="BN17" i="74"/>
  <c r="BM17" i="74"/>
  <c r="BB17" i="74"/>
  <c r="BA17" i="74"/>
  <c r="AN17" i="74"/>
  <c r="AO17" i="74" s="1"/>
  <c r="L17" i="74"/>
  <c r="K17" i="74"/>
  <c r="BZ16" i="74"/>
  <c r="BY16" i="74"/>
  <c r="BN16" i="74"/>
  <c r="BM16" i="74"/>
  <c r="BB16" i="74"/>
  <c r="BA16" i="74"/>
  <c r="AN16" i="74"/>
  <c r="AP16" i="74" s="1"/>
  <c r="L16" i="74"/>
  <c r="K16" i="74"/>
  <c r="BZ15" i="74"/>
  <c r="BY15" i="74"/>
  <c r="BN15" i="74"/>
  <c r="BM15" i="74"/>
  <c r="BB15" i="74"/>
  <c r="BA15" i="74"/>
  <c r="AN15" i="74"/>
  <c r="AO15" i="74" s="1"/>
  <c r="L15" i="74"/>
  <c r="K15" i="74"/>
  <c r="BZ14" i="74"/>
  <c r="BY14" i="74"/>
  <c r="BN14" i="74"/>
  <c r="BM14" i="74"/>
  <c r="BB14" i="74"/>
  <c r="BA14" i="74"/>
  <c r="AN14" i="74"/>
  <c r="AP14" i="74" s="1"/>
  <c r="L14" i="74"/>
  <c r="K14" i="74"/>
  <c r="BZ13" i="74"/>
  <c r="BY13" i="74"/>
  <c r="BN13" i="74"/>
  <c r="BM13" i="74"/>
  <c r="BB13" i="74"/>
  <c r="BA13" i="74"/>
  <c r="AN13" i="74"/>
  <c r="AO13" i="74" s="1"/>
  <c r="L13" i="74"/>
  <c r="K13" i="74"/>
  <c r="BZ12" i="74"/>
  <c r="BY12" i="74"/>
  <c r="BN12" i="74"/>
  <c r="BM12" i="74"/>
  <c r="BB12" i="74"/>
  <c r="BA12" i="74"/>
  <c r="AN12" i="74"/>
  <c r="AP12" i="74" s="1"/>
  <c r="L12" i="74"/>
  <c r="K12" i="74"/>
  <c r="BZ11" i="74"/>
  <c r="BY11" i="74"/>
  <c r="BN11" i="74"/>
  <c r="BM11" i="74"/>
  <c r="BB11" i="74"/>
  <c r="BA11" i="74"/>
  <c r="AN11" i="74"/>
  <c r="AO11" i="74" s="1"/>
  <c r="L11" i="74"/>
  <c r="K11" i="74"/>
  <c r="BZ10" i="74"/>
  <c r="BY10" i="74"/>
  <c r="BN10" i="74"/>
  <c r="BM10" i="74"/>
  <c r="BB10" i="74"/>
  <c r="BA10" i="74"/>
  <c r="AN10" i="74"/>
  <c r="AP10" i="74" s="1"/>
  <c r="L10" i="74"/>
  <c r="K10" i="74"/>
  <c r="BZ9" i="74"/>
  <c r="BY9" i="74"/>
  <c r="BN9" i="74"/>
  <c r="BM9" i="74"/>
  <c r="BB9" i="74"/>
  <c r="BA9" i="74"/>
  <c r="AN9" i="74"/>
  <c r="AO9" i="74" s="1"/>
  <c r="L9" i="74"/>
  <c r="K9" i="74"/>
  <c r="BZ8" i="74"/>
  <c r="BY8" i="74"/>
  <c r="BN8" i="74"/>
  <c r="BM8" i="74"/>
  <c r="BB8" i="74"/>
  <c r="BA8" i="74"/>
  <c r="AN8" i="74"/>
  <c r="AP8" i="74" s="1"/>
  <c r="L8" i="74"/>
  <c r="K8" i="74"/>
  <c r="BZ7" i="74"/>
  <c r="BY7" i="74"/>
  <c r="BN7" i="74"/>
  <c r="BM7" i="74"/>
  <c r="BB7" i="74"/>
  <c r="BA7" i="74"/>
  <c r="AN7" i="74"/>
  <c r="AO7" i="74" s="1"/>
  <c r="L7" i="74"/>
  <c r="K7" i="74"/>
  <c r="BZ6" i="74"/>
  <c r="BY6" i="74"/>
  <c r="BN6" i="74"/>
  <c r="BM6" i="74"/>
  <c r="BB6" i="74"/>
  <c r="BA6" i="74"/>
  <c r="AN6" i="74"/>
  <c r="AP6" i="74" s="1"/>
  <c r="L6" i="74"/>
  <c r="K6" i="74"/>
  <c r="AO12" i="74" l="1"/>
  <c r="AO29" i="74"/>
  <c r="AO33" i="74"/>
  <c r="AO37" i="74"/>
  <c r="AO14" i="74"/>
  <c r="AO27" i="74"/>
  <c r="AO31" i="74"/>
  <c r="AO35" i="74"/>
  <c r="AO39" i="74"/>
  <c r="AO6" i="74"/>
  <c r="AP7" i="74"/>
  <c r="AO8" i="74"/>
  <c r="AP9" i="74"/>
  <c r="AO10" i="74"/>
  <c r="AP11" i="74"/>
  <c r="AP13" i="74"/>
  <c r="AP15" i="74"/>
  <c r="AO16" i="74"/>
  <c r="AP17" i="74"/>
  <c r="AO18" i="74"/>
  <c r="AP19" i="74"/>
  <c r="AO20" i="74"/>
  <c r="AP21" i="74"/>
  <c r="AO22" i="74"/>
  <c r="AP23" i="74"/>
  <c r="AO24" i="74"/>
  <c r="AP25" i="74"/>
  <c r="AO26" i="74"/>
  <c r="AO28" i="74"/>
  <c r="AO30" i="74"/>
  <c r="AO32" i="74"/>
  <c r="AO34" i="74"/>
  <c r="AO36" i="74"/>
  <c r="AO38" i="74"/>
  <c r="AO40" i="74"/>
  <c r="A19" i="22" l="1"/>
  <c r="A16" i="22" l="1"/>
  <c r="A15" i="22" l="1"/>
  <c r="A12" i="22" l="1"/>
</calcChain>
</file>

<file path=xl/sharedStrings.xml><?xml version="1.0" encoding="utf-8"?>
<sst xmlns="http://schemas.openxmlformats.org/spreadsheetml/2006/main" count="15357" uniqueCount="1989">
  <si>
    <t>Totale complessivo</t>
  </si>
  <si>
    <t>Debito pubblico</t>
  </si>
  <si>
    <t>Fondi da ripartire</t>
  </si>
  <si>
    <t>Servizi istituzionali e generali delle amministrazioni pubbliche</t>
  </si>
  <si>
    <t>Turismo</t>
  </si>
  <si>
    <t>Giovani e sport</t>
  </si>
  <si>
    <t>Politiche economico-finanziarie e di bilancio</t>
  </si>
  <si>
    <t>Sviluppo e riequilibrio territoriale</t>
  </si>
  <si>
    <t>Immigrazione, accoglienza e garanzia dei diritti</t>
  </si>
  <si>
    <t>Politiche per il lavoro</t>
  </si>
  <si>
    <t>Politiche previdenziali</t>
  </si>
  <si>
    <t>Diritti sociali, politiche sociali e famiglia</t>
  </si>
  <si>
    <t>Istruzione scolastica</t>
  </si>
  <si>
    <t>Tutela e valorizzazione dei beni e attivita' culturali e paesaggistici</t>
  </si>
  <si>
    <t>Tutela della salute</t>
  </si>
  <si>
    <t>Casa e assetto urbanistico</t>
  </si>
  <si>
    <t>Sviluppo sostenibile e tutela del territorio e dell'ambiente</t>
  </si>
  <si>
    <t>Ricerca e innovazione</t>
  </si>
  <si>
    <t>Commercio internazionale ed internazionalizzazione del sistema produttivo</t>
  </si>
  <si>
    <t>Comunicazioni</t>
  </si>
  <si>
    <t>Infrastrutture pubbliche e logistica</t>
  </si>
  <si>
    <t>Regolazione dei mercati</t>
  </si>
  <si>
    <t>Competitivita' e sviluppo delle imprese</t>
  </si>
  <si>
    <t>Energia e diversificazione delle fonti energetiche</t>
  </si>
  <si>
    <t>Agricoltura, politiche agroalimentari e pesca</t>
  </si>
  <si>
    <t>Soccorso civile</t>
  </si>
  <si>
    <t>Ordine pubblico e sicurezza</t>
  </si>
  <si>
    <t>Giustizia</t>
  </si>
  <si>
    <t>Difesa e sicurezza del territorio</t>
  </si>
  <si>
    <t>L'Italia in Europa e nel mondo</t>
  </si>
  <si>
    <t>Relazioni finanziarie con le autonomie territoriali</t>
  </si>
  <si>
    <t>Amministrazione generale e supporto alla rappresentanza generale di Governo e dello Stato sul territorio</t>
  </si>
  <si>
    <t>Organi costituzionali, a rilevanza costituzionale e Presidenza del Consiglio dei ministri</t>
  </si>
  <si>
    <t>Missione</t>
  </si>
  <si>
    <t>SPESE DEL BILANCIO DELLO STATO</t>
  </si>
  <si>
    <t>Anno</t>
  </si>
  <si>
    <t>Organi costituzionali</t>
  </si>
  <si>
    <t>Organi a rilevanza costituzionale</t>
  </si>
  <si>
    <t>Presidenza del Consiglio dei Ministri</t>
  </si>
  <si>
    <t>Rappresentanza generale di Governo e dello Stato sul territorio</t>
  </si>
  <si>
    <t>Erogazioni a Enti territoriali per interventi di settore</t>
  </si>
  <si>
    <t>Interventi, servizi e supporto alle autonomie territoriali</t>
  </si>
  <si>
    <t>Trasferimenti a carattere generale ad Enti locali</t>
  </si>
  <si>
    <t>Federalismo</t>
  </si>
  <si>
    <t>Regolazioni contabili ed altri trasferimenti alle Regioni a statuto speciale</t>
  </si>
  <si>
    <t>Concorso dello Stato al finanziamento della spesa sanitaria</t>
  </si>
  <si>
    <t>Rappresentanza dello Stato nelle relazioni internazionali</t>
  </si>
  <si>
    <t>Cooperazione allo sviluppo e gestione sfide globali</t>
  </si>
  <si>
    <t>Cooperazione culturale e scientifico-tecnologica</t>
  </si>
  <si>
    <t>Cooperazione economica, finanziaria e tecnologica</t>
  </si>
  <si>
    <t>Cooperazione in materia culturale</t>
  </si>
  <si>
    <t>Cooperazione politica, promozione della pace e sicurezza internazionale</t>
  </si>
  <si>
    <t>Integrazione europea</t>
  </si>
  <si>
    <t>Italiani nel mondo e politiche migratorie e sociali</t>
  </si>
  <si>
    <t>Informazione, promozione culturale, scientifica e dell'immagine del Paese all'estero</t>
  </si>
  <si>
    <t>Partecipazione italiana alle politiche di bilancio in ambito UE</t>
  </si>
  <si>
    <t>Politica economica e finanziaria in ambito internazionale</t>
  </si>
  <si>
    <t>Approntamento e impiego Carabinieri per la difesa e la sicurezza</t>
  </si>
  <si>
    <t>Approntamento e impiego delle forze terrestri</t>
  </si>
  <si>
    <t>Approntamento e impiego delle forze navali</t>
  </si>
  <si>
    <t>Approntamento e impiego delle forze aeree</t>
  </si>
  <si>
    <t>Funzioni non direttamente collegate ai compiti di difesa militare</t>
  </si>
  <si>
    <t>Pianificazione generale delle Forze Armate e approvvigionamenti militari</t>
  </si>
  <si>
    <t>Sicurezza militare</t>
  </si>
  <si>
    <t>Missioni militari di pace</t>
  </si>
  <si>
    <t>Amministrazione penitenziaria</t>
  </si>
  <si>
    <t>Giustizia civile e penale</t>
  </si>
  <si>
    <t>Giustizia minorile</t>
  </si>
  <si>
    <t>Edilizia giudiziaria, penitenziaria e minorile</t>
  </si>
  <si>
    <t>Sicurezza democratica</t>
  </si>
  <si>
    <t>Concorso della Guardia di Finanza alla sicurezza pubblica</t>
  </si>
  <si>
    <t>Sicurezza pubblica in ambito rurale e montano</t>
  </si>
  <si>
    <t>Sicurezza e controllo nei mari, nei porti e sulle coste</t>
  </si>
  <si>
    <t>Interventi per soccorsi</t>
  </si>
  <si>
    <t>Organizzazione e gestione del sistema nazionale di difesa civile</t>
  </si>
  <si>
    <t>Prevenzione dal rischio e soccorso pubblico</t>
  </si>
  <si>
    <t>Interventi per pubbliche calamita'</t>
  </si>
  <si>
    <t>Protezione civile</t>
  </si>
  <si>
    <t>Regolamentazione, incentivazione e vigilanza in materia di pesca</t>
  </si>
  <si>
    <t>Sostegno al settore agricolo</t>
  </si>
  <si>
    <t>Vigilanza, prevenzione e repressione frodi nel settore agricolo, agroalimentare, agroindustriale e forestale</t>
  </si>
  <si>
    <t>Incentivi alle imprese</t>
  </si>
  <si>
    <t>Gestione della sicurezza e della mobilita' stradale</t>
  </si>
  <si>
    <t>Logistica ed intermodalita' nel trasporto</t>
  </si>
  <si>
    <t>Sistemi portuali</t>
  </si>
  <si>
    <t>Sviluppo e sicurezza del trasporto aereo</t>
  </si>
  <si>
    <t>Sviluppo e sicurezza del trasporto ferroviario</t>
  </si>
  <si>
    <t>Sviluppo della mobilita' locale</t>
  </si>
  <si>
    <t>Sostegno allo sviluppo del trasporto</t>
  </si>
  <si>
    <t>Opere strategiche</t>
  </si>
  <si>
    <t>Sistemi ferroviari locali</t>
  </si>
  <si>
    <t>Sistemi idrici, idraulici ed elettrici</t>
  </si>
  <si>
    <t>Opere pubbliche e infrastrutture</t>
  </si>
  <si>
    <t>Sicurezza, vigilanza e regolamentazione delle infrastrutture</t>
  </si>
  <si>
    <t>Servizi postali e telefonici</t>
  </si>
  <si>
    <t>Sostegno all'editoria</t>
  </si>
  <si>
    <t>Ricerca in materia ambientale</t>
  </si>
  <si>
    <t>Ricerca in materia di beni e attivita' culturali</t>
  </si>
  <si>
    <t>Ricerca nel settore dei trasporti</t>
  </si>
  <si>
    <t>Ricerca per il settore della sanita' pubblica</t>
  </si>
  <si>
    <t>Ricerca per il settore zooprofilattico</t>
  </si>
  <si>
    <t>Ricerca scientifica e tecnologica applicata</t>
  </si>
  <si>
    <t>Ricerca scientifica e tecnologica di base</t>
  </si>
  <si>
    <t>Ricerca tecnologica nel settore della difesa</t>
  </si>
  <si>
    <t>Sviluppo, innovazione e ricerca in materia di energia ed in ambito minerario ed industriale</t>
  </si>
  <si>
    <t>Ricerca di base e applicata</t>
  </si>
  <si>
    <t>Ricerca per la didattica</t>
  </si>
  <si>
    <t>Conservazione dell'assetto idrogeologico</t>
  </si>
  <si>
    <t>Prevenzione e riduzione integrata dell'inquinamento</t>
  </si>
  <si>
    <t>Sviluppo sostenibile</t>
  </si>
  <si>
    <t>Tutela e conservazione della fauna e della flora e salvaguardia della biodiversita'</t>
  </si>
  <si>
    <t>Vigilanza, prevenzione e repressione in ambito ambientale</t>
  </si>
  <si>
    <t>Edilizia abitativa e politiche territoriali</t>
  </si>
  <si>
    <t>Politiche abitative</t>
  </si>
  <si>
    <t>Politiche urbane e territoriali</t>
  </si>
  <si>
    <t>Prevenzione, assistenza, indirizzo e coordinamento internazionale in materia sanitaria umana</t>
  </si>
  <si>
    <t>Prevenzione e assistenza sanitaria veterinaria</t>
  </si>
  <si>
    <t>Programmazione sanitaria e livelli essenziali di assistenza</t>
  </si>
  <si>
    <t>Regolamentazione e vigilanza in materia di prodotti farmaceutici ed altri prodotti sanitari ad uso umano</t>
  </si>
  <si>
    <t>Vigilanza, prevenzione e repressione nel settore sanitario</t>
  </si>
  <si>
    <t>Sostegno e vigilanza ad attivita' culturali</t>
  </si>
  <si>
    <t>Sostegno, valorizzazione e tutela del settore dello spettacolo</t>
  </si>
  <si>
    <t>Vigilanza, prevenzione e repressione in materia di patrimonio culturale</t>
  </si>
  <si>
    <t>Programmazione e coordinamento dell'istruzione scolastica</t>
  </si>
  <si>
    <t>Istruzione prescolastica</t>
  </si>
  <si>
    <t>Istruzione post-secondaria</t>
  </si>
  <si>
    <t>Istruzione degli adulti</t>
  </si>
  <si>
    <t>Diritto allo studio, condizione studentesca</t>
  </si>
  <si>
    <t>Istituzioni scolastiche non statali</t>
  </si>
  <si>
    <t>Sostegno all'istruzione</t>
  </si>
  <si>
    <t>Diritto allo studio nell'istruzione universitaria</t>
  </si>
  <si>
    <t>Istituti di alta cultura</t>
  </si>
  <si>
    <t>Sistema universitario e formazione post-universitaria</t>
  </si>
  <si>
    <t>Associazionismo, volontariato e formazioni sociali</t>
  </si>
  <si>
    <t>Lotta alle dipendenze</t>
  </si>
  <si>
    <t>Protezione sociale per particolari categorie</t>
  </si>
  <si>
    <t>Garanzia dei diritti dei cittadini</t>
  </si>
  <si>
    <t>Sostegno alla famiglia</t>
  </si>
  <si>
    <t>Promozione dei diritti e delle pari opportunita'</t>
  </si>
  <si>
    <t>Previdenza obbligatoria e complementare, sicurezza sociale - trasferimenti agli enti ed organismi interessati</t>
  </si>
  <si>
    <t>Regolamentazione e vigilanza del lavoro</t>
  </si>
  <si>
    <t>Infortuni sul lavoro</t>
  </si>
  <si>
    <t>Servizi per lo sviluppo del mercato del lavoro</t>
  </si>
  <si>
    <t>Garanzia dei diritti e interventi per lo sviluppo della coesione sociale</t>
  </si>
  <si>
    <t>Gestione flussi migratori</t>
  </si>
  <si>
    <t>Rapporti con le confessioni religiose</t>
  </si>
  <si>
    <t>Regolazione giurisdizione e coordinamento del sistema della fiscalita'</t>
  </si>
  <si>
    <t>Programmazione economico-finanziaria e politiche di bilancio</t>
  </si>
  <si>
    <t>Prevenzione e repressione delle frodi e delle violazioni agli obblighi fiscali</t>
  </si>
  <si>
    <t>Regolamentazione e vigilanza sul settore finanziario</t>
  </si>
  <si>
    <t>Regolazioni contabili, restituzioni e rimborsi d'imposte</t>
  </si>
  <si>
    <t>Attivita' ricreative e sport</t>
  </si>
  <si>
    <t>Incentivazione e sostegno alla gioventu'</t>
  </si>
  <si>
    <t>Sviluppo e competitivita' del turismo</t>
  </si>
  <si>
    <t>Servizi generali, formativi, assistenza legale ed approvvigionamenti per le Amministrazioni pubbliche</t>
  </si>
  <si>
    <t>Indirizzo politico</t>
  </si>
  <si>
    <t>Servizi e affari generali per le Amministrazioni di competenza</t>
  </si>
  <si>
    <t>Fondi da assegnare</t>
  </si>
  <si>
    <t>Fondi di riserva e speciali</t>
  </si>
  <si>
    <t>Oneri per il servizio del debito statale</t>
  </si>
  <si>
    <t>Rimborsi del debito statale</t>
  </si>
  <si>
    <t>INDICE DELLE TAVOLE</t>
  </si>
  <si>
    <r>
      <rPr>
        <b/>
        <sz val="12"/>
        <color indexed="8"/>
        <rFont val="Calibri"/>
        <family val="2"/>
      </rPr>
      <t>Tavola 1</t>
    </r>
    <r>
      <rPr>
        <sz val="12"/>
        <color indexed="8"/>
        <rFont val="Calibri"/>
        <family val="2"/>
      </rPr>
      <t xml:space="preserve"> - Stanziamenti definitivi e pagamenti totali del bilancio dello Stato. Spesa corrente, in conto capitale e rimborso passività finanziarie. Anni 2000-2009. Milioni di euro. </t>
    </r>
  </si>
  <si>
    <t>2000 (*)</t>
  </si>
  <si>
    <t>2001 (*)</t>
  </si>
  <si>
    <t>(*) Importi in lire convertiti in euro.</t>
  </si>
  <si>
    <t>Ministero dell'economia e delle finanze</t>
  </si>
  <si>
    <t>Ministero dello sviluppo economico</t>
  </si>
  <si>
    <t>Ministero del lavoro, della salute e delle politiche sociali</t>
  </si>
  <si>
    <t>Ministero della giustizia</t>
  </si>
  <si>
    <t>Ministero degli affari esteri</t>
  </si>
  <si>
    <t>Ministero dell'istruzione, dell'università e della ricerca</t>
  </si>
  <si>
    <t>Ministero dell'interno</t>
  </si>
  <si>
    <t>Ministero dell'ambiente e della tutela del territorio e del mare</t>
  </si>
  <si>
    <t>Ministero delle infrastrutture e trasporti</t>
  </si>
  <si>
    <t>Ministero della difesa</t>
  </si>
  <si>
    <t>Ministero delle politiche agricole, alimentari e forestali</t>
  </si>
  <si>
    <t>Ministero dei beni e delle attività culturali</t>
  </si>
  <si>
    <t>Ministero dei trasporti</t>
  </si>
  <si>
    <t>Ministero del commercio internazionale</t>
  </si>
  <si>
    <t>Ministero delle comunicazioni</t>
  </si>
  <si>
    <t>Ministero del lavoro e della previdenza sociale</t>
  </si>
  <si>
    <t>Ministero della solidarietà sociale</t>
  </si>
  <si>
    <t>Ministero della salute</t>
  </si>
  <si>
    <t>Ministero della pubblica istruzione</t>
  </si>
  <si>
    <t>Ministero dell'università e della ricerca</t>
  </si>
  <si>
    <t xml:space="preserve">Ministero delle infrastrutture </t>
  </si>
  <si>
    <t>001</t>
  </si>
  <si>
    <t>002</t>
  </si>
  <si>
    <t>003</t>
  </si>
  <si>
    <t>004</t>
  </si>
  <si>
    <t>005</t>
  </si>
  <si>
    <t>006</t>
  </si>
  <si>
    <t>007</t>
  </si>
  <si>
    <t>008</t>
  </si>
  <si>
    <t>009</t>
  </si>
  <si>
    <t>010</t>
  </si>
  <si>
    <t>011</t>
  </si>
  <si>
    <t>012</t>
  </si>
  <si>
    <t>013</t>
  </si>
  <si>
    <t>014</t>
  </si>
  <si>
    <t>015</t>
  </si>
  <si>
    <t>016</t>
  </si>
  <si>
    <t>Servizio permanente dell'Arma dei Carabinieri per la tutela dell'ordine e la sicurezza pubblica</t>
  </si>
  <si>
    <t>Pianificazione e coordinamento Forze di polizia</t>
  </si>
  <si>
    <t>Sviluppo e sostenibilita' del settore agricolo, agroindustriale e mezzi tecnici di produzione</t>
  </si>
  <si>
    <t>Sviluppo delle filiere agroalimentari, tutela  e valorizzazione delle produzioni di qualita' e tipiche</t>
  </si>
  <si>
    <t>Sicurezza, infrastrutture e relazioni internazionali del settore energetico</t>
  </si>
  <si>
    <t>Gestione e regolamentazione del settore energetico - nucleare, elettrico e delle energie rinnovabili - e minerario</t>
  </si>
  <si>
    <t>Regolamentazione, incentivazione dei settori imprenditoriali, riassetti industriali, sperimentazione tecnologica, lotta alla contraffazione, tutela della proprieta' industriale.</t>
  </si>
  <si>
    <t>Promozione, coordinamento, sostegno e vigilanza del movimento cooperativo</t>
  </si>
  <si>
    <t>Incentivazione per lo sviluppo industriale nell'ambito delle politiche di sviluppo e coesione</t>
  </si>
  <si>
    <t>Vigilanza sui mercati e sui prodotti, promozione della concorrenza e tutela dei consumatori</t>
  </si>
  <si>
    <t>Sviluppo e sicurezza della navigazione e del trasporto marittimo e per vie d'acqua interne</t>
  </si>
  <si>
    <t>Sistemi ferroviari</t>
  </si>
  <si>
    <t>Edilizia statale e interventi speciali</t>
  </si>
  <si>
    <t>Sistemi stradali, autostradali e intermodali</t>
  </si>
  <si>
    <t>Infrastrutture portuali ed aereoportuali</t>
  </si>
  <si>
    <t>Pianificazione, regolamentazione, vigilanza e controllo delle comunicazioni elettroniche e radiodiffusione</t>
  </si>
  <si>
    <t>Normazione, verifiche, certificazioni e sostegno allo sviluppo delle comunicazioni</t>
  </si>
  <si>
    <t>Regolamentazione e vigilanza del settore postale</t>
  </si>
  <si>
    <t>Servizi di comunicazione elettronica e di radiodiffusione</t>
  </si>
  <si>
    <t>Sostegno all'internazionalizzazione delle imprese e promozione del made in Italy</t>
  </si>
  <si>
    <t>017</t>
  </si>
  <si>
    <t>Ricerca e innovazione per la competitivita' nell'ambito dello sviluppo e coesione</t>
  </si>
  <si>
    <t>018</t>
  </si>
  <si>
    <t>Innovazione Tecnologica e ricerca per lo sviluppo delle comunicazioni e della societa' dell'informazione</t>
  </si>
  <si>
    <t>019</t>
  </si>
  <si>
    <t>Ricerca in materia di politiche del lavoro, previdenziali e sociali</t>
  </si>
  <si>
    <t>020</t>
  </si>
  <si>
    <t>Ricerca per il settore della sanita' pubblica e zooprofilattico</t>
  </si>
  <si>
    <t>Prevenzione e riduzione dell'inquinamento elettromagnetico e impatto sui sistemi di comunicazione elettronica</t>
  </si>
  <si>
    <t>Coordinamento generale, informazione ed educazione ambientale; comunicazione ambientale</t>
  </si>
  <si>
    <t>Tutela e conservazione del territorio e delle risorse idriche, trattamento e smaltimento rifiuti, bonifiche</t>
  </si>
  <si>
    <t>Tutela dei beni archeologici</t>
  </si>
  <si>
    <t>Tutela dei beni archivistici</t>
  </si>
  <si>
    <t>Tutela dei beni librari, promozione del libro e dell'editoria</t>
  </si>
  <si>
    <t>Coordinamento e indirizzo per i beni e le attivita' culturali a livello territoriale</t>
  </si>
  <si>
    <t>Tutela delle belle arti, dell'architettura e dell' arte contemporanee; tutela e valorizzazione del paesaggio</t>
  </si>
  <si>
    <t>Valorizzazione del patrimonio culturale</t>
  </si>
  <si>
    <t>Interventi in materia di istruzione</t>
  </si>
  <si>
    <t>Programmazione sociale, trasferimenti assistenziali e finanziamento nazionale della spesa sociale</t>
  </si>
  <si>
    <t>Promozione dei diritti sociali, politiche di inclusione sociale e misure di sostegno delle persone in condizioni di bisogno</t>
  </si>
  <si>
    <t>Reinserimento lavorativo e sostegno all'occupazione ed al reddito</t>
  </si>
  <si>
    <t>Coordinamento e integrazione delle politiche del lavoro e delle politiche sociali, innovazione e coordinamento amministrativo</t>
  </si>
  <si>
    <t>Flussi migratori per motivi di lavoro e politiche di integrazione sociale delle persone immigrate</t>
  </si>
  <si>
    <t>Politiche per lo sviluppo economico ed il miglioramento istituzionale delle aree sottoutilizzate</t>
  </si>
  <si>
    <t>Regolamentazione, incentivazione dei settori imprenditoriale, produttivo e della proprieta' industriale e riassetti industriali di settore e di area e sperimentazione tecnologica</t>
  </si>
  <si>
    <t>Tutela e valorizzazione dei beni archeologici</t>
  </si>
  <si>
    <t>Tutela e valorizzazione dei beni architettonici, storico-artistici ed etnoantropologici</t>
  </si>
  <si>
    <t>Tutela e valorizzazione del paesaggio e dell'arte e architettura contemporanee</t>
  </si>
  <si>
    <t>Tutela e valorizzazione dei beni archivistici</t>
  </si>
  <si>
    <t>Tutela e valorizzazione dei beni librari, promozione del libro e dell'editoria</t>
  </si>
  <si>
    <t>Ministero del lavoro e delle politiche sociali</t>
  </si>
  <si>
    <t>Istruzione primaria</t>
  </si>
  <si>
    <t>Istruzione secondaria di primo grado</t>
  </si>
  <si>
    <t>Istruzione secondaria di secondo grado</t>
  </si>
  <si>
    <t>Istruzione post-secondaria, degli adulti, e programmi di istruzione-formazione-lavoro</t>
  </si>
  <si>
    <t>Polititica commerciale in ambito internazionale</t>
  </si>
  <si>
    <t>Trattamento e smaltimento rifiuti e acque, bonifiche, tutela e gestione delle risorse idriche</t>
  </si>
  <si>
    <t>001 Organi costituzionali, a rilevanza costituzionale e Presidenza del Consiglio dei ministri</t>
  </si>
  <si>
    <t>002 Amministrazione generale e supporto alla rappresentanza generale di Governo e dello Stato sul territorio</t>
  </si>
  <si>
    <t>003 Relazioni finanziarie con le autonomie territoriali</t>
  </si>
  <si>
    <t>004 L'Italia in Europa e nel mondo</t>
  </si>
  <si>
    <t>005 Difesa e sicurezza del territorio</t>
  </si>
  <si>
    <t>006 Giustizia</t>
  </si>
  <si>
    <t>007 Ordine pubblico e sicurezza</t>
  </si>
  <si>
    <t>008 Soccorso civile</t>
  </si>
  <si>
    <t>009 Agricoltura, politiche agroalimentari e pesca</t>
  </si>
  <si>
    <t>010 Energia e diversificazione delle fonti energetiche</t>
  </si>
  <si>
    <t>011 Competitivita' e sviluppo delle imprese</t>
  </si>
  <si>
    <t>012 Regolazione dei mercati</t>
  </si>
  <si>
    <t>013 Diritto alla mobilita'</t>
  </si>
  <si>
    <t>014 Infrastrutture pubbliche e logistica</t>
  </si>
  <si>
    <t>015 Comunicazioni</t>
  </si>
  <si>
    <t>016 Commercio internazionale ed internazionalizzazione del sistema produttivo</t>
  </si>
  <si>
    <t>017 Ricerca e innovazione</t>
  </si>
  <si>
    <t>018 Sviluppo sostenibile e tutela del territorio e dell'ambiente</t>
  </si>
  <si>
    <t>019 Casa e assetto urbanistico</t>
  </si>
  <si>
    <t>020 Tutela della salute</t>
  </si>
  <si>
    <t>023 Istruzione universitaria</t>
  </si>
  <si>
    <t>021 Tutela e valorizzazione dei beni e attivita' culturali e paesaggistici</t>
  </si>
  <si>
    <t>022 Istruzione scolastica</t>
  </si>
  <si>
    <t>024 Diritti sociali, solidarieta' sociale e famiglia</t>
  </si>
  <si>
    <t>025 Politiche previdenziali</t>
  </si>
  <si>
    <t>026 Politiche per il lavoro</t>
  </si>
  <si>
    <t>027 Immigrazione, accoglienza e garanzia dei diritti</t>
  </si>
  <si>
    <t>028 Sviluppo e riequilibrio territoriale</t>
  </si>
  <si>
    <t>029 Politiche economico-finanziarie e di bilancio</t>
  </si>
  <si>
    <t>030 Giovani e sport</t>
  </si>
  <si>
    <t>031 Turismo</t>
  </si>
  <si>
    <t>032 Servizi istituzionali e generali delle amministrazioni pubbliche</t>
  </si>
  <si>
    <t>033 Fondi da ripartire</t>
  </si>
  <si>
    <t>034 Debito pubblico</t>
  </si>
  <si>
    <t>Stanziamenti Iniziali di competenza</t>
  </si>
  <si>
    <t>Stanziamenti Iniziali di cassa</t>
  </si>
  <si>
    <t xml:space="preserve">Stanziamenti Iniziali di cassa </t>
  </si>
  <si>
    <t>Parte 1 - Bilancio di previsione</t>
  </si>
  <si>
    <t>Contrasto al crimine, tutela dell'ordine e della sicurezza pubblica</t>
  </si>
  <si>
    <t>INDICE DEGLI ALLEGATI</t>
  </si>
  <si>
    <t>LA SPESA DELLE AMMINISTRAZIONI CENTRALI DELLO STATO</t>
  </si>
  <si>
    <t>TITOLO I - SPESE CORRENTI
(a)</t>
  </si>
  <si>
    <t>TITOLO II - SPESE IN CONTO CAPITALE
(b)</t>
  </si>
  <si>
    <t>Spesa finale
(a)+(b)</t>
  </si>
  <si>
    <t xml:space="preserve">TITOLO III - RIMBORSO PASSIVITA' FINANZIARIE
(c) </t>
  </si>
  <si>
    <t xml:space="preserve">Totale complessivo
(a)+(b)+(c) </t>
  </si>
  <si>
    <t>Misure di spesa</t>
  </si>
  <si>
    <t>LA SPESA DELLE AMMINISTRAZIONI 
CENTRALI DELLO STATO</t>
  </si>
  <si>
    <t>Nota bene:</t>
  </si>
  <si>
    <t>Le composizioni percentuali sono arrotondate automaticamente alla seconda cifra decimale. Il totale dei valori percentuali così calcolati può risultare non uguale a 100.</t>
  </si>
  <si>
    <t xml:space="preserve"> - Trattino “-“: il fenomeno non esiste o presenta valore nullo</t>
  </si>
  <si>
    <t xml:space="preserve"> - Cella vuota “ “: nel caso di rapporti il cui denominatore è nullo</t>
  </si>
  <si>
    <t>Nelle tavole sono utilizzati i seguenti segni convenzionali:</t>
  </si>
  <si>
    <t>NOTE ALLE TAVOLE</t>
  </si>
  <si>
    <t>La Ragioneria Generale dello Stato non assume responsabilità per un uso non corretto dei dati o per eventuali analisi e conclusioni tratte dagli utenti.</t>
  </si>
  <si>
    <t>NON RIMODULABILE</t>
  </si>
  <si>
    <t>RIMODULABILE</t>
  </si>
  <si>
    <t xml:space="preserve">Fabbisogno </t>
  </si>
  <si>
    <t>Totale</t>
  </si>
  <si>
    <t>Non rimodulabile in % del totale complessivo</t>
  </si>
  <si>
    <t>Rimodulabile in % del totale complessivo</t>
  </si>
  <si>
    <t>Fattore legislativo</t>
  </si>
  <si>
    <t xml:space="preserve">Oneri inderogabili </t>
  </si>
  <si>
    <t>La tavola presenta la serie storica delle principali misure di spesa in fase previsionale per Titolo (primo livello della classificazione economica) per il complesso delle Amministrazioni centrali dello Stato.
La tavola presenta gli stanziamenti iniziali di competenza e di cassa (Legge di bilancio) in milioni di euro per:
- il Titolo I corrispondente alle spese correnti;
- il Titolo II corrispondente alle spese in conto capitale;
- il Titolo III corrispondente al rimborso di passività finanziarie;
- la spesa finale rappresentata dalla spesa complessiva al netto del rimborso di passività finanziarie (Titolo I + Titolo II);
- e il totale complessivo calcolato come somma dei tre Titoli (Spesa finale + Titolo III).
Gli importi presentati per gli anni 2000 e 2001 sono valori in lire convertiti in euro.</t>
  </si>
  <si>
    <t>Rapporti finanziari con Enti territoriali</t>
  </si>
  <si>
    <t>Attuazione da parte delle Prefetture - Uffici Territoriali del Governo delle missioni del Ministero dell'Interno sul territorio</t>
  </si>
  <si>
    <t>Supporto alla rappresentanza generale di Governo e dello Stato sul territorio e amministrazione generale sul territorio</t>
  </si>
  <si>
    <t>Elaborazione, quantificazione e assegnazione dei trasferimenti erariali compresi quelli per interventi speciali</t>
  </si>
  <si>
    <t>Protocollo internazionale</t>
  </si>
  <si>
    <t>Cooperazione allo sviluppo</t>
  </si>
  <si>
    <t>Cooperazione economica e relazioni internazionali</t>
  </si>
  <si>
    <t>Promozione della pace e sicurezza internazionale</t>
  </si>
  <si>
    <t>Italiani nel mondo e politiche migratorie</t>
  </si>
  <si>
    <t>Promozione del sistema Paese</t>
  </si>
  <si>
    <t>Presenza dello Stato all'estero tramite le strutture diplomatico-consolari</t>
  </si>
  <si>
    <t>Rappresentanza all'estero e servizi ai cittadini e alle imprese</t>
  </si>
  <si>
    <t>Coordinamento dell'Amministrazione in ambito internazionale</t>
  </si>
  <si>
    <t>Comunicazione in ambito internazionale</t>
  </si>
  <si>
    <t>Cooperazione economica, finanziaria e infrastrutturale</t>
  </si>
  <si>
    <t>Politiche europee ed internazionali nel settore agricolo e della pesca</t>
  </si>
  <si>
    <t>Gestione, regolamentazione, sicurezza e infrastrutture del settore energetico</t>
  </si>
  <si>
    <t>Incentivi alle imprese per interventi di sostegno</t>
  </si>
  <si>
    <t>Interventi di sostegno tramite il sistema della fiscalità</t>
  </si>
  <si>
    <t>Sviluppo e sicurezza della mobilita' stradale</t>
  </si>
  <si>
    <t>Autotrasporto ed intermodalita'</t>
  </si>
  <si>
    <t>Sviluppo e sicurezza della mobilita' locale</t>
  </si>
  <si>
    <t>Sicurezza, vigilanza e regolamentazione in materia di opere pubbliche e delle costruzioni</t>
  </si>
  <si>
    <t>Opere strategiche, edilizia statale ed interventi speciali e per pubbliche calamità</t>
  </si>
  <si>
    <t>Sistemi stradali, autostradali, ferroviari ed intermodali</t>
  </si>
  <si>
    <t>021</t>
  </si>
  <si>
    <t>Tutela e conservazione della fauna e della flora, salvaguardia della biodiversita' e dell'ecosistema marino</t>
  </si>
  <si>
    <t>Sostegno allo sviluppo sostenibile</t>
  </si>
  <si>
    <t>Politiche abitative, urbane e territoriali</t>
  </si>
  <si>
    <t>Prevenzione e comunicazione in materia sanitaria umana e coordinamento in ambito internazionale</t>
  </si>
  <si>
    <t>Sanita' pubblica veterinaria, igiene e sicurezza degli alimenti</t>
  </si>
  <si>
    <t>Programmazione sanitaria in materia di livelli essenziali di assistenza e assistenza in materia sanitaria umana</t>
  </si>
  <si>
    <t>Tutela dei beni librari, promozione e sostegno del libro e dell'editoria</t>
  </si>
  <si>
    <t>Coordinamento ed indirizzo per la salvaguardia del patrimonio culturale</t>
  </si>
  <si>
    <t>Tutela del patrimonio culturale</t>
  </si>
  <si>
    <t>Iniziative per lo sviluppo del sistema istruzione scolastica e per il diritto allo studio</t>
  </si>
  <si>
    <t>Istruzione post-secondaria, degli adulti e livelli essenziali per l'istruzione e formazione professionale</t>
  </si>
  <si>
    <t>Realizzazione degli indirizzi e delle politiche in ambito territoriale in materia di istruzione</t>
  </si>
  <si>
    <t>Terzo settore: associazionismo, volontariato, Onlus e formazioni sociali</t>
  </si>
  <si>
    <t>Promozione e garanzia dei diritti e delle pari opportunità</t>
  </si>
  <si>
    <t>Sostegno in favore di pensionati di guerra ed assimilati, perseguitati politici e razziali</t>
  </si>
  <si>
    <t>Trasferimenti assistenziali a enti previdenziali, finanziamento nazionale spesa sociale, promozione e programmazione politiche sociali, monitoraggio e valutazione interventi</t>
  </si>
  <si>
    <t>Previdenza obbligatoria e complementare, assicurazioni sociali</t>
  </si>
  <si>
    <t>Politiche attive e passive del lavoro</t>
  </si>
  <si>
    <t>Politiche di regolamentazione in materia di rapporti di lavoro</t>
  </si>
  <si>
    <t>Programmazione e coordinamento della vigilanza in materia di prevenzione e osservanza  delle norme di legislazione sociale e del lavoro</t>
  </si>
  <si>
    <t>Servizi e sistemi informativi per il lavoro</t>
  </si>
  <si>
    <t>Servizi territoriali per il lavoro</t>
  </si>
  <si>
    <t>Servizi di comunicazione istituzionale e informazione in materia di politiche del lavoro e in materia di politiche sociali</t>
  </si>
  <si>
    <t>Rapporti con le confessioni religiose e amministrazione del patrimonio del Fondo Edifici di Culto</t>
  </si>
  <si>
    <t>Analisi e programmazione economico-finanziaria</t>
  </si>
  <si>
    <t>Analisi, monitoraggio e controllo della finanza pubblica e politiche di bilancio</t>
  </si>
  <si>
    <t>Servizi generali, formativi ed approvvigionamenti per le Amministrazioni pubbliche</t>
  </si>
  <si>
    <t>Rappresentanza, difesa in giudizio e consulenza legale in favore delle Amministrazioni dello Stato e degli enti autorizzati</t>
  </si>
  <si>
    <t>NOTA BENE</t>
  </si>
  <si>
    <t>Programma soppresso</t>
  </si>
  <si>
    <t>Programma modificato nella denominazione e non nel contenuto</t>
  </si>
  <si>
    <t>Programma modificato nella denominazione e nel contenuto</t>
  </si>
  <si>
    <t>nuovo programma</t>
  </si>
  <si>
    <t>Programma modificato nel contenuto e non nella denominazione</t>
  </si>
  <si>
    <t xml:space="preserve">Programma non modificato </t>
  </si>
  <si>
    <t>LEGENDA:</t>
  </si>
  <si>
    <t>Contrasto al crimine</t>
  </si>
  <si>
    <t>Pubblica sicurezza</t>
  </si>
  <si>
    <t>Prevenzione generale e controllo del territorio</t>
  </si>
  <si>
    <t>Sviluppo e sostenibilita' del settore agricolo, agroalimentare, agroindustriale e mezzi tecnici di produzione</t>
  </si>
  <si>
    <t>Tutela, valorizzazione e vigilanza della qualita' dei prodotti tipici e biologici</t>
  </si>
  <si>
    <t>Gestione risorse energetiche, regolamentazione generale ed autorizzazioni nel settore energetico</t>
  </si>
  <si>
    <t>Utilizzo razionale ed efficiente dell'energia e regolamentazione del settore minerario</t>
  </si>
  <si>
    <t>Sicurezza e compatibilita' ambientale dell'uso delle fonti energetiche, ivi compresi gli usi non energetici del nucleare</t>
  </si>
  <si>
    <t>Incentivazione per lo sviluppo industriale</t>
  </si>
  <si>
    <t>Promozione e incentivazione dello sviluppo settoriale, imprenditoriale e produttivo</t>
  </si>
  <si>
    <t>Riassetti industriali di settore e di area</t>
  </si>
  <si>
    <t>Iniziative per la tutela dei consumatori</t>
  </si>
  <si>
    <t>Interventi per promuovere la concorrenza</t>
  </si>
  <si>
    <t>Vigilanza sui mercati e sui prodotti</t>
  </si>
  <si>
    <t>Sviluppo e sicurezza della navigazione e del trasporto marittimo</t>
  </si>
  <si>
    <t>Edilizia statale</t>
  </si>
  <si>
    <t>Intermodalita' infrastrutturale</t>
  </si>
  <si>
    <t>Sistemi stradali e autostradali</t>
  </si>
  <si>
    <t>Sistemi portuali ed aereoportuali</t>
  </si>
  <si>
    <t>Radiodiffusione sonora e televisiva</t>
  </si>
  <si>
    <t>Regolamentazione e vigilanza delle comunicazioni elettroniche</t>
  </si>
  <si>
    <t>Politica commerciale</t>
  </si>
  <si>
    <t>Promozione del made in Italy</t>
  </si>
  <si>
    <t>Sostegno all'internazionalizzazione delle imprese</t>
  </si>
  <si>
    <t>Ricerca e sviluppo nel settore ICT per il mercato</t>
  </si>
  <si>
    <t>Attivita' di ricerca in materia di politiche del lavoro e previdenziali</t>
  </si>
  <si>
    <t>Ricerca in materia di politiche sociali</t>
  </si>
  <si>
    <t>Trattamento e smaltimento rifiuti e acque reflue</t>
  </si>
  <si>
    <t>Tutela e valorizzazione dei beni archeologici, architettonici, paesaggistici, artistici, storici ed etnoantropologici</t>
  </si>
  <si>
    <t>Tutela e valorizzazione dei beni archivistici e librari, promozione del libro e dell'editoria</t>
  </si>
  <si>
    <t>Istruzione elementare</t>
  </si>
  <si>
    <t>Istruzione secondaria inferiore</t>
  </si>
  <si>
    <t>Istruzione secondaria superiore</t>
  </si>
  <si>
    <t>Istruzione post secondaria</t>
  </si>
  <si>
    <t>Assistenza sociale, promozione dei diritti e misure di sostegno per particolari categorie sociali - Trasferimenti ad enti territoriali, previdenziali e assistenziali</t>
  </si>
  <si>
    <t>Interventi a favore delle persone non autosufficienti</t>
  </si>
  <si>
    <t>Reinserimento lavorativo e sostegno all'occupazione</t>
  </si>
  <si>
    <t>Sostegno al reddito</t>
  </si>
  <si>
    <t>Flussi migratori per motivi di lavoro</t>
  </si>
  <si>
    <t>Interventi di integrazione sociale delle persone immigrate e in favore dei minori stranieri non accompagnati</t>
  </si>
  <si>
    <t>Politiche per il miglioramento delle strutture istituzionali territoriali che partecipano ai processi di coesione e di sviluppo</t>
  </si>
  <si>
    <t>Politiche per il sostegno dei sistemi produttivi per il mezzogiorno e le aree sottoutilizzate</t>
  </si>
  <si>
    <t>Politiche per l'infrastrutturazione territoriale per il mezzogiorno e le aree sottoutilizzate</t>
  </si>
  <si>
    <t>Regolamentazione e vigilanza in materia di prodotti farmaceutici ed altri prodotti sanitari ad uso umano e di sicurezza delle cure</t>
  </si>
  <si>
    <t>Elaborazione, quantificazione, e assegnazione dei trasferimenti erariali; determinazione dei rimborsi agli enti locali anche in via perequativa</t>
  </si>
  <si>
    <r>
      <rPr>
        <b/>
        <sz val="14"/>
        <rFont val="Calibri"/>
        <family val="2"/>
      </rPr>
      <t>Nota:</t>
    </r>
    <r>
      <rPr>
        <sz val="14"/>
        <rFont val="Calibri"/>
        <family val="2"/>
      </rPr>
      <t xml:space="preserve">
Successivi accorpamenti o scorpori di Ministeri sono avvenuti anche in corso d'anno; pertanto il disegno di legge, la legge di bilancio e il bilancio consuntivo possono presentare una configurazione diversa, pur se riferiti a un medesimo anno. </t>
    </r>
  </si>
  <si>
    <t>Gestione dell'albo dei segretari comunali e provinciali</t>
  </si>
  <si>
    <t>Giustizia tributaria</t>
  </si>
  <si>
    <t>Politiche europee ed internazionali e dello sviluppo rurale</t>
  </si>
  <si>
    <t>Supporto all'azione di controllo, vigilanza e amministrazione generale della  Ragioneria generale dello Stato sul territorio</t>
  </si>
  <si>
    <t>Ministero delle infrastrutture e dei trasporti</t>
  </si>
  <si>
    <t>Ministero dei beni e delle attività culturali e del turismo</t>
  </si>
  <si>
    <t>Ministero degli affari esteri e della cooperazione internazionale</t>
  </si>
  <si>
    <t>Diritto alla mobilita' e sviluppo dei sistemi di trasporto</t>
  </si>
  <si>
    <t>Istruzione universitaria e formazione post-universitaria</t>
  </si>
  <si>
    <t xml:space="preserve">Diritto alla mobilita' </t>
  </si>
  <si>
    <t>Istruzione universitaria</t>
  </si>
  <si>
    <r>
      <t xml:space="preserve">La Tavola presenta gli stanziamenti iniziali di competenza per Missione per il totale complessivo della spesa delle Amministrazioni centrali dello Stato (Titolo I + Titolo II + Titolo III). Sono presentati gli stanziamenti iniziali di competenza da Legge di bilancio. Per i due esercizi finanziari precedenti a quello in corso, vengono presentati anche i dati riclassificati secondo la struttura per Missione e Programma adottata nella Legge di bilancio vigente.
</t>
    </r>
    <r>
      <rPr>
        <i/>
        <sz val="12"/>
        <rFont val="Calibri"/>
        <family val="2"/>
      </rPr>
      <t>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t>
    </r>
    <r>
      <rPr>
        <sz val="12"/>
        <rFont val="Calibri"/>
        <family val="2"/>
      </rPr>
      <t xml:space="preserve">
</t>
    </r>
  </si>
  <si>
    <r>
      <t xml:space="preserve">La Tavola presenta gli stanziamenti iniziali di cassa per Missione per il totale complessivo della spesa delle Amministrazioni centrali dello Stato (Titolo I + Titolo II + Titolo III). Sono presentati gli stanziamenti iniziali di cassa da Legge di bilancio. Per i due esercizi finanziari precedenti a quello in corso, vengono presentati anche i dati riclassificati secondo la struttura per Missione e Programma adottata nella Legge di bilancio vigente.
</t>
    </r>
    <r>
      <rPr>
        <i/>
        <sz val="12"/>
        <rFont val="Calibri"/>
        <family val="2"/>
      </rPr>
      <t>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t>
    </r>
    <r>
      <rPr>
        <sz val="12"/>
        <rFont val="Calibri"/>
        <family val="2"/>
      </rPr>
      <t xml:space="preserve">
</t>
    </r>
  </si>
  <si>
    <r>
      <t xml:space="preserve">La tavola presenta  gli stanziamenti  di competenza per Missione e Programma per il totale complessivo della spesa delle Amministrazioni centrali dello Stato (Titolo I + Titolo II + Titolo III). Sono illustrati gli stanziamenti di competenza della Legge di bilancio per l’esercizio finanziario in corso (anno t) e quelli relativi ai due esercizi finanziari precedenti, in milioni di euro. In particolare, sono presentati: 
• per l’esercizio finanziario t-2, i dati della Legge di bilancio (stanziamenti iniziali) e del Consuntivo (stanziamenti definitivi) riclassificati secondo la struttura del bilancio dell’anno t; 
• per l’esercizio finanziario t-1, i dati della Legge di bilancio (stanziamenti iniziali) e della Legge di assestamento (stanziamenti assestati) riclassificati secondo la struttura del bilancio dell’anno t;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competenza per l'anno t rispetto sia a quelli iniziali sia a quelli assestati per l'anno t-1.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</si>
  <si>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r>
      <t xml:space="preserve">La tavola presenta gli stanziamenti di cassa per Missione e Programma per il totale complessivo della spesa delle Amministrazioni centrali dello Stato (Titolo I + Titolo II + Titolo III). Sono illustrati gli stanziamenti di cassa della Legge di bilancio per l’esercizio finanziario in corso (anno t) e quelli relativi ai due esercizi finanziari precedenti, in milioni di euro. In particolare, sono presentati: 
• per l’esercizio finanziario t-2, i dati della Legge di bilancio (stanziamenti iniziali) e del Consuntivo (stanziamenti definitivi) riclassificati secondo la struttura del bilancio dell’anno t; 
• per l’esercizio finanziario t-1, i dati della Legge di bilancio (stanziamenti iniziali) e della Legge di assestamento (stanziamenti assestati) riclassificati secondo la struttura del bilancio dell’anno t;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cassa per l'anno t rispetto sia a quelli iniziali sia a quelli assestati per l'anno t-1.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</si>
  <si>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t xml:space="preserve">La tavola presenta gli stanziamenti di competenza per Titolo e Categoria economica per le Amministrazioni centrali dello Stato per la spesa finale (Titolo I + Titolo II) e per il totale complessivo della spesa (spesa finale + Titolo III). Sono illustrati  gli stanziamenti di competenza della Legge di bilancio per l’esercizio in corso (anno t) e quelli relativi ai due esercizi finanziari precedenti, in milioni di euro. In particolare, sono presentati:
• per l’esercizio finanziario t-2, i dati della Legge di bilancio (stanziamenti iniziali) e del Consuntivo (stanziamenti definitivi); 
• per l’esercizio finanziario t-1, i dati della Legge di bilancio (stanziamenti iniziali) e della Legge di assestamento (stanziamenti assestati);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competenza per l'anno t rispetto sia a quelli iniziali sia a quelli assestati per l'anno t-1.
</t>
  </si>
  <si>
    <t xml:space="preserve">La tavola presenta gli stanziamenti di cassa per Titolo e Categoria economica per le Amministrazioni centrali dello Stato per la spesa finale (Titolo I + Titolo II) e per il totale complessivo della spesa (spesa finale + Titolo III). Sono illustrati  gli stanziamenti di cassa della Legge di bilancio per l’esercizio in corso (anno t) e quelli relativi ai due esercizi finanziari precedenti, in milioni di euro. In particolare, sono presentati:
• per l’esercizio finanziario t-2, i dati della Legge di bilancio (stanziamenti iniziali) e del Consuntivo (stanziamenti definitivi); 
• per l’esercizio finanziario t-1, i dati della Legge di bilancio (stanziamenti iniziali) e della Legge di assestamento (stanziamenti assestati);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cassa per l'anno t rispetto sia a quelli iniziali sia a quelli assestati per l'anno t-1.
</t>
  </si>
  <si>
    <t xml:space="preserve">La tavola presenta gli stanziamenti  di competenza per Amministrazione per il totale complessivo della spesa (Titolo I + Titolo II + Titolo III). Sono illustrati  gli stanziamenti di competenza della Legge di bilancio per l’esercizio in corso (anno t) e quelli relativi ai due esercizi finanziari precedenti, in milioni di euro. In particolare, sono presentati:
• per l’esercizio finanziario t-2, i dati della Legge di bilancio (stanziamenti iniziali) e del Consuntivo (stanziamenti definitivi); 
• per l’esercizio finanziario t-1, i dati della Legge di bilancio (stanziamenti iniziali) e della Legge di assestamento (stanziamenti assestati);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competenza per l'anno t rispetto sia a quelli iniziali sia a quelli assestati per l'anno t-1.
</t>
  </si>
  <si>
    <t xml:space="preserve">La tavola presenta gli stanziamenti  di cassa per Amministrazione per il totale complessivo della spesa (Titolo I + Titolo II + Titolo III). Sono illustrati  gli stanziamenti di cassa della Legge di bilancio per l’esercizio in corso (anno t) e quelli relativi ai due esercizi finanziari precedenti, in milioni di euro. In particolare, sono presentati:
• per l’esercizio finanziario t-2, i dati della Legge di bilancio (stanziamenti iniziali) e del Consuntivo (stanziamenti definitivi); 
• per l’esercizio finanziario t-1, i dati della Legge di bilancio (stanziamenti iniziali) e della Legge di assestamento (stanziamenti assestati); 
• gli stanziamenti iniziali del Disegno di legge di bilancio dell’anno t
• gli stanziamenti iniziali della Legge di bilancio dell’anno t per l’intero triennio di previsione (1° anno=t; 2° anno=t+1; 3° anno=t+2). 
La tavola fornisce inoltre la variazione percentuale degli stanziamenti iniziali di cassa per l'anno t rispetto sia a quelli iniziali sia a quelli assestati per l'anno t-1.
</t>
  </si>
  <si>
    <t>Totale Complessivo</t>
  </si>
  <si>
    <r>
      <t xml:space="preserve">  2015 </t>
    </r>
    <r>
      <rPr>
        <b/>
        <vertAlign val="superscript"/>
        <sz val="14"/>
        <color theme="1"/>
        <rFont val="Calibri"/>
        <family val="2"/>
        <scheme val="minor"/>
      </rPr>
      <t>(1)</t>
    </r>
  </si>
  <si>
    <t>Missione e Programma</t>
  </si>
  <si>
    <t>Gestione del sistema nazionale di difesa civile</t>
  </si>
  <si>
    <t>Sicurezza approvvigionamento, infrastrutture mercati gas e petrolio e relazioni internazionali nel settore energetico</t>
  </si>
  <si>
    <t>Regolamentazione del settore elettrico, nucleare, delle energie rinnovabili e dell'efficienza energetica, ricerca per lo sviluppo sostenibile</t>
  </si>
  <si>
    <t>Sviluppo, innovazione, regolamentazione e gestione delle risorse minerarie ed energetiche</t>
  </si>
  <si>
    <t>Promozione e attuazione di politiche di sviluppo, competitività e innovazione, di responsabilità sociale d'impresa e movimento cooperativo</t>
  </si>
  <si>
    <t>Vigilanza sugli enti, sul sistema cooperativo e sulle gestioni commissariali</t>
  </si>
  <si>
    <t>Incentivazione del sistema produttivo</t>
  </si>
  <si>
    <t>Coordinamento azione amministrativa, attuazione di indirizzi e programmi per favorire competitività e sviluppo delle imprese, dei servizi di comunicazione e del settore energetico</t>
  </si>
  <si>
    <t>Sistemi ferroviari, sviluppo e sicurezza del trasporto ferroviario</t>
  </si>
  <si>
    <t>Sistemi stradali, autostradali ed intermodali</t>
  </si>
  <si>
    <t>Pianificazione, regolamentazione, vigilanza e controllo delle comunicazioni elettroniche e radiodiffusione, riduzione inquinamento elettromagnetico</t>
  </si>
  <si>
    <t>Attività territoriali in materia di comunicazioni e di vigilanza sui mercati e sui prodotti</t>
  </si>
  <si>
    <t>Politica commerciale in ambito internazionale</t>
  </si>
  <si>
    <t>Ricerca educazione e formazione in materia di beni e attivita' culturali</t>
  </si>
  <si>
    <t>Ricerca, innovazione, tecnologie e servizi per lo sviluppo delle comunicazioni e della societa' dell'informazione</t>
  </si>
  <si>
    <t>Ricerca scientifica e tecnologica di base e applicata</t>
  </si>
  <si>
    <t>Valutazioni e autorizzazioni ambientali</t>
  </si>
  <si>
    <t>Sviluppo sostenibile, rapporti e attività internazionali</t>
  </si>
  <si>
    <t>Coordinamento generale, informazione e comunicazione</t>
  </si>
  <si>
    <t>Gestione delle risorse idriche, tutela del territorio e bonifiche</t>
  </si>
  <si>
    <t>Prevenzione e gestione dei rifiuti, prevenzione degli inquinamenti</t>
  </si>
  <si>
    <t>Programmi e interventi per il governo dei cambiamenti climatici, gestione ambientale ed energie rinnovabili</t>
  </si>
  <si>
    <t>Prevenzione e promozione della salute umana ed assistenza sanitaria al personale navigante e aeronavigante</t>
  </si>
  <si>
    <t>Programmazione del Servizio Sanitario Nazionale per l'erogazione dei Livelli Essenziali di Assistenza</t>
  </si>
  <si>
    <t>Vigilanza sugli enti e sicurezza delle cure</t>
  </si>
  <si>
    <t>Sicurezza degli alimenti e nutrizione</t>
  </si>
  <si>
    <t>Sistemi informativi per la tutela della salute e il governo del Servizio Sanitario Nazionale</t>
  </si>
  <si>
    <t>Regolamentazione e vigilanza delle professioni sanitarie</t>
  </si>
  <si>
    <t>Coordinamento generale in materia di tutela della salute, innovazione e politiche internazionali</t>
  </si>
  <si>
    <t>Tutela e valorizzazione dei beni librari, promozione e sostegno del libro e dell'editoria</t>
  </si>
  <si>
    <t>Tutela delle belle arti e tutela e valorizzazione del paesaggio</t>
  </si>
  <si>
    <t>Valorizzazione del patrimonio culturale e coordinamento del sistema museale</t>
  </si>
  <si>
    <t>Tutela e promozione dell'arte e dell'architettura contemporanee e delle periferie urbane</t>
  </si>
  <si>
    <t>Trasferimenti assistenziali a enti previdenziali, finanziamento nazionale spesa sociale, programmazione, monitoraggio e valutazione politiche sociali e di inclusione attiva</t>
  </si>
  <si>
    <t>Politiche passive del lavoro e incentivi all'occupazione</t>
  </si>
  <si>
    <t>Politiche attive del lavoro, i servizi per il lavoro e la formazione</t>
  </si>
  <si>
    <t>Sistemi informativi per il lavoro e servizi di comunicazione istituzionale in materia di politiche del lavoro e politiche sociali</t>
  </si>
  <si>
    <t>Flussi migratori, garanzia dei diritti e interventi per lo sviluppo della coesione sociale</t>
  </si>
  <si>
    <t>Sostegno alle politiche nazionali e comunitarie rivolte a promuovere la crescita ed il superamento degli squilibri socio-economici territoriali</t>
  </si>
  <si>
    <t>Stanziamenti definitivi di cassa riclassificati</t>
  </si>
  <si>
    <t>Titolo e Categoria economica</t>
  </si>
  <si>
    <t>Stanziamenti definitivi di competenza</t>
  </si>
  <si>
    <t>TITOLO I - SPESE CORRENTI</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</si>
  <si>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</si>
  <si>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</si>
  <si>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</si>
  <si>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</si>
  <si>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</si>
  <si>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</si>
  <si>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</si>
  <si>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ALTRE USCITE CORRENTI</t>
  </si>
  <si>
    <t>TITOLO II - SPESE IN CONTO CAPITALE</t>
  </si>
  <si>
    <t>INVESTIMENTI FISSI LORDI E ACQUISTI DI TERRENI</t>
  </si>
  <si>
    <t>CONTRIBUTI AGLI INVESTIMENTI AD IMPRESE</t>
  </si>
  <si>
    <t>CONTRIBUTI AGLI INVESTIMENTI A FAMIGLIE E ISTITUZIONI SOCIALI PRIVATE</t>
  </si>
  <si>
    <t>CONTRIBUTI AGLI INVESTIMENTI A ESTERO</t>
  </si>
  <si>
    <t>ALTRI TRASFERIMENTI IN CONTO CAPITALE</t>
  </si>
  <si>
    <t>ACQUISIZIONI DI ATTIVITA' FINANZIARIE</t>
  </si>
  <si>
    <t>TITOLO III - RIMBORSO PASSIVITA' FINANZIARIE</t>
  </si>
  <si>
    <t>Stanziamenti definitivi di cassa</t>
  </si>
  <si>
    <t>Amministrazione</t>
  </si>
  <si>
    <t>MINISTERO DELL'ECONOMIA E DELLE FINANZE</t>
  </si>
  <si>
    <t>MINISTERO DEL LAVORO E DELLE POLITICHE SOCIALI</t>
  </si>
  <si>
    <t>MINISTERO DELLA GIUSTIZIA</t>
  </si>
  <si>
    <t>MINISTERO DELL'INTERNO</t>
  </si>
  <si>
    <t>MINISTERO DELLA DIFESA</t>
  </si>
  <si>
    <t>MINISTERO DELLA SALUTE</t>
  </si>
  <si>
    <r>
      <rPr>
        <b/>
        <i/>
        <sz val="11"/>
        <rFont val="Calibri"/>
        <family val="2"/>
        <scheme val="minor"/>
      </rPr>
      <t>Nota</t>
    </r>
    <r>
      <rPr>
        <i/>
        <sz val="11"/>
        <rFont val="Calibri"/>
        <family val="2"/>
        <scheme val="minor"/>
      </rPr>
      <t>: La struttura del bilancio dello Stato per Missioni e Programmi è stata introdotta per la prima volta con il Disegno di legge di bilancio per il 2008. Il prospetto mostra l'evoluzione della struttura per Missioni e Programmi,  indicando le modifiche subite dai programmi rispetto all'esercizio precedente in termini di denominazione e/o contenuto, soppressione e/o istituzione di nuovi programmi (cfr. legenda). Tali modifiche sono in parte originate dalle scelte dei centri di responsabilità delle amministrazioni nel delineare le finalità della spesa e in parte derivanti dalle varie riorganizzazioni dei Ministeri. Nelle tavole e nei database una ricostruzione dell’articolazione osservata per il 2008 a livello di singolo capitolo di spesa è stata applicata anche al bilancio del 2007.</t>
    </r>
  </si>
  <si>
    <t>Interventi non direttamente connessi con l'operatività dello strumento militare</t>
  </si>
  <si>
    <t>Lotta alla contraffazione e tutela della proprietà industriale</t>
  </si>
  <si>
    <t>013 Diritto alla mobilita' e sviluppo dei sistemi di trasporto</t>
  </si>
  <si>
    <t>Servizi di comunicazione elettronica, di radiodiffusione e postali</t>
  </si>
  <si>
    <t>022</t>
  </si>
  <si>
    <t>Sanità pubblica veterinaria</t>
  </si>
  <si>
    <t>Comunicazione e promozione per la tutela della salute umana e della sanità pubblica veterinaria e attività e coordinamento in ambito internazionale</t>
  </si>
  <si>
    <t>Attività consultiva per la tutela della salute</t>
  </si>
  <si>
    <t>023 Istruzione universitaria e formazione post-universitaria</t>
  </si>
  <si>
    <t>Terzo settore (associazionismo, volontariato, Onlus e formazioni sociali) e responsabilità sociale delle imprese e delle organizzazioni</t>
  </si>
  <si>
    <t>Trasferimenti assistenziali a enti previdenziali, finanziamento nazionale spesa sociale, promozione, monitoraggio e valutazione politiche sociali e di inclusione attiva</t>
  </si>
  <si>
    <t>Giustizia minorile e di comunità</t>
  </si>
  <si>
    <t>Promozione dello sviluppo della cultura e conoscenza del patrimonio culturale per i giovani</t>
  </si>
  <si>
    <t>Istituzioni dell'Alta Formazione Artistica, Musicale e Coreutica</t>
  </si>
  <si>
    <r>
      <t>Stanziamenti 
assestati 
di competenza</t>
    </r>
    <r>
      <rPr>
        <b/>
        <sz val="12"/>
        <color rgb="FFFFFFFF"/>
        <rFont val="Calibri"/>
        <family val="2"/>
      </rPr>
      <t xml:space="preserve"> </t>
    </r>
    <r>
      <rPr>
        <b/>
        <sz val="11"/>
        <color rgb="FFFFFFFF"/>
        <rFont val="Calibri"/>
        <family val="2"/>
      </rPr>
      <t xml:space="preserve">
(b)</t>
    </r>
  </si>
  <si>
    <r>
      <t xml:space="preserve">Stanziamenti 
assestati 
di cassa </t>
    </r>
    <r>
      <rPr>
        <b/>
        <sz val="11"/>
        <color rgb="FFFFFFFF"/>
        <rFont val="Calibri"/>
        <family val="2"/>
      </rPr>
      <t xml:space="preserve">
(b)</t>
    </r>
  </si>
  <si>
    <r>
      <t xml:space="preserve">Stanziamenti assestati 
di cassa riclassificati </t>
    </r>
    <r>
      <rPr>
        <b/>
        <vertAlign val="superscript"/>
        <sz val="12"/>
        <color theme="0"/>
        <rFont val="Calibri"/>
        <family val="2"/>
        <scheme val="minor"/>
      </rPr>
      <t xml:space="preserve"> </t>
    </r>
    <r>
      <rPr>
        <b/>
        <sz val="11"/>
        <color theme="0"/>
        <rFont val="Calibri"/>
        <family val="2"/>
        <scheme val="minor"/>
      </rPr>
      <t xml:space="preserve">
(b)</t>
    </r>
  </si>
  <si>
    <r>
      <t>Stanziamenti assestati 
di competenza riclassificati</t>
    </r>
    <r>
      <rPr>
        <b/>
        <sz val="11"/>
        <color theme="0"/>
        <rFont val="Calibri"/>
        <family val="2"/>
        <scheme val="minor"/>
      </rPr>
      <t xml:space="preserve">
(b)</t>
    </r>
  </si>
  <si>
    <t>(1) Ai fini delle elaborazioni qui presentate - in coerenza con quanto previsto dalla Legge di stabilità 2015 approvata dalle Camere - si tiene conto di 5 milioni di euro annui di stanziamenti (in termini di competenza e di cassa) relativi alle spese correnti della missione "Diritto alla mobilità e sviluppo dei sistemi di trasporto", non indicati nella Legge di bilancio 2015-2017 e successivamente integrati con la Legge di assestamento.</t>
  </si>
  <si>
    <t>Nei database e ai fini delle elaborazioni presentate nelle tavole - in coerenza con quanto previsto dalla Legge di stabilità 2015 approvata dalle Camere - per il 2015 si tiene conto anche di 5 milioni di euro per gli stanziamenti iniziali del 1°, del 2° e del 3° anno di previsione - in termini di competenza e di cassa - relativi alle spese correnti per Trasferimenti correnti a imprese della missione "Diritto alla mobilità e sviluppo dei sistemi di trasporto", programma "Sviluppo e sicurezza della navigazione e del trasporto marittimo e per vie d'acqua interne", del Ministero delle infrastrutture e dei trasporti, non indicati nella Legge di bilancio 2015-2017 e  successivamente integrati con la Legge di assestamento.</t>
  </si>
  <si>
    <t>Politiche economico-finanziarie e di bilancio e tutela della finanza pubblica</t>
  </si>
  <si>
    <t>Stanziamenti definitivi 
di competenza riclassificati</t>
  </si>
  <si>
    <t>Stanziamenti
 iniziali 
di competenza riclassificati 
(a)</t>
  </si>
  <si>
    <r>
      <t>Stanziamenti iniziali di cassa riclassificati</t>
    </r>
    <r>
      <rPr>
        <b/>
        <sz val="11"/>
        <color rgb="FFFFFFFF"/>
        <rFont val="Calibri"/>
        <family val="2"/>
      </rPr>
      <t xml:space="preserve">
(a)</t>
    </r>
  </si>
  <si>
    <r>
      <t xml:space="preserve">Stanziamenti 
iniziali 
di competenza </t>
    </r>
    <r>
      <rPr>
        <b/>
        <sz val="11"/>
        <color rgb="FFFFFFFF"/>
        <rFont val="Calibri"/>
        <family val="2"/>
      </rPr>
      <t xml:space="preserve">
(a)</t>
    </r>
  </si>
  <si>
    <r>
      <t>Stanziamenti 
iniziali 
di cassa</t>
    </r>
    <r>
      <rPr>
        <b/>
        <sz val="11"/>
        <color rgb="FFFFFFFF"/>
        <rFont val="Calibri"/>
        <family val="2"/>
      </rPr>
      <t xml:space="preserve">
(a)</t>
    </r>
  </si>
  <si>
    <t>Impegni riclassificati</t>
  </si>
  <si>
    <t>Stanziamenti assestati 
di competenza riclassificati</t>
  </si>
  <si>
    <t>Pagamenti riclassificati</t>
  </si>
  <si>
    <t>Stanziamenti assestati 
di cassa riclassificati</t>
  </si>
  <si>
    <r>
      <t xml:space="preserve">  2017 </t>
    </r>
    <r>
      <rPr>
        <b/>
        <vertAlign val="superscript"/>
        <sz val="14"/>
        <color theme="1"/>
        <rFont val="Calibri"/>
        <family val="2"/>
        <scheme val="minor"/>
      </rPr>
      <t>(2)</t>
    </r>
  </si>
  <si>
    <t>Nei database e ai fini delle elaborazioni presentate nelle tavole si tiene conto degli effetti finanziari recati nel triennio 2017-2019 dal c.d. Decreto Fiscale collegato alla manovra di bilancio 2017-2019 (decreto legge  22 ottobre 2016, n. 193, convertito dalle legge 1° dicembre 2016, n. 225 )</t>
  </si>
  <si>
    <t>Federalismo amministrativo</t>
  </si>
  <si>
    <t>Compartecipazione e regolazioni contabili ed altri trasferimenti alle autonomie speciali</t>
  </si>
  <si>
    <t>Interventi e cooperazione istituzionale nei confronti delle autonomie locali</t>
  </si>
  <si>
    <t>Elaborazione, quantificazione e assegnazione delle risorse finanziarie da attribuire agli enti locali</t>
  </si>
  <si>
    <t>Sicurezza delle strutture in Italia e all'estero e controlli ispettivi.</t>
  </si>
  <si>
    <t>Missioni internazionali</t>
  </si>
  <si>
    <t>Giustizia amministrativa</t>
  </si>
  <si>
    <t>Autogoverno della magistratura</t>
  </si>
  <si>
    <t>Sicurezza approvvigionamento, infrastrutture gas e petrolio e relativi mercati, relazioni comunitarie ed internazionali nel settore energetico</t>
  </si>
  <si>
    <t>Innovazione, regolamentazione tecnica, gestione e controllo delle risorse del sottosuolo</t>
  </si>
  <si>
    <t>Servizi postali</t>
  </si>
  <si>
    <t>Approntamento e impiego Carabinieri per la tutela forestale, ambientale e agroalimentare</t>
  </si>
  <si>
    <t>Sostegno, valorizzazione e tutela del settore dello spettacolo dal vivo</t>
  </si>
  <si>
    <t>Tutela e promozione dell'arte e dell'architettura contemporanea e delle periferie urbane</t>
  </si>
  <si>
    <t>Sostegno, valorizzazione e tutela del settore cinema e audiovisivo</t>
  </si>
  <si>
    <t>Istruzione del primo ciclo</t>
  </si>
  <si>
    <t>Istruzione del secondo ciclo</t>
  </si>
  <si>
    <t>Reclutamento e aggiornamento dei dirigenti scolastici e del personale scolastico per l'istruzione</t>
  </si>
  <si>
    <t>Contrasto al lavoro nero e irregolare, prevenzione e osservanza delle norme di legislazione sociale e del lavoro</t>
  </si>
  <si>
    <t>Politiche attive del lavoro, rete dei servizi per il lavoro e la formazione</t>
  </si>
  <si>
    <t>Sistemi informativi per il monitoraggio e lo sviluppo delle politiche sociali e del lavoro e servizi di comunicazione istituzionale</t>
  </si>
  <si>
    <t>Flussi migratori, interventi per lo sviluppo della coesione sociale, garanzia dei diritti, rapporti con le confessioni religiose</t>
  </si>
  <si>
    <t>Analisi e programmazione economico-finanziaria e gestione del debito e degli interventi finanziari</t>
  </si>
  <si>
    <t>Servizi finanziari e monetazione</t>
  </si>
  <si>
    <t>Accertamento e riscossione delle entrate e gestione dei beni immobiliari dello Stato</t>
  </si>
  <si>
    <t>Giurisdizione e controllo dei conti pubblici</t>
  </si>
  <si>
    <t>Oneri finanziari relativi alla gestione della tesoreria</t>
  </si>
  <si>
    <t>Interventi non direttamente connessi con l'operativita' dello Strumento Militare</t>
  </si>
  <si>
    <t>Servizi per le pubbliche amministrazioni nell'area degli acquisti e del trattamento economico del personale</t>
  </si>
  <si>
    <t>(2) Ai fini delle elaborazioni qui presentate si tiene conto degli effetti finanziari recati nel triennio 2017-2019 dal c.d. Decreto Fiscale collegato alla manovra di bilancio 2017-2019 (decreto legge  22 ottobre 2016, n. 193, convertito dalle legge 1° dicembre 2016, n. 225).</t>
  </si>
  <si>
    <t>(1) Ai fini delle elaborazioni qui presentate si tiene conto degli effetti finanziari recati nel triennio 2017-2019 dal c.d. Decreto Fiscale collegato alla manovra di bilancio 2017-2019 (decreto legge  22 ottobre 2016, n. 193, convertito dalle legge 1° dicembre 2016, n. 225).</t>
  </si>
  <si>
    <t>Servizi di gestione amministrativa per l'attività giudiziaria</t>
  </si>
  <si>
    <t>Politiche competitive, della qualità agroalimentare, della pesca e mezzi tecnici di produzione</t>
  </si>
  <si>
    <t>Politiche competitive, della qualità agroalimentare, della pesca, dell'ippica e mezzi tecnici di produzione</t>
  </si>
  <si>
    <t>029 Politiche economico-finanziarie e di bilancio e tutela della finanza pubblica</t>
  </si>
  <si>
    <t>Regolazione e coordinamento del sistema della fiscalità</t>
  </si>
  <si>
    <t>Servizi generali delle strutture pubbliche preposte ad attività formative e ad altre attività trasversali per le pubbliche amministrazioni</t>
  </si>
  <si>
    <r>
      <t xml:space="preserve">2017 </t>
    </r>
    <r>
      <rPr>
        <b/>
        <vertAlign val="superscript"/>
        <sz val="12"/>
        <color theme="0"/>
        <rFont val="Calibri"/>
        <family val="2"/>
        <scheme val="minor"/>
      </rPr>
      <t>(1)</t>
    </r>
  </si>
  <si>
    <t xml:space="preserve">A partire dal 2008 il bilancio dello Stato è articolato in missioni e programmi per meglio evidenziare le finalità dell'intervento pubblico. Il programma di spesa è l'unità di voto parlamentare ai sensi dell'articolo 21, comma 2 della legge n. 196 del 2009. Le missioni possono essere condivise tra più Ministeri, ma la realizzazione di ciascun programma dovrebbe essere affidata a un unico centro di responsabilità amministrativa (CDR). 
Le missioni sono 34, mentre i programmi possono cambiare da un esercizio finanziario all'altro in termini di numerosità, denominazione e contenuto. Le motivazioni per tali cambiamenti includono gli effetti delle riorganizzazioni dei Ministeri, le scelte dei singoli centri di responsabilità e affinamenti nella capacità di delineare le finalità della spesa.  
A partire dalla legge di bilancio 2017-2019, con il completamento della riforma della struttura del bilancio dello Stato tramite il decreto legislativo del 12 maggio 2016, n. 90, sono state introdotte alcune rilevanti innovazioni a questo assetto tramite una profonda revisione delle missioni e dei programmi, l’effettivo affidamento di ciascun programma a un unico centro di responsabilità e l’individuazione di azioni quali aggregati di bilancio sottostanti i programmi di spesa.
La relazione tra missioni, programmi e strutture amministrative è sintetizzata dalla seguente tabella con riferimento alla legge di bilancio di ciascun esercizio finanziario. Fino al 2016, a consuntivo, il numero dei programmi condivisi tra più CDR può differire da quello individuato nella legge di bilancio in seguito alla ripartizione di risorse inizialmente stanziate nei fondi da ripartire o per cambiamenti amministrativi sopravvenuti in corso d'anno.
</t>
  </si>
  <si>
    <r>
      <t xml:space="preserve">La tavola presenta l'andamento della spesa - in termini di competenza - per Missione e Programma per il totale complessivo della spesa delle Amministrazioni centrali dello Stato (Titolo I + Titolo II + Titolo III). Sono illustrati gli stanziamenti di competenza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(impegni) riclassificati secondo la struttura del bilancio dell’anno t; 
• per l’esercizio finanziario t-1, i dati della Legge di assestamento (stanziamenti assestati di competenza) riclassificati secondo la struttura del bilancio dell’anno t; 
• gli stanziamenti iniziali di competenza della Legge di bilancio dell’anno t per l’intero triennio di previsione (1° anno=t; 2° anno=t+1; 3° anno=t+2).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</si>
  <si>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r>
      <t xml:space="preserve">La tavola presenta l'andamento della spesa - in termini di cassa - per Missione e Programma per il totale complessivo della spesa delle Amministrazioni centrali dello Stato (Titolo I + Titolo II + Titolo III). Sono illustrati gli stanziamenti di cassa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(pagamenti totali) riclassificati secondo la struttura del bilancio dell’anno t; 
• per l’esercizio finanziario t-1, i dati della Legge di assestamento (stanziamenti assestati di cassa) riclassificati secondo la struttura del bilancio dell’anno t; 
• gli stanziamenti iniziali di cassa della Legge di bilancio dell’anno t per l’intero triennio di previsione (1° anno=t; 2° anno=t+1; 3° anno=t+2). 
</t>
    </r>
    <r>
      <rPr>
        <i/>
        <sz val="12"/>
        <rFont val="Calibri"/>
        <family val="2"/>
      </rPr>
      <t xml:space="preserve">Da un esercizio finanziario all'altro può cambiare il contenuto delle Missioni e dei Programmi del bilancio dello Stato. I cambiamenti sono dovuti in parte all'istituzione di nuovi programmi di spesa, soppressioni, scorpori, accorpamenti di capitoli e in parte alle scelte effettuate dai centri di responsabilità delle amministrazioni nel delineare le finalità della spesa (si veda Allegato 1 per il dettaglio). La struttura del bilancio può aver subito modifiche anche a seguito di accorpamenti e scorpori tra Ministeri e riorganizzazioni interne (si veda Allegato 2 per il dettaglio). Per agevolare il confronto in serie storica delle variabili di spesa per Missione e Programma a parità di contenuto, è stata effettuata una riclassificazione dei dati di bilancio riconducendo le unità gestionali più fini  (i piani gestionali) di ciascun esercizio finanziario alla struttura per Missione e Programma adottata nella Legge di bilancio più recente. Tale ricostruzione è il risultato di una stima in cui, nel caso di piani gestionali scorporati in più unità da un anno all'altro, si assume che la ripartizione delle risorse sia proporzionale a quella riscontrata nell'esercizio più recente.
</t>
    </r>
  </si>
  <si>
    <t xml:space="preserve">La tavola presenta l'andamento della spesa - in termini di competenza - per Titolo e Categoria economica per le Amministrazioni centrali dello Stato per la spesa finale (Titolo I + Titolo II) e per il totale complessivo della spesa (spesa finale + Titolo III). Sono illustrati gli stanziamenti di competenza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(impegni) riclassificati secondo la struttura del bilancio dell’anno t; 
• per l’esercizio finanziario t-1, i dati della Legge di assestamento (stanziamenti assestati di competenza) riclassificati secondo la struttura del bilancio dell’anno t; 
• gli stanziamenti iniziali di competenza della Legge di bilancio dell’anno t per l’intero triennio di previsione (1° anno=t; 2° anno=t+1; 3° anno=t+2). 
</t>
  </si>
  <si>
    <t xml:space="preserve">La tavola presenta l'andamento della spesa - sin termini di cassa - per Titolo e Categoria economica per le Amministrazioni centrali dello Stato per la spesa finale (Titolo I + Titolo II) e per il totale complessivo della spesa (spesa finale + Titolo III). Sono illustrati gli stanziamenti di cassa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(pagamenti totali) riclassificati secondo la struttura del bilancio dell’anno t; 
• per l’esercizio finanziario t-1, i dati della Legge di assestamento (stanziamenti assestati di cassa) riclassificati secondo la struttura del bilancio dell’anno t; 
• gli stanziamenti iniziali di cassa della Legge di bilancio dell’anno t per l’intero triennio di previsione (1° anno=t; 2° anno=t+1; 3° anno=t+2). 
</t>
  </si>
  <si>
    <t xml:space="preserve">La tavola presenta l'andamento della spesa - in termini di competenza - per Amministrazione per il totale complessivo della spesa (Titolo I + Titolo II + Titolo III). Sono illustrati gli stanziamenti di competenza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(impegni) riclassificati secondo la struttura del bilancio dell’anno t; 
• per l’esercizio finanziario t-1, i dati della Legge di assestamento (stanziamenti assestati di competenza) riclassificati secondo la struttura del bilancio dell’anno t; 
• gli stanziamenti iniziali di competenza della Legge di bilancio dell’anno t per l’intero triennio di previsione (1° anno=t; 2° anno=t+1; 3° anno=t+2). 
</t>
  </si>
  <si>
    <t xml:space="preserve">La tavola presenta l'andamento della spesa - in termini di cassa - per Amministrazione per il totale complessivo della spesa (Titolo I + Titolo II + Titolo III). Sono illustrati gli stanziamenti di competenza della Legge di bilancio per l'esercizio finanziario in corso (anno t) a confronto con i risultati della gestione finanziaria dei quattro precedenti esercizi finanziari , in milioni di euro. In particolare, sono presentati: 
• per gli esercizi finanziari t-4, t-3 e t-2, i dati del Consuntivo (pagamenti totali) riclassificati secondo la struttura del bilancio dell’anno t; 
• per l’esercizio finanziario t-1, i dati della Legge di assestamento (stanziamenti assestati di cassa) riclassificati secondo la struttura del bilancio dell’anno t; 
• gli stanziamenti iniziali di cassa della Legge di bilancio dell’anno t per l’intero triennio di previsione (1° anno=t; 2° anno=t+1; 3° anno=t+2). 
</t>
  </si>
  <si>
    <t xml:space="preserve"> Strutture amministrative, missioni, programmi e azioni (Legge di bilancio)</t>
  </si>
  <si>
    <r>
      <t xml:space="preserve">La tavola presenta  gli stanziamenti iniziali da Legge di bilancio per Missione per il complesso delle Amministrazioni centrali distinti secondo la natura dell'autorizzazione della spesa. Le autorizzazioni sono classificate secondo tre tipologie: Fabbisogno, Fattore legislativo e Onere inderogabile. Gli importi espressi in milioni di euro si riferiscono al totale complessivo della spesa (Titolo I + Titolo II + Titolo III).  La tavola fornisce inoltre l'incidenza percentuale degli stanziamenti per le spese di ciascuna tipologia sulla spesa complessiva. 
Fino all'esercizio finanziario 2016 le spese sono presentate anche con riferimento all'attributo classificatorio "rimodulabile/non rimodulabile"; tale classificazione - introdotta nel 2009 - cessa a partire dalla legge di bilancio 2017-2019  a seguito della riforma della struttura del bilancio dello Stato attuata tramite il decreto legislativo 12 maggio 2016, n. 90, che soprrime i commi 6 e 7 dell'articolo 21 della legge di contabilità e finanza pubblica (legge 31 dicembre 2009, n.196). 
</t>
    </r>
    <r>
      <rPr>
        <i/>
        <sz val="12"/>
        <rFont val="Calibri"/>
        <family val="2"/>
      </rPr>
      <t xml:space="preserve">
A differenza delle altre tavole della pubblicazione per missioni, la tavola è basata sui dati contabili, non riclassificati. </t>
    </r>
    <r>
      <rPr>
        <sz val="12"/>
        <rFont val="Calibri"/>
        <family val="2"/>
      </rPr>
      <t xml:space="preserve">
</t>
    </r>
  </si>
  <si>
    <t>A partire dal triennio 2017-2019, il disegno di legge del bilancio di previsione, presentato al Parlamento per l’approvazione entro il 20 ottobre di ogni anno, riporta le entrate e le spese previste a legislazione vigente (nella sezione II) e gli effetti delle misure necessarie a realizzare gli obiettivi programmatici di finanza pubblica indicati nel Documento di Economia e Finanza e nella relativa Nota di aggiornamento (nella sezione I).</t>
  </si>
  <si>
    <t>Stanziamenti
 iniziali 
di competenza riclassificati</t>
  </si>
  <si>
    <t>Stanziamenti iniziali di cassa riclassificati</t>
  </si>
  <si>
    <t>Stanziamenti 
iniziali di competenza</t>
  </si>
  <si>
    <t>Stanziamenti 
iniziali 
di cassa</t>
  </si>
  <si>
    <t>Approntamento e impiego delle forze marittime</t>
  </si>
  <si>
    <t>Sviluppo sostenibile, rapporti e attività internazionali e danno ambientale</t>
  </si>
  <si>
    <t>2007-2008</t>
  </si>
  <si>
    <t>2010-2013</t>
  </si>
  <si>
    <t>2015-2018</t>
  </si>
  <si>
    <t>Pagamenti</t>
  </si>
  <si>
    <t>Stanziamenti assestati 
di cassa</t>
  </si>
  <si>
    <t>Impegni</t>
  </si>
  <si>
    <t>Stanziamenti assestati 
di competenza</t>
  </si>
  <si>
    <t>CONTRIBUTI AGLI INVESTIMENTI AD AMMINISTRAZIONI PUBBLICHE</t>
  </si>
  <si>
    <t>MINISTERO DEGLI AFFARI ESTERI E DELLA COOPERAZIONE INTERNAZIONALE</t>
  </si>
  <si>
    <t>2019</t>
  </si>
  <si>
    <t>Sostegno al pluralismo dell'informazione</t>
  </si>
  <si>
    <t>Politiche abitative e riqualificazione periferie</t>
  </si>
  <si>
    <t>Diritto allo studio e sviluppo della formazione superiore</t>
  </si>
  <si>
    <t>Famiglia, pari opportunità e situazioni di disagio</t>
  </si>
  <si>
    <t>Sostegno al reddito tramite la carta acquisti</t>
  </si>
  <si>
    <t>Tutela della privacy</t>
  </si>
  <si>
    <t>Ministero delle politiche agricole, alimentari, forestali e del turismo</t>
  </si>
  <si>
    <t>Ministero per i beni e le attività culturali</t>
  </si>
  <si>
    <t>Soppresso</t>
  </si>
  <si>
    <t>Modifica nella denominazione e non nel contenuto</t>
  </si>
  <si>
    <t>Modifica nella denominazione e nel contenuto</t>
  </si>
  <si>
    <t xml:space="preserve">Nuovo </t>
  </si>
  <si>
    <t>Modifica nel contenuto e non nella denominazione</t>
  </si>
  <si>
    <t xml:space="preserve">Nessuna modifica </t>
  </si>
  <si>
    <r>
      <rPr>
        <b/>
        <i/>
        <sz val="10"/>
        <rFont val="Calibri"/>
        <family val="2"/>
        <scheme val="minor"/>
      </rPr>
      <t>Nota</t>
    </r>
    <r>
      <rPr>
        <i/>
        <sz val="10"/>
        <rFont val="Calibri"/>
        <family val="2"/>
        <scheme val="minor"/>
      </rPr>
      <t xml:space="preserve">: 
A partire dall’esercizio finanziario 2017 sono state introdotte le azioni quali aggregati sottostanti i programmi di spesa. Il prospetto mostra l'evoluzione della struttura per Missioni, Programmi e Azioni, indicando le modifiche subite dai programmi e dalle azioni rispetto all'esercizio precedente in termini di denominazione e/o contenuto, soppressione e/o istituzione di nuove azioni e/o nuovi programmi (cfr. LEGENDA). Tali modifiche sono in parte originate dalle scelte dei centri di responsabilità delle amministrazioni nel delineare le finalità della spesa e in parte derivanti dalle varie riorganizzazioni dei Ministeri. </t>
    </r>
  </si>
  <si>
    <t>001.001 Organi costituzionali</t>
  </si>
  <si>
    <t>001001.0001 - Presidenza della Repubblica</t>
  </si>
  <si>
    <t>001001.0002 - Parlamento della Repubblica</t>
  </si>
  <si>
    <t>001001.0003 - Garanzia e legalita' costituzionale delle leggi</t>
  </si>
  <si>
    <t>001001.0004 - Contributo a partiti e movimenti politici</t>
  </si>
  <si>
    <t>001001.0005 - Supporto al Parlamento nelle materie di politica economica del lavoro e delle politiche sociali</t>
  </si>
  <si>
    <t>001.003 Presidenza del Consiglio dei Ministri</t>
  </si>
  <si>
    <t>001003.0001 - Indirizzo e coordinamento dell'azione di Governo</t>
  </si>
  <si>
    <t>001003.0002 - Celebrazioni ed eventi a carattere nazionale</t>
  </si>
  <si>
    <t>001003.0002 - Celebrazioni ed eventi a carattere nazionale ed internazionale</t>
  </si>
  <si>
    <t>001003.0003 - Contributo allo Stato dell'8 per mille</t>
  </si>
  <si>
    <t>001003.0004 - Riqualificazione periferie e aree urbane degradate</t>
  </si>
  <si>
    <t>001003.0006 - Interventi in materia di salvaguardia dei territori montani e aree di confine</t>
  </si>
  <si>
    <t>002.002 Attuazione da parte delle Prefetture - Uffici Territoriali del Governo delle missioni del Ministero dell'Interno sul territorio</t>
  </si>
  <si>
    <t>002002.0001 - Spese di personale per il programma</t>
  </si>
  <si>
    <t>002002.0002 - Gestione e assistenza del personale degli Uffici Territoriali del Governo</t>
  </si>
  <si>
    <t>002002.0003 - Contributo all'Agenzia dei beni confiscati</t>
  </si>
  <si>
    <t>002002.0004 - Spese per la custodia dei veicoli sequestrati ed esercizio delle funzioni sanzionatorie amministrative nelle materie dematerializzate</t>
  </si>
  <si>
    <t>002002.0005 - Gestione dei servizi logistici, amministrativi e del personale delle Prefetture per: ordine pubblico, sicurezza, cittadinanza e immigrazione e coordinamento con le autonomie territoriali</t>
  </si>
  <si>
    <t>003.001 Erogazioni a Enti territoriali per interventi di settore</t>
  </si>
  <si>
    <t>003001.0001 - Mutui a favore delle Regioni per politiche di settore</t>
  </si>
  <si>
    <t>003001.0002 - Finanziamento dei piani di rientro del debito dei Comuni in gestione commissariale straordinaria</t>
  </si>
  <si>
    <t>003001.0003 - Anticipazione di liquidita' per i debiti pregressi</t>
  </si>
  <si>
    <t>003001.0004 - Interventi in materia di salvaguardia dei territori montani</t>
  </si>
  <si>
    <t>003001.0004 - Interventi in materia di salvaguardia dei territori montani ed aree di confine</t>
  </si>
  <si>
    <t>003001.0005 - Oneri finanziari su mutui contratti a carico dello Stato di prevalente interesse nazionale</t>
  </si>
  <si>
    <t>003001.0006 - Rimborso quota capitale mutui con oneri a carico dello Stato di prevalente interesse nazionale</t>
  </si>
  <si>
    <t>003.004 Federalismo amministrativo</t>
  </si>
  <si>
    <t>003004.0001 - Attuazione federalismo</t>
  </si>
  <si>
    <t>003004.0002 - Rimborso IVA per contratti di servizio di pubblico trasporto</t>
  </si>
  <si>
    <t>003.005 Compartecipazione e regolazioni contabili ed altri trasferimenti alle autonomie speciali</t>
  </si>
  <si>
    <t xml:space="preserve">003005.0001 - Compartecipazione delle autonomie speciali ai gettiti dei tributi erariali per lo svolgimento delle funzioni assegnate  </t>
  </si>
  <si>
    <t>003005.0001 - Compartecipazione delle autonomie speciali ai gettiti dei tributi erariali per lo svolgimento delle funzioni assegnate</t>
  </si>
  <si>
    <t xml:space="preserve">003005.0002 - Regolazioni contabili relative alla compartecipazione delle autonomie speciali ai gettiti dei tributi erariali riscossi direttamente dalle autonomie speciali    </t>
  </si>
  <si>
    <t>003005.0002 - Regolazioni contabili relative alla compartecipazione delle autonomie speciali ai gettiti dei tributi erariali riscossi direttamente dalle autonomie speciali</t>
  </si>
  <si>
    <t>003005.0003 - Interventi di settore a favore delle Regioni a statuto speciale</t>
  </si>
  <si>
    <t>003.006 Concorso dello Stato al finanziamento della spesa sanitaria</t>
  </si>
  <si>
    <t>003006.0001 - Tutela dei livelli essenziali di assistenza</t>
  </si>
  <si>
    <t>003006.0002 - Ripiano disavanzi sanitari pregressi delle Regioni</t>
  </si>
  <si>
    <t>003006.0003 - Contributi per strutture sanitarie private</t>
  </si>
  <si>
    <t>003.007 Rapporti finanziari con Enti territoriali</t>
  </si>
  <si>
    <t>003007.0001 - Concorso dello Stato per mobilità dei dipendenti pubblici</t>
  </si>
  <si>
    <t>003007.0002 - Compensazione differenze prezzo carburanti in zone di confine</t>
  </si>
  <si>
    <t xml:space="preserve">003007.0003 - Concorso dello Stato per l'esercizio delle funzioni di pertinenza delle Regioni in materia di salvaguardia del territorio </t>
  </si>
  <si>
    <t xml:space="preserve">003007.0004 - Interventi di settore a favore delle Regioni </t>
  </si>
  <si>
    <t>003007.0004 - Interventi di settore a favore delle Regioni</t>
  </si>
  <si>
    <t>003007.0005 - Patto di stabilità interno verticale</t>
  </si>
  <si>
    <t>003007.0006 - Concorso dello Stato per accertamenti medico legali delle Regioni e enti vigilati</t>
  </si>
  <si>
    <t>003007.0007 - Reintegro del minor gettito IRAP destinato alle Regioni sul costo del lavoro</t>
  </si>
  <si>
    <t>003007.0008 - Oneri finanziari su mutui contratti a carico dello Stato di prevalente interesse territoriale</t>
  </si>
  <si>
    <t>003007.0009 - Rimborso quota capitale mutui con oneri a carico dello Stato di prevalente interesse territoriale</t>
  </si>
  <si>
    <t>003007.0010 - Attuazione federalismo amministrativo</t>
  </si>
  <si>
    <t>003007.0011 - Rimborso IVA per contratti di servizio di pubblico trasporto</t>
  </si>
  <si>
    <t>003.008 Gestione dell'albo dei segretari comunali e provinciali</t>
  </si>
  <si>
    <t>003008.0001 - Spese di personale per il programma</t>
  </si>
  <si>
    <t>003008.0002 - Gestione e assistenza del personale dell'Albo dei segretari comunali</t>
  </si>
  <si>
    <t>003008.0003 - Albo segretari comunali</t>
  </si>
  <si>
    <t>003008.0004 - Formazione specialistica dei dirigenti delle amministrazioni locali</t>
  </si>
  <si>
    <t>003.009 Interventi e cooperazione istituzionale nei confronti delle autonomie locali</t>
  </si>
  <si>
    <t>003009.0001 - Spese di personale per il programma</t>
  </si>
  <si>
    <t>003009.0002 - Servizi anagrafici, stato civile e formazione</t>
  </si>
  <si>
    <t>003009.0003 - Servizi elettorali</t>
  </si>
  <si>
    <t>003009.0004 - Supporto ai Prefetti</t>
  </si>
  <si>
    <t>003009.0005 - Gestione, assistenza e formazione della categoria dei segretari generali delle comunità montane e dei consorzi dei Comuni</t>
  </si>
  <si>
    <t>003009.0006 - Gestione della carta d'identità elettronica</t>
  </si>
  <si>
    <t>003.010 Elaborazione, quantificazione e assegnazione delle risorse finanziarie da attribuire agli enti locali</t>
  </si>
  <si>
    <t>003010.0001 - Spese di personale per il programma</t>
  </si>
  <si>
    <t>003010.0002 - Ripartizione risorse agli Enti Locali da devoluzione fiscalità</t>
  </si>
  <si>
    <t>003010.0003 - Attribuzione risorse agli Enti Locali a compensazione di minori entrate da fiscalità</t>
  </si>
  <si>
    <t>003010.0004 - Attribuzione contributi specifici in favore di determinati Enti Locali</t>
  </si>
  <si>
    <t>003010.0005 - Ammortamento mutui per interventi specifici a favore degli Enti Locali</t>
  </si>
  <si>
    <t>003010.0006 - Contributi a rimborso maggiori spese degli Enti Locali per contenimento tariffe servizi pubblici</t>
  </si>
  <si>
    <t>003010.0007 - Anticipazioni per risanamento Enti Locali e contributi in conto interessi per operazioni di indebitamento</t>
  </si>
  <si>
    <t>003010.0008 - Trasferimenti ai Comuni per il contrasto all'evasione fiscale e contributiva</t>
  </si>
  <si>
    <t>003010.0009 - Supporto all'attività di elaborazione e assegnazione dei trasferimenti erariali</t>
  </si>
  <si>
    <t>003010.0010 - Federalismo amministrativo</t>
  </si>
  <si>
    <t>003010.0011 - Concorso dello Stato al finanziamento dei bilanci degli Enti Locali</t>
  </si>
  <si>
    <t>003010.0012 - Contributi a Province e città metropolitane per interventi relativi alla viabilità e all'edilizia scolastica</t>
  </si>
  <si>
    <t>004.001 Protocollo internazionale</t>
  </si>
  <si>
    <t>004001.0001 - Spese di personale per il programma</t>
  </si>
  <si>
    <t>004001.0002 - Visite ufficiali, eventi internazionali e rapporti con il corpo diplomatico-consolare</t>
  </si>
  <si>
    <t>004.002 Cooperazione allo sviluppo</t>
  </si>
  <si>
    <t>004002.0001 - Spese di personale per il programma</t>
  </si>
  <si>
    <t>004002.0002 - Iniziative della Cooperazione italiana in ambito multilaterale e per attività di emergenza</t>
  </si>
  <si>
    <t>004002.0002 - Partecipazione italiana alla cooperazione allo sviluppo in ambito europeo e multilaterale</t>
  </si>
  <si>
    <t>004002.0003 - Attività di indirizzo, valutazione e controllo della cooperazione allo sviluppo</t>
  </si>
  <si>
    <t>004002.0007 - Attuazione delle politiche di cooperazione dell'Agenzia italiana per la cooperazione allo sviluppo</t>
  </si>
  <si>
    <t>004002.0007 - Attuazione delle politiche di cooperazione mediante l'Agenzia Italiana per la Cooperazione allo Sviluppo</t>
  </si>
  <si>
    <t>004.004 Cooperazione economica e relazioni internazionali</t>
  </si>
  <si>
    <t>004004.0001 - Spese di personale per il programma</t>
  </si>
  <si>
    <t>004004.0002 - Cooperazione politica ed economica con i paesi e le organizzazioni regionali dell'Asia, dell'America Latina e dell'Africa subsahariana</t>
  </si>
  <si>
    <t>004004.0003 - Cooperazione multilaterale in campo economico, commerciale e finanziario</t>
  </si>
  <si>
    <t>004.006 Promozione della pace e sicurezza internazionale</t>
  </si>
  <si>
    <t>004006.0001 - Spese di personale per il programma</t>
  </si>
  <si>
    <t>004006.0002 - Rapporti politici internazionali e diritti umani</t>
  </si>
  <si>
    <t>004006.0003 - Sicurezza, disarmo e processi di stabilizzazione nelle aree di crisi</t>
  </si>
  <si>
    <t>004.007 Integrazione europea</t>
  </si>
  <si>
    <t>004007.0001 - Spese di personale per il programma</t>
  </si>
  <si>
    <t>004007.0002 - Politiche dell'Unione Europea</t>
  </si>
  <si>
    <t>004007.0003 - Accordi economici e politiche di sviluppo con i Paesi dell'Europa</t>
  </si>
  <si>
    <t>004.008 Italiani nel mondo e politiche migratorie</t>
  </si>
  <si>
    <t>004008.0001 - Spese di personale per il programma</t>
  </si>
  <si>
    <t xml:space="preserve">004008.0002 - Politiche e servizi per gli italiani nel mondo </t>
  </si>
  <si>
    <t>004008.0002 - Politiche e servizi per gli italiani nel mondo</t>
  </si>
  <si>
    <t>004008.0003 - Cooperazione migratoria</t>
  </si>
  <si>
    <t>004.009 Promozione del sistema Paese</t>
  </si>
  <si>
    <t>004009.0001 - Spese di personale per il programma</t>
  </si>
  <si>
    <t>004009.0002 - Promozione e diffusione della lingua e della cultura italiana all'estero</t>
  </si>
  <si>
    <t>004009.0003 - Internazionalizzazione del sistema produttivo e cooperazione scientifica e tecnologica in ambito internazionale</t>
  </si>
  <si>
    <t>004009.0004 - Attività di controllo e prevenzione dell'Autorità Nazionale - UAMA  per i materiali d'armamento</t>
  </si>
  <si>
    <t>004009.0005 - Risorse da destinare al personale in servizio presso le istituzioni scolastiche all'estero</t>
  </si>
  <si>
    <t>004.010 Partecipazione italiana alle politiche di bilancio in ambito UE</t>
  </si>
  <si>
    <t>004010.0001 - Partecipazione al bilancio UE</t>
  </si>
  <si>
    <t>004010.0002 - Attuazione delle politiche comunitarie in ambito nazionale</t>
  </si>
  <si>
    <t>004.011 Politica economica e finanziaria in ambito internazionale</t>
  </si>
  <si>
    <t>004011.0001 - Politiche di cooperazione economica in ambito internazionale</t>
  </si>
  <si>
    <t>004011.0002 - Partecipazione a banche, fondi ed organismi internazionali</t>
  </si>
  <si>
    <t>004011.0003 - Cancellazione debito paesi poveri</t>
  </si>
  <si>
    <t>004.012 Presenza dello Stato all'estero tramite le strutture diplomatico-consolari</t>
  </si>
  <si>
    <t>004012.0001 - Spese di personale per il programma</t>
  </si>
  <si>
    <t>004012.0002 - Dotazioni finanziarie e strumentali all'estero</t>
  </si>
  <si>
    <t>004.013 Rappresentanza all'estero e servizi ai cittadini e alle imprese</t>
  </si>
  <si>
    <t>004013.0001 - Spese di personale per il programma all'estero</t>
  </si>
  <si>
    <t>004013.0002 - Risorse connesse all'impiego di personale all'estero</t>
  </si>
  <si>
    <t>004013.0003 - Programmazione, distribuzione ed avvicendamento del personale in Italia e all'estero, servizi ed aggiornamento professionale</t>
  </si>
  <si>
    <t>004.014 Coordinamento dell'Amministrazione in ambito internazionale</t>
  </si>
  <si>
    <t>004014.0001 - Spese di personale per il programma</t>
  </si>
  <si>
    <t>004014.0002 - Programmazione e coordinamento dell'Amministrazione</t>
  </si>
  <si>
    <t>004014.0003 - Tutela dei connazionali nelle crisi internazionali</t>
  </si>
  <si>
    <t>004014.0004 - Attività di controllo e prevenzione dell'Autorità Nazionale - UAMA per i materiali d'armamento</t>
  </si>
  <si>
    <t>004.015 Comunicazione in ambito internazionale</t>
  </si>
  <si>
    <t>004015.0001 - Spese di personale per il programma</t>
  </si>
  <si>
    <t>004015.0002 - Comunicazione istituzionale e rapporti con i media</t>
  </si>
  <si>
    <t>004.017 Sicurezza delle strutture in Italia e all'estero e controlli ispettivi.</t>
  </si>
  <si>
    <t>004017.0001 - Spese di personale per il programma</t>
  </si>
  <si>
    <t>004017.0002 - Sicurezza e controlli delle strutture dell'Amministrazione</t>
  </si>
  <si>
    <t>005.001 Approntamento e impiego Carabinieri per la difesa e la sicurezza</t>
  </si>
  <si>
    <t>005001.0001 - Spese di personale per il programma</t>
  </si>
  <si>
    <t>005001.0002 - Comando, pianificazione, coordinamento e controllo di vertice. Sostegno logistico e amministrativo</t>
  </si>
  <si>
    <t>005001.0003 - Approntamento ed impiego delle unità operative per l'espletamento dei compiti militari e di polizia</t>
  </si>
  <si>
    <t>005001.0004 - Formazione ed addestramento del personale</t>
  </si>
  <si>
    <t>005001.0005 - Ammodernamento/Rinnovamento dello Strumento Operativo</t>
  </si>
  <si>
    <t xml:space="preserve">005001.0006 - Gestione e assistenza del personale dell'Arma </t>
  </si>
  <si>
    <t>005001.0006 - Gestione e assistenza del personale dell'Arma</t>
  </si>
  <si>
    <t>005001.0007 - Approntamento e impiego delle unità operative dell'Arma dei Carabinieri per le missioni internazionali</t>
  </si>
  <si>
    <t>005001.0007 - Approntamento, impiego e ricondizionamento dei Comandi e Reparti dell'Arma dei Carabinieri per le missioni internazionali</t>
  </si>
  <si>
    <t>005.002 Approntamento e impiego delle forze terrestri</t>
  </si>
  <si>
    <t>005002.0001 - Spese di personale per il programma</t>
  </si>
  <si>
    <t>005002.0002 - Comando, pianificazione, coordinamento e controllo di vertice delle forze terrestri</t>
  </si>
  <si>
    <t>005002.0003 - Approntamento ed impiego delle unità operative per l'espletamento dei compiti militari delle forze terrestri</t>
  </si>
  <si>
    <t>005002.0004 - Formazione militare del personale delle forze terrestri</t>
  </si>
  <si>
    <t>005002.0005 - Sostegno logistico e supporto territoriale delle forze terrestri</t>
  </si>
  <si>
    <t>005002.0006 - Approntamento e impiego delle unità operative delle forze terrestri per le missioni internazionali</t>
  </si>
  <si>
    <t>005002.0006 - Approntamento, impiego e ricondizionamento dei Comandi e Reparti delle forze terrestri per le missioni internazionali</t>
  </si>
  <si>
    <t>005002.0007 - Gestione e assistenza per il personale delle forze terrestri</t>
  </si>
  <si>
    <t>005.003 Approntamento e impiego delle forze navali</t>
  </si>
  <si>
    <t>005.003 Approntamento e impiego delle forze marittime</t>
  </si>
  <si>
    <t>005003.0001 - Spese di personale per il programma</t>
  </si>
  <si>
    <t>005003.0002 - Comando, pianificazione, coordinamento e controllo di vertice delle forze navali</t>
  </si>
  <si>
    <t>005003.0002 - Comando, pianificazione, coordinamento e controllo di vertice delle forze marittime</t>
  </si>
  <si>
    <t>005003.0003 - Approntamento ed impiego delle unità operative per l'espletamento dei compiti militari delle forze navali</t>
  </si>
  <si>
    <t>005003.0003 - Approntamento ed impiego delle unità operative per l'espletamento dei compiti militari delle forze marittime</t>
  </si>
  <si>
    <t>005003.0004 - Formazione militare del personale delle forze navali</t>
  </si>
  <si>
    <t>005003.0004 - Formazione militare del personale delle forze marittime</t>
  </si>
  <si>
    <t>005003.0005 - Sostegno logistico e supporto territoriale delle forze navali</t>
  </si>
  <si>
    <t>005003.0005 - Sostegno logistico e supporto territoriale delle forze marittime</t>
  </si>
  <si>
    <t>005003.0006 - Approntamento e impiego delle unità operative delle forze navali per le missioni internazionali</t>
  </si>
  <si>
    <t>005003.0006 - Approntamento, impiego e ricondizionamento dei Comandi e Reparti delle forze marittime per le missioni internazionali</t>
  </si>
  <si>
    <t>005003.0007 - Gestione e assistenza per il personale delle forze navali</t>
  </si>
  <si>
    <t>005003.0007 - Gestione e assistenza del personale delle forze marittime</t>
  </si>
  <si>
    <t>005.004 Approntamento e impiego delle forze aeree</t>
  </si>
  <si>
    <t>005004.0001 - Spese di personale per il programma</t>
  </si>
  <si>
    <t>005004.0002 - Comando, pianificazione, coordinamento e controllo di vertice delle forze aeree</t>
  </si>
  <si>
    <t>005004.0003 - Approntamento ed impiego delle unità operative per l'espletamento dei compiti militari delle forze aeree</t>
  </si>
  <si>
    <t>005004.0004 - Formazione militare del personale delle forza aeree</t>
  </si>
  <si>
    <t>005004.0005 - Sostegno logistico e supporto territoriale delle forze aeree</t>
  </si>
  <si>
    <t>005004.0006 - Trasporto aereo di Stato</t>
  </si>
  <si>
    <t>005004.0007 - Approntamento e impiego delle unità operative delle forze aeree per le missioni internazionali</t>
  </si>
  <si>
    <t>005004.0007 - Approntamento, impiego e ricondizionamento dei Comandi e Reparti delle forze aeree per le missioni internazionali</t>
  </si>
  <si>
    <t>005004.0008 - Gestione e assistenza per il personale delle forze aeree</t>
  </si>
  <si>
    <t>005.006 Pianificazione generale delle Forze Armate e approvvigionamenti militari</t>
  </si>
  <si>
    <t>005006.0001 - Spese di personale per il programma</t>
  </si>
  <si>
    <t>005006.0002 - Comando, pianificazione, coordinamento e controllo di vertice interforze - area tecnico/operativa</t>
  </si>
  <si>
    <t>005006.0003 - Acquisizione e mantenimento delle qualifiche e della capacità operativa delle unità</t>
  </si>
  <si>
    <t>005006.0004 - Formazione militare del personale</t>
  </si>
  <si>
    <t>005006.0005 - Sostegno logistico e supporto territoriale delle forze armate</t>
  </si>
  <si>
    <t>005006.0006 - Ammodernamento, rinnovamento e sostegno delle capacità dello Strumento Militare</t>
  </si>
  <si>
    <t>005006.0007 - Pianificazione generale, direzione e coordinamento di vertice - area tecnico/amministrativa e tecnico/industriale</t>
  </si>
  <si>
    <t>005006.0008 - Approvvigionamenti comuni a supporto dell'area tecnico operativa</t>
  </si>
  <si>
    <t>005006.0009 - Aggiornamento, specializzazione e qualificazione tecnica e amministrativa del personale della Difesa</t>
  </si>
  <si>
    <t>005006.0010 - Ricerca tecnologica nel settore della difesa</t>
  </si>
  <si>
    <t>005006.0011 - Gestione e assistenza del personale militare</t>
  </si>
  <si>
    <t>005006.0012 - Servizi generali e supporto alle missioni internazionali</t>
  </si>
  <si>
    <t>005.008 Missioni internazionali</t>
  </si>
  <si>
    <t>005008.0001 - Missioni internazionali</t>
  </si>
  <si>
    <t>006.001 Amministrazione penitenziaria</t>
  </si>
  <si>
    <t>006001.0001 - Spese di personale per il programma (personale amministrativo e magistrati)</t>
  </si>
  <si>
    <t>006001.0002 - Spese di personale per il programma (polizia penitenziaria)</t>
  </si>
  <si>
    <t>006001.0003 - Servizi tecnici e logistici connessi alla custodia delle persone detenute</t>
  </si>
  <si>
    <t>006001.0004 - Accoglienza, trattamento penitenziario e politiche di reinserimento delle persone sottoposte a misure giudiziarie</t>
  </si>
  <si>
    <t>006001.0005 - Realizzazione di nuove infrastrutture, potenziamento e ristrutturazione nell'ambito dell'edilizia carceraria</t>
  </si>
  <si>
    <t>006001.0006 - Supporto per l'erogazione dei servizi penitenziari</t>
  </si>
  <si>
    <t>006001.0007 - Gestione e assistenza del personale del programma Amministrazione penitenziaria</t>
  </si>
  <si>
    <t>006001.0008 - Trattamento provvisorio di pensione per il corpo di Polizia Penitenziaria</t>
  </si>
  <si>
    <t>006.002 Giustizia civile e penale</t>
  </si>
  <si>
    <t>006002.0001 - Spese di personale per il programma (personale civile)</t>
  </si>
  <si>
    <t>006002.0002 - Spese di personale per il programma (magistrati)</t>
  </si>
  <si>
    <t>006002.0003 - Attività di verbalizzazione atti processuali e videoconferenza nell'ambito dei procedimenti giudiziari</t>
  </si>
  <si>
    <t>006002.0004 - Trasferimenti in favore della Scuola Superiore della Magistratura</t>
  </si>
  <si>
    <t>006002.0004 - Funzionamento della Scuola Superiore della Magistratura</t>
  </si>
  <si>
    <t>006002.0005 - Sviluppo degli strumenti di innovazione tecnologica in materia informatica e telematica per l'erogazione dei servizi di giustizia</t>
  </si>
  <si>
    <t>006002.0006 - Funzionamento uffici giudiziari</t>
  </si>
  <si>
    <t>006002.0007 - Efficientamento del sistema giudiziario</t>
  </si>
  <si>
    <t>006.003 Giustizia minorile e di comunita'</t>
  </si>
  <si>
    <t>006003.0001 - Spese di personale per il programma (personale amministrativo e magistrati)</t>
  </si>
  <si>
    <t>006003.0002 - Spese di personale per il programma (polizia penitenziaria)</t>
  </si>
  <si>
    <t>006003.0003 - Trattamento, interventi e politiche di reinserimento delle persone sottoposte a misure giudiziarie, attuazione provvedimenti autorità giudiziaria</t>
  </si>
  <si>
    <t>006003.0004 - Realizzazione di nuove infrastrutture, potenziamento e ristrutturazione per la giustizia minorile e di comunità</t>
  </si>
  <si>
    <t>006003.0005 - Supporto per l'erogazione dei servizi per la giustizia minorile e di comunità</t>
  </si>
  <si>
    <t>006003.0006 - Cooperazione internazionale in materia civile minorile</t>
  </si>
  <si>
    <t>006003.0007 - Gestione del personale per il programma Giustizia minorile e di comunità</t>
  </si>
  <si>
    <t>006.005 Giustizia tributaria</t>
  </si>
  <si>
    <t>006005.0001 - Spese di personale per il programma</t>
  </si>
  <si>
    <t>006005.0002 - Contenzioso tributario e Garanzia dei diritti del contribuente</t>
  </si>
  <si>
    <t>006.006 Servizi di gestione amministrativa per l'attivita' giudiziaria</t>
  </si>
  <si>
    <t>006006.0001 - Spese di personale per il programma (personale civile)</t>
  </si>
  <si>
    <t>006006.0002 - Spese di personale per il programma (magistrati)</t>
  </si>
  <si>
    <t>006006.0003 - Magistratura onoraria</t>
  </si>
  <si>
    <t>006006.0004 - Supporto allo svolgimento dei procedimenti giudiziari attraverso le spese di giustizia</t>
  </si>
  <si>
    <t>006006.0005 - Supporto allo svolgimento dei procedimenti giudiziari attraverso intercettazioni</t>
  </si>
  <si>
    <t xml:space="preserve">006006.0006 - Equa riparazione in caso di violazione del termine ragionevole del processo </t>
  </si>
  <si>
    <t>006006.0006 - Equa riparazione in caso di violazione del termine ragionevole del processo</t>
  </si>
  <si>
    <t>006006.0007 - Supporto all'erogazione dei servizi di giustizia</t>
  </si>
  <si>
    <t>006006.0008 - Cooperazione internazionale in materia civile e penale</t>
  </si>
  <si>
    <t>006006.0009 - Abilitazione alla professione forense e accesso alla professione notarile</t>
  </si>
  <si>
    <t>006.007 Giustizia amministrativa</t>
  </si>
  <si>
    <t>006007.0001 - Giustizia amministrativa</t>
  </si>
  <si>
    <t>006.008 Autogoverno della magistratura</t>
  </si>
  <si>
    <t>006008.0001 - Garanzia dell'autonomia e indipendenza dell'ordine giudiziario</t>
  </si>
  <si>
    <t>007.004 Sicurezza democratica</t>
  </si>
  <si>
    <t>007004.0001 - Sistema di informazione per la sicurezza della Repubblica</t>
  </si>
  <si>
    <t>007.005 Concorso della Guardia di Finanza alla sicurezza pubblica</t>
  </si>
  <si>
    <t>007005.0001 - Spese di personale per il programma</t>
  </si>
  <si>
    <t>007005.0002 - Gestione e assistenza del personale del Corpo della Guardia di Finanza</t>
  </si>
  <si>
    <t xml:space="preserve">007005.0003 - Contrasto alla criminalità, operazioni di polizia aereo marittima, ambientale e di tutela del patrimonio artistico </t>
  </si>
  <si>
    <t>007005.0003 - Contrasto alla criminalità, operazioni di polizia aereo marittima, ambientale e di tutela del patrimonio artistico</t>
  </si>
  <si>
    <t xml:space="preserve">007005.0004 - Sicurezza pubblica, controllo del territorio e tutela dell'ordine pubblico </t>
  </si>
  <si>
    <t>007005.0004 - Sicurezza pubblica, controllo del territorio e tutela dell'ordine pubblico</t>
  </si>
  <si>
    <t xml:space="preserve">007005.0005 - Reclutamento, specializzazione e qualificazione a supporto dell'ordine pubblico, della sicurezza e del controllo del territorio ed a contrasto alla criminalità </t>
  </si>
  <si>
    <t>007005.0005 - Reclutamento, specializzazione e qualificazione a supporto dell'ordine pubblico, della sicurezza e del controllo del territorio ed a contrasto alla criminalità</t>
  </si>
  <si>
    <t xml:space="preserve">007005.0006 - Investimenti finalizzati al miglioramento e ammodernamento delle strutture, dei mezzi e delle dotazioni </t>
  </si>
  <si>
    <t>007005.0006 - Investimenti finalizzati al miglioramento e ammodernamento delle strutture, dei mezzi e delle dotazioni</t>
  </si>
  <si>
    <t>007.007 Sicurezza e controllo nei mari, nei porti e sulle coste</t>
  </si>
  <si>
    <t>007007.0001 - Spese di personale per il programma (personale militare)</t>
  </si>
  <si>
    <t>007007.0002 - Spese di personale per il programma (personale civile)</t>
  </si>
  <si>
    <t>007007.0003 - Gestione ed assistenza del personale del Corpo delle Capitanerie di porto</t>
  </si>
  <si>
    <t>007007.0004 - Trattamenti provvisori di pensione</t>
  </si>
  <si>
    <t>007007.0005 - Controllo e vigilanza a tutela delle coste, del mare e delle sue risorse</t>
  </si>
  <si>
    <t>007007.0006 - Salvaguardia della vita umana in mare</t>
  </si>
  <si>
    <t>007007.0007 - Sicurezza e controllo della navigazione</t>
  </si>
  <si>
    <t>007007.0008 - Potenziamento relativo alla componente aeronavale e dei sistemi di telecomunicazione del Corpo delle Capitanerie di porto</t>
  </si>
  <si>
    <t>007.008 Contrasto al crimine, tutela dell'ordine e della sicurezza pubblica</t>
  </si>
  <si>
    <t>007008.0001 - Spese di personale per il programma (personale civile)</t>
  </si>
  <si>
    <t>007008.0002 - Spese di personale per il programma (Polizia di Stato)</t>
  </si>
  <si>
    <t>007008.0003 - Gestione e assistenza del personale della Polizia di Stato</t>
  </si>
  <si>
    <t>007008.0004 - Formazione ed addestramento della Polizia di Stato</t>
  </si>
  <si>
    <t>007008.0005 - Potenziamento e ammodernamento della Polizia di Stato</t>
  </si>
  <si>
    <t>007008.0006 - Servizi di prevenzione, controllo del territorio e sicurezza stradale</t>
  </si>
  <si>
    <t>007008.0007 - Contrasto all'immigrazione clandestina e sicurezza delle frontiere e delle principali stazioni ferroviarie</t>
  </si>
  <si>
    <t>007008.0008 - Servizi speciali di pubblica sicurezza</t>
  </si>
  <si>
    <t>007.009 Servizio permanente dell'Arma dei Carabinieri per la tutela dell'ordine e la sicurezza pubblica</t>
  </si>
  <si>
    <t>007009.0001 - Risorse da assegnare per competenze accessorie destinate all'Arma dei Carabinieri</t>
  </si>
  <si>
    <t>007009.0002 - Partecipazione dell'Arma dei Carabinieri all'attività di prevenzione e contrasto al crimine</t>
  </si>
  <si>
    <t>007009.0003 - Partecipazione dell'Arma dei Carabinieri all'attività di ordine pubblico e pubblico soccorso</t>
  </si>
  <si>
    <t>007.010 Pianificazione e coordinamento Forze di polizia</t>
  </si>
  <si>
    <t>007010.0001 - Risorse da assegnare per competenze accessorie destinate alle Forze di Polizia</t>
  </si>
  <si>
    <t>007010.0002 - Formazione ed addestramento delle Forze di Polizia</t>
  </si>
  <si>
    <t>007010.0003 - Potenziamento e ammodernamento delle Forze di Polizia</t>
  </si>
  <si>
    <t>007010.0004 - Partecipazione delle Forze di Polizia all'attività di contrasto al crimine</t>
  </si>
  <si>
    <t>007010.0005 - Partecipazione delle Forze di Polizia all'attività di ordine pubblico e pubblico soccorso</t>
  </si>
  <si>
    <t>007010.0006 - Spese di carattere riservato per: l'attuazione dei programmi di protezione, lotta alla criminalità organizzata, traffico illecito di stupefacenti</t>
  </si>
  <si>
    <t>007010.0007 - Speciali elargizioni in favore delle vittime del dovere e delle loro famiglie</t>
  </si>
  <si>
    <t>007010.0008 - Ammortamento mutui per potenziamento e ammodernamento delle Forze di Polizia</t>
  </si>
  <si>
    <t>008.002 Gestione del sistema nazionale di difesa civile</t>
  </si>
  <si>
    <t>008002.0001 - Spese di personale per il programma</t>
  </si>
  <si>
    <t>008002.0002 - Attività di difesa civile</t>
  </si>
  <si>
    <t>008002.0003 - Assistenza alle popolazioni in occasione di pubbliche calamità</t>
  </si>
  <si>
    <t>008.003 Prevenzione dal rischio e soccorso pubblico</t>
  </si>
  <si>
    <t>008003.0001 - Spese di personale per il programma (personale civile)</t>
  </si>
  <si>
    <t>008003.0002 - Spese di personale per il programma (Corpo Nazionale dei Vigili del Fuoco)</t>
  </si>
  <si>
    <t>008003.0003 - Gestione e assistenza del personale dei Vigili del Fuoco</t>
  </si>
  <si>
    <t>008003.0004 - Gestione del soccorso pubblico</t>
  </si>
  <si>
    <t>008003.0005 - Servizi di prevenzione incendi e di vigilanza antincendio</t>
  </si>
  <si>
    <t>008003.0006 - Prevenzione e contrasto dei rischi non convenzionali e funzionamento della rete nazionale per il rilevamento della ricaduta radioattiva</t>
  </si>
  <si>
    <t>008003.0007 - Concorso della flotta aerea del Corpo Nazionale dei Vigili del Fuoco alla lotta attiva agli incendi boschivi</t>
  </si>
  <si>
    <t>008003.0008 - Formazione ed addestramento dei Vigili del Fuoco</t>
  </si>
  <si>
    <t>008003.0009 - Ammodernamento e potenziamento dei Vigili del Fuoco</t>
  </si>
  <si>
    <t>008003.0010 - Speciali elargizioni in favore delle vittime del dovere e delle famiglie dei Vigili del Fuoco</t>
  </si>
  <si>
    <t>008.004 Interventi per pubbliche calamita'</t>
  </si>
  <si>
    <t>008004.0001 - Sostegno alla ricostruzione</t>
  </si>
  <si>
    <t>008004.0003 - Prevenzione rischio sismico</t>
  </si>
  <si>
    <t>008.005 Protezione civile</t>
  </si>
  <si>
    <t>008005.0001 - Coordinamento del sistema di protezione civile</t>
  </si>
  <si>
    <t>008005.0002 - Protezione civile di primo intervento</t>
  </si>
  <si>
    <t>008005.0003 - Interventi per emergenze diverse da calamita' naturali</t>
  </si>
  <si>
    <t>008005.0004 - Ammortamento mutui e prestiti obbligazionari attivati a seguito di calamita' naturali</t>
  </si>
  <si>
    <t>008005.0005 - Interventi infrastrutturali di prima emergenza derivante da dissesto idrogeologico</t>
  </si>
  <si>
    <t>009.002 Politiche europee ed internazionali e dello sviluppo rurale</t>
  </si>
  <si>
    <t>009002.0001 - Spese di personale per il programma</t>
  </si>
  <si>
    <t>009002.0002 - Partecipazione ai processi decisionali per gli accordi internazionali e per la politica agricola comune e azioni di sostegno ai mercati</t>
  </si>
  <si>
    <t>009002.0003 - Politiche del sistema agricolo a livello nazionale ed internazionale per il settore dello sviluppo rurale e supporto per gli investimenti produttivi in agricoltura</t>
  </si>
  <si>
    <t>009002.0004 - Piano irriguo nazionale</t>
  </si>
  <si>
    <t>009002.0005 - Tutela settore agricolo a seguito di avversità climatiche, salvaguardia della biodiversità e del patrimonio genetico vegetale, servizio fitosanitario e contrasto epizoozie</t>
  </si>
  <si>
    <t>009002.0006 - Promozione della ricerca nel settore agricolo agroalimentare e rurale; miglioramento genetico vegetale</t>
  </si>
  <si>
    <t>009002.0006 - Promozione della ricerca nel settore agricolo agroalimentare e rurale, miglioramento genetico vegetale</t>
  </si>
  <si>
    <t>009002.0007 - Rilancio settore zootecnico e miglioramento genetico del bestiame</t>
  </si>
  <si>
    <t>009002.0008 - Attuazione delle convenzioni internazionali in materia ambientale e forestale</t>
  </si>
  <si>
    <t>009002.0008 - Politiche forestali, tutela e valorizzazione dei prodotti forestali e certificazione CITES</t>
  </si>
  <si>
    <t>009002.0009 - Distribuzione di derrate alimentari alle persone indigenti</t>
  </si>
  <si>
    <t>009002.0009 - Distribuzione di derrate alimentari alle persone indigenti e progetti contro gli sprechi alimentari</t>
  </si>
  <si>
    <t>009.005 Vigilanza, prevenzione e repressione frodi nel settore agricolo, agroalimentare, agroindustriale e forestale</t>
  </si>
  <si>
    <t>009005.0001 - Spese di personale per il programma</t>
  </si>
  <si>
    <t>009005.0002 - Prevenzione e repressione delle frodi e tutela della qualità dei prodotti agroalimentari</t>
  </si>
  <si>
    <t>009005.0003 - Analisi di laboratorio ed attività di ricerca e sperimentazione analitica per il contrasto alle frodi agroalimentari</t>
  </si>
  <si>
    <t>009005.0004 - Azione anti frode svolta dal Comando dei Carabinieri Politiche Agricole a tutela del comparto agroalimentare per la corretta destinazione dei finanziamenti UE e la sicurezza alimentare</t>
  </si>
  <si>
    <t>009.006 Politiche competitive, della qualita' agroalimentare, della pesca, dell'ippica e mezzi tecnici di produzione</t>
  </si>
  <si>
    <t>009006.0001 - Spese di personale per il programma</t>
  </si>
  <si>
    <t>009006.0002 - Interventi a favore del settore pesca e acquacoltura</t>
  </si>
  <si>
    <t xml:space="preserve">009006.0003 - Competitività delle filiere agroalimentari, sviluppo delle imprese e della cooperazione per la valorizzazione del sistema agroalimentare italiano </t>
  </si>
  <si>
    <t>009006.0003 - Competitività delle filiere agroalimentari, sviluppo delle imprese e della cooperazione per la valorizzazione del sistema agroalimentare italiano</t>
  </si>
  <si>
    <t>009006.0004 - Sviluppo del sistema informativo agricolo nazionale</t>
  </si>
  <si>
    <t>009006.0005 - Interventi a favore del settore ippico</t>
  </si>
  <si>
    <t>010.006 Sicurezza approvvigionamento, infrastrutture gas e petrolio e relativi mercati, relazioni comunitarie ed internazionali nel settore energetico</t>
  </si>
  <si>
    <t>010006.0001 - Spese di personale per il programma</t>
  </si>
  <si>
    <t>010006.0002 - Sviluppo dei mercati del gas e petrolifero e delle risorse energetiche nazionali, sicurezza degli approvvigionamenti di energia e relazioni comunitarie e internazionali</t>
  </si>
  <si>
    <t>010.007 Regolamentazione del settore elettrico, nucleare, delle energie rinnovabili e dell'efficienza energetica, ricerca per lo sviluppo sostenibile</t>
  </si>
  <si>
    <t>010007.0001 - Spese di personale per il programma</t>
  </si>
  <si>
    <t>010007.0002 - Iniziative relative al settore elettrico e nucleare, regolamentazione delle modalità di incentivazione dell'efficienza energetica e delle fonti rinnovabili.</t>
  </si>
  <si>
    <t>010007.0002 - Iniziative relative al settore elettrico e nucleare, regolamentazione delle modalità di incentivazione dell'efficienza energetica e delle fonti rinnovabili</t>
  </si>
  <si>
    <t>010007.0003 - Ricerca in ambito energetico e ambientale con riferimento alle politiche di sviluppo sostenibile e all'efficienza energetica</t>
  </si>
  <si>
    <t>010.008 Innovazione, regolamentazione tecnica, gestione e controllo delle risorse del sottosuolo</t>
  </si>
  <si>
    <t>010008.0001 - Spese di personale per il programma</t>
  </si>
  <si>
    <t>010008.0002 - Attività relative alle risorse energetiche nazionali del sottosuolo e delle materie prime strategiche in ambito minerario ed industriale</t>
  </si>
  <si>
    <t>011.005 Promozione e attuazione di politiche di sviluppo, competitivita' e innovazione, di responsabilita' sociale d'impresa e movimento cooperativo</t>
  </si>
  <si>
    <t>011005.0001 - Spese di personale per il programma</t>
  </si>
  <si>
    <t>011005.0002 - Politica industriale e politiche per la competitività del sistema produttivo nazionale</t>
  </si>
  <si>
    <t>011005.0003 - Realizzazione di progetti di ricerca e sviluppo tecnologico dell'industria aeronautica</t>
  </si>
  <si>
    <t>011005.0004 - Interventi per l'innovazione del sistema produttivo del settore dell'aerospazio, della sicurezza e della difesa</t>
  </si>
  <si>
    <t>011005.0005 - Ammortamento mutui per interventi nel settore dell'aerospazio, della sicurezza e della difesa</t>
  </si>
  <si>
    <t>011005.0006 - Promozione delle PMI e del movimento cooperativo</t>
  </si>
  <si>
    <t>011.006 Vigilanza sugli enti, sul sistema cooperativo e sulle gestioni commissariali</t>
  </si>
  <si>
    <t>011006.0001 - Spese di personale per il programma</t>
  </si>
  <si>
    <t>011006.0002 - Vigilanza sulle società fiduciarie e di revisione, sul sistema cooperativo e sugli enti vigilati</t>
  </si>
  <si>
    <t>011006.0003 - Gestione delle procedure di amministrazione straordinaria delle grandi imprese in crisi  e di liquidazione coatta amministrativa di enti cooperativi e società fiduciarie</t>
  </si>
  <si>
    <t>011006.0003 - Gestione delle procedure di amministrazione straordinaria delle grandi imprese in crisi e di liquidazione coatta amministrativa di enti cooperativi e società fiduciarie</t>
  </si>
  <si>
    <t>011.007 Incentivazione del sistema produttivo</t>
  </si>
  <si>
    <t>011007.0001 - Spese di personale per il programma</t>
  </si>
  <si>
    <t>011007.0002 - Finanziamenti agevolati, contributi in c/interessi e in c/capitale, per lo sviluppo delle imprese</t>
  </si>
  <si>
    <t>011007.0003 - Garanzie a sostegno del  credito alle PMI</t>
  </si>
  <si>
    <t>011007.0003 - Garanzie a sostegno del credito alle PMI</t>
  </si>
  <si>
    <t>011.008 Incentivi alle imprese per interventi di sostegno</t>
  </si>
  <si>
    <t>011008.0001 - Agevolazioni sui finanziamenti alle imprese concessi sul FRI</t>
  </si>
  <si>
    <t>011008.0002 - Garanzie assunte dallo Stato</t>
  </si>
  <si>
    <t>011008.0003 - Sostegno finanziario al sistema produttivo interno e sviluppo della cooperazione</t>
  </si>
  <si>
    <t>011.009 Interventi di sostegno tramite il sistema della fiscalita'</t>
  </si>
  <si>
    <t>011009.0001 - Settore agricolo</t>
  </si>
  <si>
    <t>011009.0002 - Turismo e alberghi</t>
  </si>
  <si>
    <t>011009.0003 - Settore cinema, musica e editoria</t>
  </si>
  <si>
    <t>011009.0003 - Settore cinema, musica, arti, cultura e editoria</t>
  </si>
  <si>
    <t>011009.0004 - Ricerca e sviluppo</t>
  </si>
  <si>
    <t>011009.0005 - Attività manifatturiere</t>
  </si>
  <si>
    <t>011009.0006 - Ricostruzione di imprese danneggiate da eventi sismici</t>
  </si>
  <si>
    <t xml:space="preserve">011009.0007 - Sospensione versamenti tributari a favore delle popolazioni colpite da calamità naturali </t>
  </si>
  <si>
    <t>011009.0007 - Sospensione versamenti tributari a favore delle popolazioni colpite da calamità naturali</t>
  </si>
  <si>
    <t>011009.0008 - Agevolazioni fiscali a favore di particolari aree territoriali</t>
  </si>
  <si>
    <t>011009.0009 - Settore dell'autotrasporto</t>
  </si>
  <si>
    <t>011009.0010 - Settore creditizio e bancario</t>
  </si>
  <si>
    <t>011009.0011 - Agevolazioni fiscali a favore di enti non commerciali</t>
  </si>
  <si>
    <t>011009.0012 - Agevolazioni fiscali a favore di imprenditori individuali</t>
  </si>
  <si>
    <t>011009.0012 - Agevolazioni fiscali a favore di imprese</t>
  </si>
  <si>
    <t>011009.0013 - Riduzione cuneo fiscale</t>
  </si>
  <si>
    <t>011009.0014 - Agevolazioni fiscali a favore di enti previdenziali</t>
  </si>
  <si>
    <t>011009.0015 - Agevolazioni fiscali per la crescita economica</t>
  </si>
  <si>
    <t>011.010 Lotta alla contraffazione e tutela della proprieta' industriale</t>
  </si>
  <si>
    <t>011010.0001 - Spese di personale per il programma</t>
  </si>
  <si>
    <t>011010.0002 - Tutela, incentivazione e valorizzazione della proprietà industriale e contrasto dei fenomeni contraffattivi</t>
  </si>
  <si>
    <t>011010.0003 - Partecipazione agli organismi internazionali per la difesa della proprietà industriale</t>
  </si>
  <si>
    <t>011.011 Coordinamento azione amministrativa, attuazione di indirizzi e programmi per favorire competitivita' e sviluppo delle imprese, dei servizi di comunicazione e del settore energetico</t>
  </si>
  <si>
    <t>011011.0001 - Spese di personale per il programma</t>
  </si>
  <si>
    <t xml:space="preserve">011011.0002 - Promozione e coordinamento interno all'Amministrazione e con soggetti pubblici e privati nazionali ed internazionali </t>
  </si>
  <si>
    <t>011011.0002 - Promozione e coordinamento interno all'Amministrazione e con soggetti pubblici e privati nazionali ed internazionali</t>
  </si>
  <si>
    <t>012.004 Vigilanza sui mercati e sui prodotti, promozione della concorrenza e tutela dei consumatori</t>
  </si>
  <si>
    <t>012004.0001 - Spese di personale per il programma</t>
  </si>
  <si>
    <t>012004.0002 - Armonizzazione del mercato, concorrenza, tutela dei consumatori e vigilanza su fondi CONSAP,  Unioncamere, sistema delle CCIAA, registro delle imprese e REA</t>
  </si>
  <si>
    <t>012004.0002 - Armonizzazione del mercato, concorrenza, tutela dei consumatori e vigilanza su fondi CONSAP, Unioncamere, sistema delle CCIAA, registro delle imprese e REA</t>
  </si>
  <si>
    <t xml:space="preserve">012004.0003 - Vigilanza e controllo nel settore della sicurezza e conformità dei prodotti e degli impianti industriali, della metrologia legale, e su enti e organismi di normazione, di accreditamento e notificati </t>
  </si>
  <si>
    <t>012004.0003 - Vigilanza e controllo nel settore della sicurezza e conformità dei prodotti e degli impianti industriali, della metrologia legale, e su enti e organismi di normazione, di accreditamento e notificati</t>
  </si>
  <si>
    <t>013.001 Sviluppo e sicurezza della mobilita' stradale</t>
  </si>
  <si>
    <t>013001.0001 - Spese di personale per il programma</t>
  </si>
  <si>
    <t>013001.0002 - Regolamentazione della circolazione stradale e servizi di motorizzazione</t>
  </si>
  <si>
    <t>013001.0003 - Interventi per la sicurezza stradale</t>
  </si>
  <si>
    <t>013.002 Autotrasporto ed intermodalita'</t>
  </si>
  <si>
    <t>013002.0001 - Spese di personale per il programma</t>
  </si>
  <si>
    <t>013002.0002 - Sistemi e servizi di trasporto intermodale</t>
  </si>
  <si>
    <t>013002.0003 - Interventi in materia di autotrasporto</t>
  </si>
  <si>
    <t>013.004 Sviluppo e sicurezza del trasporto aereo</t>
  </si>
  <si>
    <t>013004.0001 - Spese di personale per il programma</t>
  </si>
  <si>
    <t>013004.0002 - Sicurezza e vigilanza nel trasporto aereo</t>
  </si>
  <si>
    <t>013.005 Sistemi ferroviari, sviluppo e sicurezza del trasporto ferroviario</t>
  </si>
  <si>
    <t>013005.0001 - Spese di personale per il programma</t>
  </si>
  <si>
    <t>013005.0002 - Interventi sulle infrastrutture ferroviare</t>
  </si>
  <si>
    <t>013005.0003 - Interventi per la sicurezza e la vigilanza ferroviaria</t>
  </si>
  <si>
    <t>013005.0003 - Interventi per la sicurezza e la vigilanza ferroviaria e delle infrastrutture stradali e autostradali</t>
  </si>
  <si>
    <t>013.006 Sviluppo e sicurezza della mobilita' locale</t>
  </si>
  <si>
    <t>013006.0001 - Spese di personale per il programma</t>
  </si>
  <si>
    <t>013006.0002 - Concorso dello Stato al trasporto pubblico locale</t>
  </si>
  <si>
    <t>013006.0003 - Interventi per la realizzazione di itinerari turistici ciclo-pedonali</t>
  </si>
  <si>
    <t>013006.0004 - Interventi a favore delle linee metropolitane</t>
  </si>
  <si>
    <t>013006.0005 - Interventi a favore di ferrovie in concessione ed in gestione governativa</t>
  </si>
  <si>
    <t>013.008 Sostegno allo sviluppo del trasporto</t>
  </si>
  <si>
    <t>013008.0001 - Contratto di servizio per il sistema di controllo del traffico aereo</t>
  </si>
  <si>
    <t>013008.0003 - Contratto di servizio e di programma per il trasporto ferroviario</t>
  </si>
  <si>
    <t>013.009 Sviluppo e sicurezza della navigazione e del trasporto marittimo e per vie d'acqua interne</t>
  </si>
  <si>
    <t>013009.0001 - Spese di personale per il programma</t>
  </si>
  <si>
    <t>013009.0002 - Sviluppo e sicurezza della navigazione e del trasporto marittimo</t>
  </si>
  <si>
    <t>013009.0003 - Sviluppo e sicurezza della navigazione e del trasporto per le vie d'acqua interne</t>
  </si>
  <si>
    <t>013009.0004 - Infrastrutture portuali</t>
  </si>
  <si>
    <t>013009.0005 - Interventi per l'industria navalmeccanica</t>
  </si>
  <si>
    <t>013009.0006 - Ricerca applicata nel settore navale</t>
  </si>
  <si>
    <t>014.005 Sistemi idrici, idraulici ed elettrici</t>
  </si>
  <si>
    <t>014005.0001 - Spese di personale per il programma</t>
  </si>
  <si>
    <t>014005.0002 - Interventi nel settore idrico ed elettrico</t>
  </si>
  <si>
    <t>014005.0003 - Interventi in materia di dighe</t>
  </si>
  <si>
    <t>014.008 Opere pubbliche e infrastrutture</t>
  </si>
  <si>
    <t>014008.0001 - Sostegno alle Regioni per la realizzazione di opere per l'edilizia sanitaria</t>
  </si>
  <si>
    <t>014.009 Sicurezza, vigilanza e regolamentazione in materia di opere pubbliche e delle costruzioni</t>
  </si>
  <si>
    <t>014009.0001 - Spese di personale per il programma</t>
  </si>
  <si>
    <t xml:space="preserve">014009.0002 - Supporto tecnico-scientifico, amministrativo e di certificazione in materia di opere pubbliche </t>
  </si>
  <si>
    <t>014009.0002 - Supporto tecnico-scientifico, amministrativo e di certificazione in materia di opere pubbliche</t>
  </si>
  <si>
    <t>014.010 Opere strategiche, edilizia statale ed interventi speciali e per pubbliche calamita'</t>
  </si>
  <si>
    <t>014010.0001 - Spese di personale per il programma</t>
  </si>
  <si>
    <t>014010.0002 - Opere di preminente interesse nazionale</t>
  </si>
  <si>
    <t>014010.0003 - Interventi di edilizia pubblica sviluppo e riqualificazione del territorio</t>
  </si>
  <si>
    <t>014010.0004 - Salvaguardia di Venezia e della sua laguna</t>
  </si>
  <si>
    <t>014010.0005 - Accordi internazionali e grandi eventi</t>
  </si>
  <si>
    <t>014010.0006 - Interventi di ricostruzione a seguito di eventi calamitosi</t>
  </si>
  <si>
    <t>014010.0007 - Infrastrutture carcerarie</t>
  </si>
  <si>
    <t>014010.0008 - Realizzazione del sistema MOSE</t>
  </si>
  <si>
    <t>014010.0009 - Pianificazione e valutazione delle infrastrutture, sviluppo e riqualificazione del territorio, infrastrutture per la mobilità sostenibile</t>
  </si>
  <si>
    <t>014.011 Sistemi stradali, autostradali ed intermodali</t>
  </si>
  <si>
    <t>014011.0001 - Spese di personale per il programma</t>
  </si>
  <si>
    <t>014011.0002 - Infrastrutture stradali e autostradali in gestione ANAS e relative intermodalità</t>
  </si>
  <si>
    <t>014011.0003 - Infrastrutture autostradali in concessione</t>
  </si>
  <si>
    <t>014011.0004 - Contributi per la realizzazione di opere viarie</t>
  </si>
  <si>
    <t>014011.0005 - Fondo per la realizzazione di infrastrutture e per la continuità dei cantieri</t>
  </si>
  <si>
    <t>014011.0006 -  Interventi per la realizzazione di itinerari turistici ciclo-pedonali</t>
  </si>
  <si>
    <t>014011.0006 - Interventi per la realizzazione di itinerari turistici ciclo-pedonali</t>
  </si>
  <si>
    <t>015.003 Servizi postali</t>
  </si>
  <si>
    <t>015003.0001 - Garanzia del servizio postale</t>
  </si>
  <si>
    <t>015.004 Sostegno all'editoria</t>
  </si>
  <si>
    <t>015.004 Sostegno al pluralismo dell'informazione</t>
  </si>
  <si>
    <t>015004.0001 - Sostegno per lo sviluppo dell'editoria</t>
  </si>
  <si>
    <t>015004.0001 - Sostegno al pluralismo dell'informazione</t>
  </si>
  <si>
    <t>015.005 Pianificazione, regolamentazione, vigilanza e controllo delle comunicazioni elettroniche e radiodiffusione, riduzione inquinamento elettromagnetico</t>
  </si>
  <si>
    <t>015005.0001 - Spese di personale per il programma</t>
  </si>
  <si>
    <t>015005.0002 - Pianificazione, gestione e regolamentazione, in ambito nazionale ed internazionale, dello spettro radio, controllo tecnico delle comunicazioni elettroniche e radiodiffusione</t>
  </si>
  <si>
    <t>015.008 Servizi di Comunicazione Elettronica, di Radiodiffusione e Postali</t>
  </si>
  <si>
    <t>015008.0001 - Spese di personale per il programma</t>
  </si>
  <si>
    <t>015008.0002 - Sostegno finanziario all'emittenza radio televisiva anche in ambito locale</t>
  </si>
  <si>
    <t>015008.0003 - Regolamentazione e gestione delle comunicazione elettroniche e  cooperazione internazionale in campo postale</t>
  </si>
  <si>
    <t>015008.0003 - Regolamentazione e gestione delle comunicazione elettroniche e cooperazione internazionale in campo postale</t>
  </si>
  <si>
    <t>015.009 Attivita' territoriali in materia di comunicazioni e di vigilanza sui mercati e sui prodotti</t>
  </si>
  <si>
    <t>015009.0001 - Spese di personale per il programma</t>
  </si>
  <si>
    <t>015009.0002 - Rilascio di titoli abilitativi, vigilanza, controllo ispettivo - anche in conto terzi - in materia di comunicazioni, coordinamento sportelli territoriali per l'utenza</t>
  </si>
  <si>
    <t>016.004 Politica commerciale in ambito internazionale</t>
  </si>
  <si>
    <t>016004.0001 - Spese di personale per il programma</t>
  </si>
  <si>
    <t xml:space="preserve">016004.0002 - Politica commerciale in sede comunitaria e multilaterale e gestione degli accordi economici bilaterali con Paesi terzi </t>
  </si>
  <si>
    <t>016004.0002 - Politica commerciale in sede comunitaria e multilaterale, attuazione degli obblighi in materia di non proliferazione e disarmo chimico</t>
  </si>
  <si>
    <t>016.005 Sostegno all'internazionalizzazione delle imprese e promozione del made in Italy</t>
  </si>
  <si>
    <t>016005.0001 - Spese di personale per il programma</t>
  </si>
  <si>
    <t>016005.0002 - Promozione e sviluppo dell'internazionalizzazione dei prodotti e dei servizi del Made in Italy</t>
  </si>
  <si>
    <t xml:space="preserve">016005.0003 - Finanziamenti per il funzionamento dell'Agenzia per la promozione all'estero e l'internazionalizzazione delle imprese italiane </t>
  </si>
  <si>
    <t>016005.0003 - Finanziamenti per il funzionamento dell'Agenzia per la promozione all'estero e l'internazionalizzazione delle imprese italiane</t>
  </si>
  <si>
    <t>016005.0004 - Realizzazione del piano straordinario del Made in Italy</t>
  </si>
  <si>
    <t>017.003 Ricerca in materia ambientale</t>
  </si>
  <si>
    <t>017003.0001 - Spese di personale per il programma</t>
  </si>
  <si>
    <t>017003.0002 - Finanziamento dell'Istituto Superiore per la Protezione e la Ricerca Ambientale</t>
  </si>
  <si>
    <t>017.004 Ricerca educazione e formazione in materia di beni e attivita' culturali</t>
  </si>
  <si>
    <t>017004.0001 - Spese di personale per il programma</t>
  </si>
  <si>
    <t>017004.0002 - Ricerca nel settore del restauro e della conservazione dei beni culturali degli istituti centrali</t>
  </si>
  <si>
    <t>017004.0003 - Studi, ricerche e nuove tecnologie per il restauro e la conservazione del patrimonio culturale</t>
  </si>
  <si>
    <t>017004.0003 - Studi, ricerche e nuove tecnologie per la conoscenza, la catalogazione, la conservazione e il restauro del patrimonio culturale</t>
  </si>
  <si>
    <t>017004.0004 - Attività di formazione del personale</t>
  </si>
  <si>
    <t>017004.0004 - Attività di formazione del personale ed educazione al patrimonio culturale</t>
  </si>
  <si>
    <t>017.015 Ricerca di base e applicata</t>
  </si>
  <si>
    <t>017015.0001 - Potenziamento ricerca scientifica e tecnologica</t>
  </si>
  <si>
    <t>017.018 Ricerca, innovazione, tecnologie e servizi per lo sviluppo delle comunicazioni e della societa' dell'informazione</t>
  </si>
  <si>
    <t>017018.0001 - Spese di personale per il programma</t>
  </si>
  <si>
    <t>017018.0002 - Ricerca, sperimentazioni e servizi per le comunicazioni, nuove tecnologie e sicurezza informatica</t>
  </si>
  <si>
    <t>017.020 Ricerca per il settore della sanita' pubblica</t>
  </si>
  <si>
    <t>017020.0001 - Spese di personale per il programma</t>
  </si>
  <si>
    <t>017020.0002 - Promozione e sviluppo della ricerca sanitaria</t>
  </si>
  <si>
    <t>017020.0003 - Trasferimenti per il funzionamento degli enti vigilati e contributi ad altri organismi</t>
  </si>
  <si>
    <t>017.021 Ricerca per il settore zooprofilattico</t>
  </si>
  <si>
    <t>017021.0001 - Spese di personale per il programma</t>
  </si>
  <si>
    <t>017021.0002 - Promozione e sviluppo della ricerca per il settore zooprofilattico</t>
  </si>
  <si>
    <t>017.022 Ricerca scientifica e tecnologica di base e applicata</t>
  </si>
  <si>
    <t>017022.0001 - Spese di personale per il programma</t>
  </si>
  <si>
    <t>017022.0002 - Interventi integrati di ricerca e sviluppo</t>
  </si>
  <si>
    <t>017022.0003 - Contributi alle attività di ricerca degli enti pubblici e privati</t>
  </si>
  <si>
    <t>017022.0004 - Interventi di sostegno alla ricerca pubblica</t>
  </si>
  <si>
    <t xml:space="preserve">017022.0005 - Coordinamento e sostegno della ricerca in ambito internazionale </t>
  </si>
  <si>
    <t>017022.0005 - Coordinamento e sostegno della ricerca in ambito internazionale</t>
  </si>
  <si>
    <t>017022.0006 - Partecipazione dell'Italia agli organismi internazionali correlati alla ricerca che discendono da obblighi governativi</t>
  </si>
  <si>
    <t>017022.0007 - Attività di ricerca e valutazione del sistema scolastico</t>
  </si>
  <si>
    <t>018.003 Valutazioni e autorizzazioni ambientali</t>
  </si>
  <si>
    <t>018003.0001 - Spese di personale per il programma</t>
  </si>
  <si>
    <t>018003.0002 - Verifiche di compatibilità e rilascio delle autorizzazioni ambientali, valutazione delle sostanze chimiche</t>
  </si>
  <si>
    <t xml:space="preserve">018003.0003 - Controllo Organismi Geneticamente Modificati (OGM) </t>
  </si>
  <si>
    <t>018003.0003 - Controllo Organismi Geneticamente Modificati (OGM)</t>
  </si>
  <si>
    <t>018.005 Sviluppo sostenibile, rapporti e attivita' internazionali</t>
  </si>
  <si>
    <t>018.005 Sviluppo sostenibile, rapporti e attività internazionali e danno ambientale</t>
  </si>
  <si>
    <t>018005.0001 - Spese di personale per il programma</t>
  </si>
  <si>
    <t>018005.0002 - Accertamento e risarcimento in materia di danno ambientale</t>
  </si>
  <si>
    <t>018005.0003 - Interventi di promozione sullo sviluppo sostenibile</t>
  </si>
  <si>
    <t>018005.0004 - Attuazione accordi e impegni internazionali sullo sviluppo sostenibile</t>
  </si>
  <si>
    <t>018.008 Vigilanza, prevenzione e repressione in ambito ambientale</t>
  </si>
  <si>
    <t>018008.0001 - Spese di personale per il programma (Comando dei Carabinieri)</t>
  </si>
  <si>
    <t>018008.0002 - Vigilanza del Comando Carabinieri Tutela dell'Ambiente</t>
  </si>
  <si>
    <t>018.011 Coordinamento generale, informazione e comunicazione</t>
  </si>
  <si>
    <t>018011.0001 - Spese di personale per il programma</t>
  </si>
  <si>
    <t>018011.0002 - Educazione, formazione, informazione e comunicazione in materia ambientale</t>
  </si>
  <si>
    <t>018011.0003 - Federalismo amministrativo concernente la tutela ambientale</t>
  </si>
  <si>
    <t>018011.0004 - Coordinamento degli uffici e delle attività del Ministero e vigilanza sulla loro efficienza e rendimento</t>
  </si>
  <si>
    <t>018.012 Gestione delle risorse idriche, tutela del territorio e bonifiche</t>
  </si>
  <si>
    <t>018012.0001 - Spese di personale per il programma</t>
  </si>
  <si>
    <t>018012.0002 - Interventi per l'uso efficiente delle risorse idriche, per la tutela quali-quantitativa delle acque e per il servizio idrico integrato</t>
  </si>
  <si>
    <t>018012.0003 - Protezione e difesa del suolo, tutela dell'assetto idrogeologico e rappresentazione del territorio</t>
  </si>
  <si>
    <t>018012.0004 - Bonifica dei siti inquinati, e riparazione del danno ambientale, recupero e valorizzazione delle aree industriali dismesse</t>
  </si>
  <si>
    <t>018012.0005 - Finanziamenti alle Autorità di bacino</t>
  </si>
  <si>
    <t>018.013 Tutela e conservazione della fauna e della flora, salvaguardia della biodiversita' e dell'ecosistema marino</t>
  </si>
  <si>
    <t>018013.0001 - Spese di personale per il programma</t>
  </si>
  <si>
    <t>018013.0002 - Tutela del mare e interventi operativi di prevenzione e lotta agli inquinamenti da idrocarburi e sostanze assimilate</t>
  </si>
  <si>
    <t>018013.0003 - Tutela della biodiversità e controllo del commercio di specie a rischio di estinzione - (CITES)</t>
  </si>
  <si>
    <t>018013.0004 - Tutela e gestione delle aree naturali protette e tutela del paesaggio</t>
  </si>
  <si>
    <t>018.014 Sostegno allo sviluppo sostenibile</t>
  </si>
  <si>
    <t>018014.0001 - Sostegno allo sviluppo di politiche ambientali</t>
  </si>
  <si>
    <t>018.015 Prevenzione e gestione dei rifiuti, prevenzione degli inquinamenti</t>
  </si>
  <si>
    <t>018015.0001 - Spese di personale per il programma</t>
  </si>
  <si>
    <t>018015.0002 - Politiche per la riduzione e la prevenzione della produzione dei rifiuti, per la corretta gestione e il riutilizzo degli stessi e per il contrasto alla loro gestione illegale</t>
  </si>
  <si>
    <t>018015.0003 - Prevenzione e riduzione dell'inquinamento acustico ed atmosferico</t>
  </si>
  <si>
    <t>018.016 Programmi e interventi per il governo dei cambiamenti climatici, gestione ambientale ed energie rinnovabili</t>
  </si>
  <si>
    <t>018016.0001 - Spese di personale per il programma</t>
  </si>
  <si>
    <t>018016.0002 - Interventi per la mobilità sostenibile e per l'efficientamento e il risparmio energetico</t>
  </si>
  <si>
    <t xml:space="preserve">018016.0003 - Rilascio di certificazioni ambientali </t>
  </si>
  <si>
    <t>018016.0003 - Rilascio di certificazioni ambientali</t>
  </si>
  <si>
    <t>018.017 Approntamento e impiego Carabinieri per la tutela forestale, ambientale e agroalimentare</t>
  </si>
  <si>
    <t>018017.0001 - Spese di personale per il programma</t>
  </si>
  <si>
    <t>018017.0002 - Gestione e assistenza del personale dei Carabinieri per la tutela forestale, ambientale e agroalimentare</t>
  </si>
  <si>
    <t>018017.0003 - Prevenzione e repressione dei reati agro-ambientali e sicurezza alimentare</t>
  </si>
  <si>
    <t>018017.0004 - Controllo del territorio per il contrasto ai reati in danno all'ambiente, alla fauna e alla flora</t>
  </si>
  <si>
    <t>018017.0005 - Protezione del territorio e contrasto all'aggressione degli ecosistemi agro-forestali</t>
  </si>
  <si>
    <t>018017.0006 - Salvaguardia della biodiversità anche in attuazione di convenzioni internazionali, tutela e gestione delle aree naturali protette, educazione e monitoraggio ambientale</t>
  </si>
  <si>
    <t>019.001 Edilizia abitativa e politiche territoriali</t>
  </si>
  <si>
    <t>019.001 Politiche abitative e riqualificazione periferie</t>
  </si>
  <si>
    <t>019001.0001 - Concorso dello Stato all'edilizia abitativa</t>
  </si>
  <si>
    <t>019001.0001 - Politiche abitative</t>
  </si>
  <si>
    <t>019001.0002 - Riqualificazione periferie e aree urbane degradate</t>
  </si>
  <si>
    <t>019.002 Politiche abitative, urbane e territoriali</t>
  </si>
  <si>
    <t>019002.0001 - Spese di personale per il programma</t>
  </si>
  <si>
    <t>019002.0002 - Edilizia residenziale sociale</t>
  </si>
  <si>
    <t>019002.0003 - Interventi e misure per la riduzione del disagio abitativo</t>
  </si>
  <si>
    <t>020.001 Prevenzione e promozione della salute umana ed assistenza sanitaria al personale navigante e aeronavigante</t>
  </si>
  <si>
    <t>020001.0001 - Spese di personale per il programma</t>
  </si>
  <si>
    <t>020001.0002 - Sorveglianza, prevenzione e controllo delle malattie a tutela della salute</t>
  </si>
  <si>
    <t>020001.0003 - Organizzazione e coordinamento delle reti a tutela della salute (in materia di trasfusioni, trapianti, cecità ed altro)</t>
  </si>
  <si>
    <t>020001.0004 - Controllo sul doping e tutela della salute nelle attività sportive</t>
  </si>
  <si>
    <t>020001.0005 - Assistenza sanitaria al personale navigante</t>
  </si>
  <si>
    <t>020.002 Sanita' pubblica veterinaria</t>
  </si>
  <si>
    <t>020002.0001 - Spese di personale per il programma</t>
  </si>
  <si>
    <t>020002.0002 - Sorveglianza epidemiologica, prevenzione, controllo ed eradicazione delle malattie animali</t>
  </si>
  <si>
    <t>020002.0003 - Benessere e alimentazione animale, sorveglianza sul farmaco veterinario</t>
  </si>
  <si>
    <t>020.003 Programmazione del Servizio Sanitario Nazionale per l'erogazione dei Livelli Essenziali di Assistenza</t>
  </si>
  <si>
    <t>020003.0001 - Spese di personale per il programma</t>
  </si>
  <si>
    <t>020003.0002 - Programmazione, coordinamento e monitoraggio del Sistema sanitario nazionale e verifica e monitoraggio dei livelli essenziali di assistenza</t>
  </si>
  <si>
    <t>020003.0003 - Assistenza sanitaria in ambito europeo e internazionale</t>
  </si>
  <si>
    <t>020.004 Regolamentazione e vigilanza in materia di prodotti farmaceutici ed altri prodotti sanitari ad uso umano</t>
  </si>
  <si>
    <t>020004.0001 - Spese di personale per il programma</t>
  </si>
  <si>
    <t>020004.0002 - Sorveglianza e vigilanza del mercato di dispositivi medici, prodotti farmaceutici e altri prodotti sanitari ad uso umano</t>
  </si>
  <si>
    <t>020.005 Vigilanza, prevenzione e repressione nel settore sanitario</t>
  </si>
  <si>
    <t>020005.0001 - Spese di personale del programma (Comando dei Carabinieri)</t>
  </si>
  <si>
    <t>020005.0002 - Vigilanza nel settore sanitario svolta dai Nuclei Antisofisticazioni e Sanità dell'Arma dei Carabinieri</t>
  </si>
  <si>
    <t>020.006 Comunicazione e promozione per la tutela della salute umana e della sanita' pubblica veterinaria e attivita' e coordinamento in ambito internazionale</t>
  </si>
  <si>
    <t>020006.0001 - Spese di personale per il programma</t>
  </si>
  <si>
    <t>020006.0002 - Promozione di interventi di informazione, comunicazione ed educazione per la tutela della salute (in materia di trapianti, alcool, droghe, AIDS, sterilità ed altro)</t>
  </si>
  <si>
    <t>020006.0003 - Promozione delle relazioni internazionali bilaterali e dei rapporti con gli organismi europei ed internazionali</t>
  </si>
  <si>
    <t>020.007 Vigilanza sugli enti e sicurezza delle cure</t>
  </si>
  <si>
    <t>020007.0001 - Spese di personale per il programma</t>
  </si>
  <si>
    <t>020007.0002 - Attività di vigilanza e trasferimenti per il funzionamento e per le attività degli enti vigilati</t>
  </si>
  <si>
    <t xml:space="preserve">020007.0003 - Indennizzi e risarcimenti a soggetti danneggiati da trasfusioni, emoderivati e vaccinazioni obbligatorie. Accertamenti medico-legali </t>
  </si>
  <si>
    <t>020007.0003 - Indennizzi e risarcimenti a soggetti danneggiati da trasfusioni, emoderivati e vaccinazioni obbligatorie. Accertamenti medico-legali</t>
  </si>
  <si>
    <t>020.008 Sicurezza degli alimenti e nutrizione</t>
  </si>
  <si>
    <t>020008.0001 - Spese di personale per il programma</t>
  </si>
  <si>
    <t>020008.0002 - Misure atte a migliorare la qualità nutrizionale degli alimenti e a fronteggiare le allergie e le intolleranze alimentari</t>
  </si>
  <si>
    <t>020008.0003 - Sorveglianza e controllo sanitario delle produzioni e della commercializzazione degli alimenti</t>
  </si>
  <si>
    <t>020.009 Attivita' consultiva per la tutela della salute</t>
  </si>
  <si>
    <t>020009.0001 - Spese di personale per il programma</t>
  </si>
  <si>
    <t>020009.0002 - Supporto all'attività consultiva per la tutela della salute</t>
  </si>
  <si>
    <t>020.010 Sistemi informativi per la tutela della salute e il governo del Servizio Sanitario Nazionale</t>
  </si>
  <si>
    <t>020010.0001 - Spese di personale per il programma</t>
  </si>
  <si>
    <t>020010.0002 - Sviluppo, funzionamento e gestione dei sistemi informativi volti alla tutela della salute e analisi e divulgazione delle informazioni per la valutazione dello stato sanitario del Paese</t>
  </si>
  <si>
    <t>020.011 Regolamentazione e vigilanza  delle professioni sanitarie</t>
  </si>
  <si>
    <t>020011.0001 - Spese di personale per il programma</t>
  </si>
  <si>
    <t>020011.0002 - Attività di regolamentazione, vigilanza e riconoscimento nell'ambito della disciplina delle professioni sanitarie</t>
  </si>
  <si>
    <t>020.012 Coordinamento generale in materia di tutela della salute, innovazione e politiche internazionali</t>
  </si>
  <si>
    <t>020012.0001 - Spese di personale per il programma</t>
  </si>
  <si>
    <t>020012.0002 - Coordinamento degli uffici e delle attività del Ministero, delle relazioni europee e internazionali</t>
  </si>
  <si>
    <t>021.002 Sostegno, valorizzazione e tutela del settore dello spettacolo dal vivo</t>
  </si>
  <si>
    <t>021002.0001 - Spese di personale per il programma</t>
  </si>
  <si>
    <t>021002.0002 - Sostegno allo spettacolo dal vivo di carattere lirico - sinfonico</t>
  </si>
  <si>
    <t>021002.0003 - Sostegno allo spettacolo dal vivo di carattere musicale</t>
  </si>
  <si>
    <t>021002.0004 - Sostegno allo spettacolo dal vivo di carattere teatrale di prosa</t>
  </si>
  <si>
    <t>021002.0005 - Sostegno allo spettacolo dal vivo di danza</t>
  </si>
  <si>
    <t>021002.0006 - Sostegno alle attività circensi</t>
  </si>
  <si>
    <t>021002.0007 - Promozione dello spettacolo dal vivo</t>
  </si>
  <si>
    <t>021.005 Vigilanza, prevenzione e repressione in materia di patrimonio culturale</t>
  </si>
  <si>
    <t>021005.0001 - Spese di personale per il programma</t>
  </si>
  <si>
    <t>021005.0002 - Vigilanza, prevenzione e repressione in materia di patrimonio culturale svolte dall'Arma dei Carabinieri</t>
  </si>
  <si>
    <t>021.006 Tutela dei beni archeologici</t>
  </si>
  <si>
    <t>021006.0001 - Spese di personale per il programma</t>
  </si>
  <si>
    <t>021006.0002 - Tutela e salvaguardia dei beni archeologici</t>
  </si>
  <si>
    <t>021006.0003 - Promozione e valorizzazione del patrimonio archeologico</t>
  </si>
  <si>
    <t>021.009 Tutela e valorizzazione dei beni archivistici</t>
  </si>
  <si>
    <t>021009.0001 - Spese di personale per il programma</t>
  </si>
  <si>
    <t>021009.0002 - Tutela, conservazione e gestione del patrimonio archivistico</t>
  </si>
  <si>
    <t>021009.0003 - Acquisizione, fruizione, divulgazione, promozione e valorizzazione del patrimonio archivistico</t>
  </si>
  <si>
    <t>021009.0004 - Coordinamento dei sistemi informativi archivistici e Sistema Archivistico Nazionale</t>
  </si>
  <si>
    <t>021.010 Tutela e valorizzazione dei beni librari, promozione e sostegno del libro e dell'editoria</t>
  </si>
  <si>
    <t>021010.0001 - Spese di personale per il programma</t>
  </si>
  <si>
    <t>021010.0002 - Acquisizione, catalogazione e digitalizzazione del patrimonio librario</t>
  </si>
  <si>
    <t>021010.0003 - Conservazione, fruizione e valorizzazione del patrimonio librario</t>
  </si>
  <si>
    <t>021010.0004 - Sostegno alle attività scientifiche e di ricerca delle istituzioni culturali</t>
  </si>
  <si>
    <t>021010.0005 - Promozione del libro, sostegno ai prodotti editoriali a elevato contenuto culturale e attuazione della legge sul diritto d'autore</t>
  </si>
  <si>
    <t>021.012 Tutela delle belle arti e tutela e valorizzazione del paesaggio</t>
  </si>
  <si>
    <t>021012.0001 - Spese di personale per il programma</t>
  </si>
  <si>
    <t xml:space="preserve">021012.0002 - Supporto allo svolgimento delle funzioni di indirizzo </t>
  </si>
  <si>
    <t>021012.0002 - Supporto allo svolgimento delle funzioni di indirizzo</t>
  </si>
  <si>
    <t>021012.0003 - Tutela delle belle arti</t>
  </si>
  <si>
    <t>021012.0004 - Tutela, promozione e valorizzazione del paesaggio</t>
  </si>
  <si>
    <t>021012.0005 - Ammortamento mutui per la tutela delle belle arti e tutela e valorizzazione del paesaggio</t>
  </si>
  <si>
    <t>021.013 Valorizzazione del patrimonio culturale e coordinamento del sistema museale</t>
  </si>
  <si>
    <t>021013.0001 - Spese di personale per il programma</t>
  </si>
  <si>
    <t>021013.0002 - Incremento, promozione, valorizzazione e conservazione del patrimonio  culturale</t>
  </si>
  <si>
    <t>021013.0002 - Incremento, promozione, valorizzazione e conservazione del patrimonio culturale</t>
  </si>
  <si>
    <t xml:space="preserve">021013.0003 - Sostegno alla conservazione, promozione e valorizzazione del patrimonio culturale </t>
  </si>
  <si>
    <t>021013.0004 - Coordinamento e funzionamento del sistema museale</t>
  </si>
  <si>
    <t>021.014 Coordinamento ed indirizzo per la salvaguardia del patrimonio culturale</t>
  </si>
  <si>
    <t>021014.0001 - Spese di personale per il programma</t>
  </si>
  <si>
    <t>021014.0002 - Coordinamento delle attività internazionali connesse alle convenzioni UNESCO e piani d'azione europei</t>
  </si>
  <si>
    <t>021014.0003 - Indirizzo per la tutela, la salvaguardia e la promozione dello sviluppo del patrimonio culturale</t>
  </si>
  <si>
    <t>021014.0004 - Coordinamento e attuazione di interventi per la sicurezza del patrimonio culturale</t>
  </si>
  <si>
    <t>021.015 Tutela del patrimonio culturale</t>
  </si>
  <si>
    <t>021015.0001 - Spese di personale per il programma</t>
  </si>
  <si>
    <t>021015.0002 - Salvaguardia e valorizzazione delle belle arti, dell'artichettura, dell'arte contemporanea e del paesaggio</t>
  </si>
  <si>
    <t>021015.0002 - Salvaguardia e valorizzazione delle belle arti, dell'architettura, dell'arte contemporanea e del paesaggio</t>
  </si>
  <si>
    <t>021015.0003 - Salvaguardia e valorizzazione del patrimonio archeologico</t>
  </si>
  <si>
    <t>021015.0004 - Salvaguardia e valorizzazione del patrimonio archivistico</t>
  </si>
  <si>
    <t>021015.0005 - Salvaguardia e valorizzazione del patrimonio librario</t>
  </si>
  <si>
    <t>021015.0006 - Salvaguardia, valorizzazione ed interventi per i beni e le attività culturali a livello territoriale</t>
  </si>
  <si>
    <t>021015.0007 - Interventi di salvaguardia e valorizzazione del patrimonio culturale in situazioni di emergenza</t>
  </si>
  <si>
    <t>021015.0008 - Interventi finanziari a favore del proprietario, possessore o detentore del bene culturale</t>
  </si>
  <si>
    <t>021015.0009 - Ammortamento mutui per la tutela del patrimonio culturale</t>
  </si>
  <si>
    <t>021015.0010 - Promozione della fruizione del patrimonio culturale</t>
  </si>
  <si>
    <t>021.016 Tutela e promozione dell'arte e dell'architettura contemporanea e delle periferie urbane</t>
  </si>
  <si>
    <t>021016.0001 - Spese di personale per il programma</t>
  </si>
  <si>
    <t>021016.0002 - Promozione dell'architettura e dell'arte contemporanea</t>
  </si>
  <si>
    <t>021016.0003 - Interventi per le periferie urbane</t>
  </si>
  <si>
    <t>021.018 Sostegno, valorizzazione e tutela del settore cinema e audiovisivo</t>
  </si>
  <si>
    <t>021018.0001 - Spese di personale per il programma</t>
  </si>
  <si>
    <t xml:space="preserve">021018.0002 - Promozione del cinema italiano </t>
  </si>
  <si>
    <t>021018.0002 - Promozione del cinema italiano</t>
  </si>
  <si>
    <t>021018.0003 - Sostegno al settore cinematografico e audiovisivo</t>
  </si>
  <si>
    <t>022.001 Programmazione e coordinamento dell'istruzione scolastica</t>
  </si>
  <si>
    <t>022001.0001 - Spese di personale per il programma</t>
  </si>
  <si>
    <t>022001.0002 - Interventi per la sicurezza nelle scuole statali e per l'edilizia scolastica</t>
  </si>
  <si>
    <t>022001.0003 - Supporto alla programmazione e al coordinamento dell'istruzione scolastica</t>
  </si>
  <si>
    <t xml:space="preserve">022001.0004 - Supporto all'innovazione dell'istruzione scolastica </t>
  </si>
  <si>
    <t>022001.0004 - Supporto all'innovazione dell'istruzione scolastica</t>
  </si>
  <si>
    <t>022.008 Iniziative per lo sviluppo del sistema istruzione scolastica e per il diritto allo studio</t>
  </si>
  <si>
    <t>022008.0001 - Spese di personale per il programma</t>
  </si>
  <si>
    <t>022008.0002 - Promozione e sostegno a iniziative di educazione, inclusa la tutela delle minoranze linguistiche</t>
  </si>
  <si>
    <t>022008.0003 - Lotta alla dispersione scolastica, orientamento, prevenzione del disagio giovanile e lotta ai fenomeni di tossicodipendenza</t>
  </si>
  <si>
    <t>022008.0003 - Lotta alla dispersione scolastica, orientamento e prevenzione del disagio giovanile</t>
  </si>
  <si>
    <t>022008.0004 - Valorizzazione e promozione delle eccellenze</t>
  </si>
  <si>
    <t>022008.0005 - Sostegno alle famiglie per il diritto allo studio</t>
  </si>
  <si>
    <t>022008.0006 - Cooperazione in materia culturale</t>
  </si>
  <si>
    <t>022.009 Istituzioni scolastiche non statali</t>
  </si>
  <si>
    <t>022009.0001 - Trasferimenti e contributi per le scuole non statali</t>
  </si>
  <si>
    <t>022.015 Istruzione post-secondaria, degli adulti e livelli essenziali per l'istruzione e formazione professionale</t>
  </si>
  <si>
    <t>022015.0001 - Spese di personale per il programma</t>
  </si>
  <si>
    <t>022015.0002 - Contributi agli Istituti Tecnici Superiori e ai percorsi Istruzione e Formazione Tecnica Superiore</t>
  </si>
  <si>
    <t>022.016 Realizzazione degli indirizzi e delle politiche in ambito territoriale in materia di istruzione</t>
  </si>
  <si>
    <t>022016.0001 - Spese di personale per il programma</t>
  </si>
  <si>
    <t>022016.0002 - Organizzazione dei servizi sul territorio, coordinamento e vigilanza sulle attività degli istituti scolastici statali</t>
  </si>
  <si>
    <t>022.017 Istruzione del primo ciclo</t>
  </si>
  <si>
    <t>022017.0001 - Spese di personale per il programma (docenti)</t>
  </si>
  <si>
    <t>022017.0002 - Spese di personale per il programma (dirigenti scolastici e personale ATA)</t>
  </si>
  <si>
    <t>022017.0003 - Interventi di integrazione scolastica degli studenti con bisogni educativi speciali incluse le spese del personale (docenti di sostegno)</t>
  </si>
  <si>
    <t>022017.0004 - Funzionamento degli istituti scolastici statali del primo ciclo</t>
  </si>
  <si>
    <t>022017.0005 - Continuità del servizio scolastico</t>
  </si>
  <si>
    <t>022017.0006 - Miglioramento dell'offerta formativa</t>
  </si>
  <si>
    <t>022.018 Istruzione del secondo ciclo</t>
  </si>
  <si>
    <t>022018.0001 - Spese di personale per il programma (docenti)</t>
  </si>
  <si>
    <t>022018.0002 - Spese di personale per il programma (dirigenti scolastici e personale ATA)</t>
  </si>
  <si>
    <t>022018.0003 - Interventi di integrazione scolastica degli studenti con bisogni educativi speciali incluse le spese del personale (docenti di sostegno)</t>
  </si>
  <si>
    <t>022018.0004 - Funzionamento degli istituti scolastici statali del secondo ciclo</t>
  </si>
  <si>
    <t>022018.0005 - Continuità del servizio scolastico</t>
  </si>
  <si>
    <t>022018.0006 - Miglioramento dell'offerta formativa</t>
  </si>
  <si>
    <t>022.019 Reclutamento e aggiornamento dei dirigenti scolastici e del personale scolastico per l'istruzione</t>
  </si>
  <si>
    <t>022019.0001 - Reclutamento e aggiornamento dei dirigenti scolastici e del personale scolastico per l'istruzione del primo ciclo</t>
  </si>
  <si>
    <t>022019.0002 - Reclutamento e aggiornamento dei dirigenti scolastici e del personale scolastico per l'istruzione del secondo ciclo</t>
  </si>
  <si>
    <t>022019.0003 - Formazione iniziale, tirocinio e inserimento</t>
  </si>
  <si>
    <t>022019.0004 - Spese di personale per il programma</t>
  </si>
  <si>
    <t>023.001 Diritto allo studio nell'istruzione universitaria</t>
  </si>
  <si>
    <t>023.001 Diritto allo studio e sviluppo della formazione superiore</t>
  </si>
  <si>
    <t>023001.0001 - Spese di personale per il programma</t>
  </si>
  <si>
    <t>023001.0002 - Sostegno agli studenti tramite borse di studio e prestiti d'onore</t>
  </si>
  <si>
    <t>023001.0003 - Promozione di attività culturali, sportive e ricreative presso università e collegi universitari</t>
  </si>
  <si>
    <t>023001.0004 - Realizzazione o ristrutturazione di alloggi per studenti universitari</t>
  </si>
  <si>
    <t>023001.0005 - Cooperazione e promozione di iniziative di collaborazione internazionale nel settore della formazione superiore</t>
  </si>
  <si>
    <t xml:space="preserve">023001.0006 - Ammortamento mutui per alloggi e residenze universitarie </t>
  </si>
  <si>
    <t>023001.0006 - Ammortamento mutui per alloggi e residenze universitarie</t>
  </si>
  <si>
    <t>023.002 Istituzioni dell'Alta Formazione Artistica, Musicale e Coreutica</t>
  </si>
  <si>
    <t>023002.0001 - Spese di personale per il programma</t>
  </si>
  <si>
    <t>023002.0002 - Spese di personale per il programma (docenti)</t>
  </si>
  <si>
    <t>023002.0003 - Spese di personale per il programma (personale amministrativo)</t>
  </si>
  <si>
    <t>023002.0004 - Supporto alla programmazione degli istituti di alta formazione artistica, musicale e coreutica</t>
  </si>
  <si>
    <t>023002.0005 - Interventi di edilizia e acquisizione di attrezzature per gli istituti di alta cultura</t>
  </si>
  <si>
    <t>023002.0006 - Continuità del servizio di istruzione e di formazione post-universitaria</t>
  </si>
  <si>
    <t>023002.0007 - Miglioramento dell'offerta universitaria e formativa</t>
  </si>
  <si>
    <t>023.003 Sistema universitario e formazione post-universitaria</t>
  </si>
  <si>
    <t>023003.0001 - Spese di personale per il programma</t>
  </si>
  <si>
    <t>023003.0002 - Finanziamento delle università statali</t>
  </si>
  <si>
    <t>023003.0003 - Contributi a favore delle università non statali</t>
  </si>
  <si>
    <t>023003.0004 - Interventi di edilizia universitaria</t>
  </si>
  <si>
    <t>023003.0005 - Supporto alla programmazione e valutazione del sistema universitario</t>
  </si>
  <si>
    <t xml:space="preserve">023003.0006 - Ammortamento mutui per edilizia universitaria </t>
  </si>
  <si>
    <t>023003.0006 - Ammortamento mutui per edilizia universitaria</t>
  </si>
  <si>
    <t>024 Diritti sociali, politiche sociali e famiglia</t>
  </si>
  <si>
    <t>024.002 Terzo settore (associazionismo, volontariato, Onlus e formazioni sociali) e responsabilita' sociale delle imprese e delle organizzazioni</t>
  </si>
  <si>
    <t>024002.0001 - Spese di personale per il programma</t>
  </si>
  <si>
    <t>024002.0002 - Sviluppo, promozione, monitoraggio e controllo delle organizzazioni di terzo settore</t>
  </si>
  <si>
    <t>024.005 Protezione sociale per particolari categorie</t>
  </si>
  <si>
    <t>024.005 Famiglia, pari opportunità e situazioni di disagio</t>
  </si>
  <si>
    <t>024005.0001 - Maggiorazioni pensionistiche ex-combattenti, risarcimenti e rimborsi vari</t>
  </si>
  <si>
    <t>024005.0002 - Politiche per la famiglia</t>
  </si>
  <si>
    <t>024005.0002 - Politiche per la famiglia e le disabilità</t>
  </si>
  <si>
    <t>024005.0003 - Promozione e garanzia delle pari opportunità</t>
  </si>
  <si>
    <t>024005.0004 - Sostegno al reddito tramite carta acquisti</t>
  </si>
  <si>
    <t>024005.0005 - Tutela della privacy</t>
  </si>
  <si>
    <t>024005.0006 - Lotta alle dipendenze</t>
  </si>
  <si>
    <t>024005.0007 - Tutela delle minoranze linguistiche</t>
  </si>
  <si>
    <t>024005.0008 - Sperimentazione di interventi di innovazione sociale</t>
  </si>
  <si>
    <t>024.006 Garanzia dei diritti dei cittadini</t>
  </si>
  <si>
    <t>024006.0001 - Spese di personale per il programma</t>
  </si>
  <si>
    <t>024006.0002 - Riparazioni pecuniarie per errori giudiziari, ingiusta detenzione, responsabilità civile dei giudici e violazione dei diritti umani</t>
  </si>
  <si>
    <t>024006.0003 - Accertamento e riconoscimento cause di servizio, spese di giudizio per invalidità civile e di patrocinio legale</t>
  </si>
  <si>
    <t>024.011 Sostegno in favore di pensionati di guerra ed assimilati, perseguitati politici e razziali</t>
  </si>
  <si>
    <t>024011.0001 - Sostegno ai pensionati di guerra ed assimilati</t>
  </si>
  <si>
    <t>024011.0002 - Trattamenti economici a perseguitati politici, razziali e deportati</t>
  </si>
  <si>
    <t>024011.0003 - Risarcimenti per danni di guerra e rimborsi similari</t>
  </si>
  <si>
    <t>024.012 Trasferimenti assistenziali a enti previdenziali, finanziamento nazionale spesa sociale, programmazione, monitoraggio e valutazione politiche sociali e di inclusione attiva</t>
  </si>
  <si>
    <t>024012.0001 - Spese di personale per il programma</t>
  </si>
  <si>
    <t>024012.0002 - Concorso dello Stato alle politiche sociali erogate a livello territoriale</t>
  </si>
  <si>
    <t>024012.0003 - Invalidi civili, non autosufficienti, persone con disabilità</t>
  </si>
  <si>
    <t>024012.0004 - Politiche per l'infanzia e la famiglia</t>
  </si>
  <si>
    <t>024012.0005 - Assegni e pensioni sociali</t>
  </si>
  <si>
    <t>024012.0006 - Benefici connessi al permesso di soggiorno e qualifica di rifugiato</t>
  </si>
  <si>
    <t>024012.0007 - Lotta contro la povertà</t>
  </si>
  <si>
    <t>024012.0008 - Contributo dello Stato al funzionamento della GIAS per le politiche assistenziali</t>
  </si>
  <si>
    <t>024012.0009 - Reddito di cittadinanza</t>
  </si>
  <si>
    <t>024.013 Sostegno al reddito tramite la carta acquisti</t>
  </si>
  <si>
    <t>024013.0001 - Sostegno al reddito tramite carta acquisti</t>
  </si>
  <si>
    <t>024.014 Tutela della privacy</t>
  </si>
  <si>
    <t>024014.0001 - Tutela della privacy</t>
  </si>
  <si>
    <t>025.002 Previdenza obbligatoria e complementare, sicurezza sociale - trasferimenti agli enti ed organismi interessati</t>
  </si>
  <si>
    <t>025002.0001 - Trattamenti previdenziali per particolari categorie di lavoratori</t>
  </si>
  <si>
    <t>025002.0002 - Contribuzione aggiuntiva a carico del datore di lavoro per i dipendenti delle amministrazioni statali</t>
  </si>
  <si>
    <t>025002.0003 - Previdenza complementare dei pubblici dipendenti</t>
  </si>
  <si>
    <t>025.003 Previdenza obbligatoria e complementare, assicurazioni sociali</t>
  </si>
  <si>
    <t>025003.0001 - Spese di personale per il programma</t>
  </si>
  <si>
    <t>025003.0002 - Sostegno alle gestioni previdenziali - lavoratori del settore privato</t>
  </si>
  <si>
    <t>025003.0003 - Sostegno alle gestioni previdenziali - lavoratori del settore pubblico</t>
  </si>
  <si>
    <t>025003.0004 - Prepensionamenti</t>
  </si>
  <si>
    <t>025003.0005 - Pensioni d'annata (Sostegno ai trattamenti pensionistici anteriori al 1988)</t>
  </si>
  <si>
    <t>025003.0006 - Potenziamento e promozione del ruolo sistemico della previdenza complementare</t>
  </si>
  <si>
    <t xml:space="preserve">025003.0007 - Agevolazioni contributive, sottocontribuzioni ed esoneri per incentivare l'occupazione </t>
  </si>
  <si>
    <t>025003.0007 - Agevolazioni contributive, sottocontribuzioni ed esoneri per incentivare l'occupazione</t>
  </si>
  <si>
    <t>025003.0008 - Agevolazioni contributive, sottocontribuzioni ed esoneri per il sostegno allo sviluppo di particolari settori o territori svantaggiati</t>
  </si>
  <si>
    <t>025003.0009 - Tutela previdenziale obbligatoria della maternità e della famiglia</t>
  </si>
  <si>
    <t>025003.0010 - Finanziamento e vigilanza degli istituti di patronato</t>
  </si>
  <si>
    <t>025003.0011 - Indennizzi e incentivi in materia di infortuni e malattie professionali</t>
  </si>
  <si>
    <t>025003.0012 - Contributo dello Stato al funzionamento della GIAS per le politiche previdenziali</t>
  </si>
  <si>
    <t>025003.0013 - Attività di gestione dei trasferimenti dello Stato per le politiche previdenziali</t>
  </si>
  <si>
    <t>025003.0014 - Sostegno alle gestioni previdenziali</t>
  </si>
  <si>
    <t>026.006 Politiche passive del lavoro e incentivi all'occupazione</t>
  </si>
  <si>
    <t>026006.0001 - Spese di personale per il programma</t>
  </si>
  <si>
    <t>026006.0002 - Trattamenti di integrazione salariale in costanza di rapporto di lavoro e indennità collegate alla cessazione del rapporto di lavoro</t>
  </si>
  <si>
    <t>026006.0003 - Sostegno e promozione dell'occupazione e del reddito</t>
  </si>
  <si>
    <t>026.007 Coordinamento e integrazione delle politiche del lavoro e delle politiche sociali, innovazione e coordinamento amministrativo</t>
  </si>
  <si>
    <t>026007.0001 - Spese di personale per il programma</t>
  </si>
  <si>
    <t>026007.0002 - Integrazione e monitoraggio delle politiche del lavoro e delle politiche sociali e coordinamento amministrativo</t>
  </si>
  <si>
    <t>026007.0003 - Supporto tecnico per la formazione, il lavoro e le politiche sociali</t>
  </si>
  <si>
    <t>026.008 Politiche di regolamentazione in materia di rapporti di lavoro</t>
  </si>
  <si>
    <t>026008.0001 - Spese di personale per il programma</t>
  </si>
  <si>
    <t>026008.0002 - Disciplina dei rapporti di lavoro, rappresentatività sindacale e scioperi</t>
  </si>
  <si>
    <t>026008.0003 - Prevenzione in materia di salute e sicurezza sui luoghi di lavoro e sostegno alle famiglie delle vittime di infortuni sul lavoro</t>
  </si>
  <si>
    <t>026008.0004 - Accertamenti medico-legali sulle assenze dei dipendenti pubblici</t>
  </si>
  <si>
    <t>026.009 Contrasto al lavoro nero e irregolare, prevenzione e osservanza delle norme di legislazione sociale e del lavoro</t>
  </si>
  <si>
    <t>026009.0001 - Contrasto all'illegalità del lavoro, prevenzione e sicurezza sui luoghi di lavoro mediante l'attività ispettiva svolta dall'Ispettorato nazionale del lavoro</t>
  </si>
  <si>
    <t>026.010 Politiche attive del lavoro, rete dei servizi per il lavoro e la formazione</t>
  </si>
  <si>
    <t>026010.0001 - Promozione e realizzazione di interventi a favore dell'inserimento lavorativo e della formazione professionale dei lavoratori svolta dall'Agenzia nazionale per le politiche attive del lavoro</t>
  </si>
  <si>
    <t>026.012 Sistemi informativi per il monitoraggio e lo sviluppo delle politiche sociali e del lavoro e servizi di comunicazione istituzionale</t>
  </si>
  <si>
    <t>026012.0001 - Spese di personale per il programma</t>
  </si>
  <si>
    <t>026012.0002 - Promozione e realizzazione del sistema informativo del lavoro, compreso quello dell'attività di vigilanza sul lavoro</t>
  </si>
  <si>
    <t>027.002 Flussi migratori, interventi per lo sviluppo della coesione sociale, garanzia dei diritti, rapporti con le confessioni religiose</t>
  </si>
  <si>
    <t>027002.0001 - Spese di personale per il programma</t>
  </si>
  <si>
    <t>027002.0002 - Interventi a favore degli stranieri anche richiedenti asilo e profughi</t>
  </si>
  <si>
    <t>027002.0003 - Interventi di protezione sociale</t>
  </si>
  <si>
    <t>027002.0004 - Rapporti con le confessioni religiose ed amministrazione del patrimonio del FEC</t>
  </si>
  <si>
    <t>027002.0005 - Interventi per il Fondo delle vittime dell'usura e della mafia</t>
  </si>
  <si>
    <t>027002.0007 - Speciali elargizioni in favore delle vittime del terrorismo e della criminalità organizzata e delle loro famiglie</t>
  </si>
  <si>
    <t>027.006 Flussi migratori per motivi di lavoro e politiche di integrazione sociale delle persone immigrate</t>
  </si>
  <si>
    <t>027006.0001 - Spese di personale per il programma</t>
  </si>
  <si>
    <t>027006.0002 - Politiche sui flussi migratori e di integrazione sociale</t>
  </si>
  <si>
    <t>027.007 Rapporti con le confessioni religiose</t>
  </si>
  <si>
    <t>027007.0001 - Accordi tra Stato e confessioni religiose</t>
  </si>
  <si>
    <t>028.004 Sostegno alle politiche nazionali e comunitarie rivolte a promuovere la crescita ed il superamento degli squilibri socio-economici territoriali</t>
  </si>
  <si>
    <t>028004.0001 - Politiche di coesione</t>
  </si>
  <si>
    <t>029.001 Regolazione e coordinamento del sistema della fiscalita'</t>
  </si>
  <si>
    <t>029001.0001 - Spese di personale per il programma</t>
  </si>
  <si>
    <t>029001.0002 - Indirizzo, regolamentazione e coordinamento del sistema della fiscalità</t>
  </si>
  <si>
    <t>029001.0003 - Gestione di tributi speciali</t>
  </si>
  <si>
    <t>029001.0004 - Realizzazione del sistema integrato delle banche dati in materia tributaria e fiscale</t>
  </si>
  <si>
    <t xml:space="preserve">029001.0005 - Oneri finanziari connessi al sistema dei rimborsi di imposte </t>
  </si>
  <si>
    <t>029001.0005 - Oneri finanziari connessi al sistema dei rimborsi di imposte</t>
  </si>
  <si>
    <t>029001.0006 - Agevolazioni fiscali connesse ad erogazioni liberali</t>
  </si>
  <si>
    <t>029001.0007 - Agevolazioni fiscali connesse a procedimenti giurisdizionali di negoziazione assistita</t>
  </si>
  <si>
    <t>029001.0007 - Agevolazioni fiscali connesse a procedimenti di negoziazione assistita e gratuito patrocinio</t>
  </si>
  <si>
    <t>029001.0008 - Contributi ai partiti politici</t>
  </si>
  <si>
    <t>029.003 Prevenzione e repressione delle frodi e delle violazioni agli obblighi fiscali</t>
  </si>
  <si>
    <t>029003.0001 - Spese di personale per il programma</t>
  </si>
  <si>
    <t>029003.0002 - Gestione e assistenza del personale del Corpo della Guardia di Finanza</t>
  </si>
  <si>
    <t>029003.0003 - Contrasto all'evasione e all'elusione fiscale, tutela della spesa pubblica e salvaguardia del mercato dei capitali e dei beni e servizi in ambito nazionale e dell'U.E.</t>
  </si>
  <si>
    <t>029003.0004 - Reclutamento e didattica a supporto del contrasto e della repressione degli illeciti a danno degli interessi economico - finanziari nazionali e in ambito U.E.</t>
  </si>
  <si>
    <t>029003.0005 - Trattamenti pensionistici</t>
  </si>
  <si>
    <t>029003.0006 - Investimenti finalizzati al miglioramento ed ammodernamento delle strutture, dei mezzi e delle dotazioni</t>
  </si>
  <si>
    <t>029.004 Regolamentazione e vigilanza sul settore finanziario</t>
  </si>
  <si>
    <t>029004.0001 - Spese di personale per il programma</t>
  </si>
  <si>
    <t>029004.0002 - Prevenzione dei reati finanziari, antifrode, antifalsificazione e antiriciclaggio</t>
  </si>
  <si>
    <t>029004.0002 - Prevenzione dei reati finanziari, antifrode, antifalsificazione, antiriciclaggio e lotta all'usura</t>
  </si>
  <si>
    <t>029004.0003 - Regolamentazione e vigilanza sui mercati finanziari, settore creditizio e sistema dei pagamenti (comprese Fondazioni e settore della previdenza complementare)</t>
  </si>
  <si>
    <t>029004.0004 - Sostegno sistema creditizio</t>
  </si>
  <si>
    <t>029004.0005 - Restituzione alla Grecia dei profitti sui titoli di Stato</t>
  </si>
  <si>
    <t>029.005 Regolazioni contabili, restituzioni e rimborsi d'imposte</t>
  </si>
  <si>
    <t xml:space="preserve">029005.0001 - Rimborsi di imposte dirette </t>
  </si>
  <si>
    <t>029005.0001 - Rimborsi di imposte dirette</t>
  </si>
  <si>
    <t xml:space="preserve">029005.0002 - Rimborsi di imposte indirette </t>
  </si>
  <si>
    <t>029005.0002 - Rimborsi di imposte indirette</t>
  </si>
  <si>
    <t>029005.0003 - Restituzione di imposte e rimborsi</t>
  </si>
  <si>
    <t>029005.0004 - Vincite sui giochi e lotterie</t>
  </si>
  <si>
    <t>029005.0005 - Agevolazioni fiscali a favore delle famiglie per fornitura energia elettrica e gas</t>
  </si>
  <si>
    <t>029005.0006 - Ammortamento di beni immobili patrimoniali</t>
  </si>
  <si>
    <t>029005.0007 - Ammortamento beni mobili</t>
  </si>
  <si>
    <t xml:space="preserve">029005.0008 - Aggi su giochi e lotterie </t>
  </si>
  <si>
    <t>029005.0008 - Aggi su giochi e lotterie</t>
  </si>
  <si>
    <t>029005.0009 - Contenzioso in materia di giochi e lotterie  e restituzione delle cauzioni</t>
  </si>
  <si>
    <t>029005.0009 - Contenzioso in materia di giochi e lotterie e restituzione delle cauzioni</t>
  </si>
  <si>
    <t>029005.0010 - Recuperi tributari effettuati nei confronti delle Regioni a statuto speciale e delle Province autonome</t>
  </si>
  <si>
    <t>029005.0011 - Vincite su scommesse ippiche</t>
  </si>
  <si>
    <t>029005.0012 - Aggi su scommesse ippiche</t>
  </si>
  <si>
    <t>029.006 Analisi e programmazione economico-finanziaria e gestione del debito e degli interventi finanziari</t>
  </si>
  <si>
    <t>029006.0001 - Spese di personale per il programma</t>
  </si>
  <si>
    <t>029006.0002 - Partecipazioni azionarie e valorizzazione dell'attivo e del patrimonio pubblico</t>
  </si>
  <si>
    <t>029006.0003 - Gestione degli interventi finanziari dello Stato da parte del Dipartimento del Tesoro</t>
  </si>
  <si>
    <t>029006.0003 - Gestione degli interventi finanziari dello Stato</t>
  </si>
  <si>
    <t>029006.0004 - Analisi, ricerche, programmazione economico-finanziaria e gestione del debito pubblico</t>
  </si>
  <si>
    <t>029006.0005 - Fondazioni lirico sinfoniche</t>
  </si>
  <si>
    <t>029.007 Analisi, monitoraggio e controllo della finanza pubblica e politiche di bilancio</t>
  </si>
  <si>
    <t>029007.0001 - Spese di personale per il programma</t>
  </si>
  <si>
    <t>029007.0002 - Analisi, monitoraggio e gestione della finanza pubblica, del pubblico impiego e dei flussi finanziari tra Italia e U.E.</t>
  </si>
  <si>
    <t>029007.0003 - Controllo, vigilanza e liquidazione delle amministrazioni pubbliche e registro dei revisori legali</t>
  </si>
  <si>
    <t>029007.0004 - Predisposizione del Bilancio di previsione e del Rendiconto dello Stato</t>
  </si>
  <si>
    <t>029007.0005 - Realizzazione tessera sanitaria per il potenziamento del monitoraggio della spesa sanitaria e previdenziale</t>
  </si>
  <si>
    <t>029007.0006 - Sviluppo e funzionamento dei sistemi informativi e di contabilità e finanza pubblica</t>
  </si>
  <si>
    <t>029007.0006 - Sviluppo e funzionamento dei sistemi informativi di contabilità e finanza pubblica</t>
  </si>
  <si>
    <t>029007.0007 - Ratifica del Trattato del Nord Atlantico</t>
  </si>
  <si>
    <t>029007.0007 - Trattato del Nord Atlantico</t>
  </si>
  <si>
    <t>029.008 Supporto all'azione di controllo, vigilanza e amministrazione generale della Ragioneria generale dello Stato sul territorio</t>
  </si>
  <si>
    <t>029008.0001 - Spese di personale per il programma</t>
  </si>
  <si>
    <t>029008.0002 - Controllo e vigilanza amministrativo-contabile sul territorio</t>
  </si>
  <si>
    <t>029008.0003 - Gestione delle attività di erogazione servizi sul territorio, antiriciclaggio e commissioni mediche di verifica</t>
  </si>
  <si>
    <t>029.009 Servizi finanziari e monetazione</t>
  </si>
  <si>
    <t>029009.0001 - Servizi finanziari</t>
  </si>
  <si>
    <t>029009.0002 - Monetazione metallica, trasporto e distribuzione monete</t>
  </si>
  <si>
    <t>029009.0003 - Servizi di tesoreria</t>
  </si>
  <si>
    <t>029.010 Accertamento e riscossione delle entrate e gestione dei beni immobiliari dello Stato</t>
  </si>
  <si>
    <t>029010.0001 - Assistenza fiscale tramite Centri Autorizzati di Assistenza Fiscale e altri intermediari</t>
  </si>
  <si>
    <t>029010.0002 - Servizio radiotelevisivo pubblico</t>
  </si>
  <si>
    <t>029010.0003 - Attività di accertamento e relativo contenzioso in materia di entrate tributarie, catasto e mercato immobiliare, svolte dall'Agenzia delle Entrate</t>
  </si>
  <si>
    <t>029010.0003 - Accertamento e relativo contenzioso in materia di entrate tributarie, catasto e mercato immobiliare, svolte dall'Agenzia delle Entrate</t>
  </si>
  <si>
    <t>029010.0004 - Attività di gestione, razionalizzazione e valorizzazione del patrimonio immobiliare dello Stato svolte dall'Agenzia del Demanio</t>
  </si>
  <si>
    <t>029010.0004 - Gestione, razionalizzazione e valorizzazione del patrimonio immobiliare dello Stato svolte dall'Agenzia del Demanio</t>
  </si>
  <si>
    <t>029010.0005 - Interventi per la razionalizzazione dei fabbisogni allocativi e manutentivi delle pubbliche amministrazioni svolti dall'Agenzia del Demanio</t>
  </si>
  <si>
    <t>029010.0006 - Attività di controllo, accertamento e riscossione delle imposte sulla circolazione delle merci, garanzia della sicurezza sui giochi e controllo sulla produzione e vendita dei tabacchi, svolte dall'Agenzia delle Dogane e dei Monopoli</t>
  </si>
  <si>
    <t>029010.0006 - Controllo, accertamento e riscossione delle imposte sulla circolazione delle merci, garanzia della sicurezza sui giochi e controllo sulla produzione e vendita dei tabacchi, svolte dall'Agenzia delle Dogane e dei Monopoli</t>
  </si>
  <si>
    <t>029010.0007 - Servizio di riscossione tributi</t>
  </si>
  <si>
    <t>029.011 Giurisdizione e controllo dei conti pubblici</t>
  </si>
  <si>
    <t>029011.0001 - Giurisdizione e controllo nella materia di contabilita' pubblica</t>
  </si>
  <si>
    <t>029.012 Oneri finanziari relativi alla gestione della tesoreria</t>
  </si>
  <si>
    <t>029012.0001 - Interessi sui conti di tesoreria</t>
  </si>
  <si>
    <t>030.001 Attivita' ricreative e sport</t>
  </si>
  <si>
    <t>030001.0001 - Investimenti e promozione per la pratica dello sport</t>
  </si>
  <si>
    <t>030001.0002 - Organizzazione e gestione del sistema sportivo italiano</t>
  </si>
  <si>
    <t>030.002 Incentivazione e sostegno alla gioventu'</t>
  </si>
  <si>
    <t>030002.0001 - Interventi a favore dei giovani</t>
  </si>
  <si>
    <t>030002.0002 - Servizio Civile Nazionale</t>
  </si>
  <si>
    <t>031.001 Sviluppo e competitivita' del turismo</t>
  </si>
  <si>
    <t>031001.0001 - Spese di personale per il programma</t>
  </si>
  <si>
    <t>031001.0002 - Promozione, programmazione e coordinamento delle politiche turistiche nazionali</t>
  </si>
  <si>
    <t>031001.0003 - Sviluppo e incentivazione del turismo</t>
  </si>
  <si>
    <t>031001.0004 - Promozione dell'offerta turistica italiana</t>
  </si>
  <si>
    <r>
      <t xml:space="preserve">032.002 </t>
    </r>
    <r>
      <rPr>
        <b/>
        <sz val="12"/>
        <color theme="1"/>
        <rFont val="Calibri"/>
        <family val="2"/>
        <scheme val="minor"/>
      </rPr>
      <t>Indirizzo politico</t>
    </r>
    <r>
      <rPr>
        <sz val="10"/>
        <color theme="1"/>
        <rFont val="Calibri"/>
        <family val="2"/>
        <scheme val="minor"/>
      </rPr>
      <t/>
    </r>
  </si>
  <si>
    <r>
      <t xml:space="preserve">032.002 </t>
    </r>
    <r>
      <rPr>
        <b/>
        <sz val="12"/>
        <color theme="1"/>
        <rFont val="Calibri"/>
        <family val="2"/>
        <scheme val="minor"/>
      </rPr>
      <t>Indirizzo politico</t>
    </r>
  </si>
  <si>
    <t xml:space="preserve">Il programma Indirizzo politico è trasversale a tutte le amministrazioni in quanto comprende voci di spesa che caratterizzano in maniera omogenea l'attività delle amministrazioni. E' composto dalle stesse azioni per tutti gli stati di previsione, tranne alcune eccezioni (l'azione 032002.004 Fondi da ripartire alimentati dal riaccertamento dei residui passivi perenti non è presente per il Ministero dell'economia e delle finanze e per il Ministero dell'istruzione, dell'università e della ricerca). </t>
  </si>
  <si>
    <t xml:space="preserve">032002.0001 - Ministro e Sottosegratari di Stato </t>
  </si>
  <si>
    <t>032002.0001 - Ministro e Sottosegretari di Stato</t>
  </si>
  <si>
    <t>032002.0002 - Indirizzo politico-amministrativo</t>
  </si>
  <si>
    <t xml:space="preserve">032002.0002 - Indirizzo politico-amministrativo </t>
  </si>
  <si>
    <t xml:space="preserve">032002.0003 - Valutazione e controllo strategico (OIV) </t>
  </si>
  <si>
    <t>032002.0003 - Valutazione e controllo strategico (OIV)</t>
  </si>
  <si>
    <t>032002.0004 - Fondi da ripartire alimentati dal riaccertamento dei residui passivi perenti</t>
  </si>
  <si>
    <t>032.003 Servizi e affari generali per le amministrazioni di competenza</t>
  </si>
  <si>
    <t>Il programma Servizi e affari generali per le amministrazioni di competenza è trasversale a tutte le amministrazioni in quanto comprende voci di spesa che caratterizzano in maniera omogenea l'attività delle amministrazioni. E' composto dalle stesse azioni per tutti gli stati di previsione, tranne alcune eccezioni. In particolare: l'azione 032003.0003 Gestione comune dei beni e servizi nello stato di previsione del Ministero della giustizia si distingue con la denominazione Gestione comune dei beni e servizi, ivi inclusi i sistemi informativi); per alcuni stati di previsione, il programma  presenta alcune ulteriori azioni specifiche (due per il Ministero della difesa e una per il Ministero dell'economia e delle finanze).</t>
  </si>
  <si>
    <t>032003.0001 - Spese di personale per il programma</t>
  </si>
  <si>
    <t>032003.0002 - Gestione del personale</t>
  </si>
  <si>
    <t>032003.0003 - Gestione comune dei beni e servizi</t>
  </si>
  <si>
    <t>032003.0003 - Gestione comune dei beni e servizi, ivi inclusi i sistemi informativi</t>
  </si>
  <si>
    <t>032003.0004 - Cooperazione Internazionale</t>
  </si>
  <si>
    <t>032003.0004 - Razionalizzazione organizzativa e dematerializzazione di attività</t>
  </si>
  <si>
    <t>032003.0004 - Gestione e sviluppo dei servizi e dei progetti informatici</t>
  </si>
  <si>
    <t>032003.0005 - Attività di supporto istituzionale</t>
  </si>
  <si>
    <t>032.004 Servizi generali delle strutture pubbliche preposte ad attivita' formative e ad altre attivita' trasversali per le pubbliche amministrazioni</t>
  </si>
  <si>
    <t>032004.0001 - Spese di personale per il programma</t>
  </si>
  <si>
    <t>032004.0002 - Approvvigionamento di carte valori, pubblicazioni ufficiali, Gazzetta ufficiale e altri prodotti carto-tecnici forniti dall'Istituto Poligrafico e Zecca dello Stato e relative attività di vigilanza e controllo</t>
  </si>
  <si>
    <t>032004.0003 - Contributo alla ristrutturazione industriale dell'Istituto Poligrafico e Zecca dello Stato S.p.A.</t>
  </si>
  <si>
    <t>032004.0004 - Sistema statistico nazionale (SISTAN)</t>
  </si>
  <si>
    <t>032004.0005 - Rappresentanza negoziale delle pubbliche amministrazioni</t>
  </si>
  <si>
    <t>032004.0006 - Formazione, ricerca e studi per le pubbliche amministrazioni</t>
  </si>
  <si>
    <t>032004.0007 - Commissione per la valutazione, la trasparenza e l'integrità delle amministrazioni pubbliche</t>
  </si>
  <si>
    <t>032004.0008 - Supporto alla gestione amministrativa dei servizi generali per le amministrazioni pubbliche</t>
  </si>
  <si>
    <t>032004.0009 - Agenzia per l'Italia Digitale</t>
  </si>
  <si>
    <t>032.005 Rappresentanza, difesa in giudizio e consulenza legale in favore delle Amministrazioni dello Stato e degli enti autorizzati</t>
  </si>
  <si>
    <t>032005.0001 - Spese di personale per il programma</t>
  </si>
  <si>
    <t>032005.0002 - Rappresentanza e difesa in giudizio e consulenza legale e pareri</t>
  </si>
  <si>
    <t>032.006 Interventi non direttamente connessi con l'operativita' dello Strumento Militare</t>
  </si>
  <si>
    <t>032006.0002 - Interventi per contributi esterni e indennizzi per servitù militari</t>
  </si>
  <si>
    <t xml:space="preserve">032006.0003 - Speciali elargizioni, assegni, indennità </t>
  </si>
  <si>
    <t>032006.0003 - Speciali elargizioni, assegni, indennità</t>
  </si>
  <si>
    <t>032006.0004 - Trattamenti provvisori di pensione</t>
  </si>
  <si>
    <t>032.007 Servizi per le pubbliche amministrazioni nell'area degli acquisti e del trattamento economico del personale</t>
  </si>
  <si>
    <t>032007.0001 - Spese di personale per il programma</t>
  </si>
  <si>
    <t>032007.0002 - Razionalizzazione degli acquisti della Pubblica amministrazione (e-procurement)</t>
  </si>
  <si>
    <t>032007.0003 - Gestione centralizzata delle retribuzioni delle amministrazioni pubbliche (NoiPA)</t>
  </si>
  <si>
    <t>032007.0004 - Approvvigionamento di stampati comuni, pubblicazioni ufficiali, Gazzetta ufficiale e altri prodotti carto-tecnici forniti dall'Istituto Poligrafico e Zecca dello Stato S.p.A. e relative attività di vigilanza e controllo</t>
  </si>
  <si>
    <t>032007.0004 - Approvvigionamento di stampati comuni, pubblicazioni ufficiali, Gazzetta ufficiale e altri prodotti carto-tecnici e relative attività di vigilanza e controllo</t>
  </si>
  <si>
    <t>032007.0005 - Oneri finanziari su depositi cauzionali e restituzione somme indebitamente versate nelle tesorerie dello Stato</t>
  </si>
  <si>
    <t>032007.0005 - Restituzione di somme indebitamente versate e pagamento interessi su depositi definitivi</t>
  </si>
  <si>
    <t>033.001 Fondi da assegnare</t>
  </si>
  <si>
    <t>033001.0001 - Interventi strutturali di politica economica e per la riduzione della pressione fiscale</t>
  </si>
  <si>
    <t>033001.0002 - Fondi da assegnare per esigenze di gestione</t>
  </si>
  <si>
    <t>033001.0003 - Fondi da assegnare per il personale</t>
  </si>
  <si>
    <t>033001.0003 - Fondi da assegnare per il personale delle Amministrazioni pubbliche</t>
  </si>
  <si>
    <t>033001.0004 - Fondi da assegnare per canoni di locazione di immobili pubblici</t>
  </si>
  <si>
    <t>033001.0005 - Fondi da assegnare in esito al riaccertamento straordinario dei residui passivi</t>
  </si>
  <si>
    <t>033001.0006 - Fondi da assegnare per spese derivanti dalle elezioni</t>
  </si>
  <si>
    <t>033001.0007 - Fondi da assegnare per interventi di settore</t>
  </si>
  <si>
    <t xml:space="preserve">033001.0008 - Fondo da assegnare per l'attuazione dei contratti del personale </t>
  </si>
  <si>
    <t>033001.0008 - Fondo da assegnare per l'attuazione dei contratti del personale</t>
  </si>
  <si>
    <t>033001.0009 - Fondi da assegnare per l'ammodernamento delle dotazioni strumentali anche per la sicurezza informatica</t>
  </si>
  <si>
    <t xml:space="preserve">033001.0010 - Fondi da assegnare per le esigenze indifferibili in campo sociale e per la sicurezza di particolari territori </t>
  </si>
  <si>
    <t>033001.0010 - Fondi da assegnare per le esigenze indifferibili in campo sociale e per la sicurezza di particolari territori</t>
  </si>
  <si>
    <t>033001.0011 - Fondi da assegnare per il finanziamento del terzo settore, dell'impresa sociale e per la disciplina del servizio civile universale</t>
  </si>
  <si>
    <t>033001.0012 - Fondo da assegnare relativo alla quota parte dell'importo del 5 per mille del gettito IRPEF</t>
  </si>
  <si>
    <t>033.002 Fondi di riserva e speciali</t>
  </si>
  <si>
    <t>033002.0001 - Fondi di riserva</t>
  </si>
  <si>
    <t>033002.0002 - Fondi speciali per la copertura di nuove leggi di spesa</t>
  </si>
  <si>
    <t>034.001 Oneri per il servizio del debito statale</t>
  </si>
  <si>
    <t>034001.0002 - Oneri finanziari su titoli del debito statale</t>
  </si>
  <si>
    <t>034001.0003 - Oneri finanziari su buoni postali fruttiferi</t>
  </si>
  <si>
    <t>034001.0004 - Oneri finanziari su giacenze conti correnti postali</t>
  </si>
  <si>
    <t>034001.0006 - Oneri per la gestione del debito</t>
  </si>
  <si>
    <t>034.002 Rimborsi del debito statale</t>
  </si>
  <si>
    <t>034002.0002 - Rimborso titoli del debito statale</t>
  </si>
  <si>
    <t>034002.0003 - Rimborso buoni postali</t>
  </si>
  <si>
    <t>034002.0004 - Rimborso alla Banca d'Italia del controvalore delle monete metalliche in lire</t>
  </si>
  <si>
    <t>034002.0005 - Passività a carico dello Stato</t>
  </si>
  <si>
    <t>.</t>
  </si>
  <si>
    <t>Ministero per i beni e le attività culturali e per il turismo</t>
  </si>
  <si>
    <t xml:space="preserve">Fabbisogno 
in % del totale </t>
  </si>
  <si>
    <t xml:space="preserve">Fattore legislativo 
in % del totale </t>
  </si>
  <si>
    <t xml:space="preserve">Oneri inderogabili 
in % del totale </t>
  </si>
  <si>
    <t>Fattore legislativo 
in % del totale</t>
  </si>
  <si>
    <t>Oneri inderogabili 
in % del totale</t>
  </si>
  <si>
    <t>Attuazione delle funzioni del Ministero dell'Interno sul territorio tramite le strutture centrali e le Prefetture - Uffici Territoriali del Governo</t>
  </si>
  <si>
    <t>Promozione dell'efficienza energetica , delle energie rinnovabili e regolamentazione del mercato energetico</t>
  </si>
  <si>
    <t>Innovazione, reti energetiche, sicurezza in ambito energetico e di georisorse</t>
  </si>
  <si>
    <t>Vigilanza sul sistema cooperativo, sulle società e sistema camerale</t>
  </si>
  <si>
    <t>Coordinamento dell'azione amministrativa e dei programmi per la competitività e lo sviluppo delle imprese, la comunicazione e l'energia</t>
  </si>
  <si>
    <t>Pianificazione, regolamentazione tecnica e valorizzazione dello spettro radio</t>
  </si>
  <si>
    <t>Promozione e valutazione dello sviluppo sostenibile, valutazioni e autorizzazioni ambientali</t>
  </si>
  <si>
    <t>Tutela e gestione delle risorse idriche e del territorio e prevenzione del rischio idrogeologico</t>
  </si>
  <si>
    <t>Tutela, conservazione e valorizzazione della fauna e della flora, salvaguardia della biodiversita' e dell'ecosistema marino</t>
  </si>
  <si>
    <t>Promozione dell'economia circolare e gestione dei rifiuti</t>
  </si>
  <si>
    <t>Programmi e interventi per il governo dei cambiamenti climatici ed energie rinnovabili</t>
  </si>
  <si>
    <t>Prevenzione e risanamento del danno ambientale e bonifiche</t>
  </si>
  <si>
    <t>Realizzazione attività di tutela in ambito territoriale</t>
  </si>
  <si>
    <t>Coordinamento e attuazione interventi per la sicurezza del patrimonio culturale e per le emergenze</t>
  </si>
  <si>
    <t>Programmazione e coordinamento dell'istruzione</t>
  </si>
  <si>
    <t>Sviluppo del sistema istruzione scolastica, diritto allo studio ed edilizia scolastica</t>
  </si>
  <si>
    <t>Istruzione terziaria non universitaria e formazione professionale</t>
  </si>
  <si>
    <t>Promozione della cultura e della lingua italiana all'estero</t>
  </si>
  <si>
    <t>002.002 Attuazione delle funzioni del Ministero dell'Interno sul territorio tramite le strutture centrali e le Prefetture - Uffici Territoriali del Governo</t>
  </si>
  <si>
    <t>002002.0006 - Interventi per il Fondo delle vittime dell'usura e della mafia</t>
  </si>
  <si>
    <t>003009.0004 - Supporto alle Amministrazioni sul territorio</t>
  </si>
  <si>
    <t>004.009 Promozione della cultura e della lingua italiana all'estero</t>
  </si>
  <si>
    <t>004012.0002 - Funzionamento delle strutture diplomatico-consolari e attività istituzionali delle sedi all'estero</t>
  </si>
  <si>
    <t xml:space="preserve">004014.0004 - Attività di controllo e prevenzione dell'Autorità Nazionale - UAMA </t>
  </si>
  <si>
    <t>010.007 Promozione dell'efficienza energetica , delle energie rinnovabili e regolamentazione del mercato energetico</t>
  </si>
  <si>
    <t>010007.0002 - Iniziative per la decarbonizzazione, regolamentazione delle modalità di incentivazione dell'efficienza energetica e delle fonti rinnovabili</t>
  </si>
  <si>
    <t>010007.0003 - Regolamentazione e sviluppo della concorrenza sui mercati energetici; promozione dello sviluppo economico nelle regioni interessate dalle estrazioni di idrocarburi e sostenibilità di tali attività</t>
  </si>
  <si>
    <t>010.008 Innovazione, reti energetiche, sicurezza in ambito energetico e di georisorse</t>
  </si>
  <si>
    <t>010008.0002 - Sviluppo infrastrutture e sicurezza dei sistemi elettrico, gas, e petrolio; controllo delle attività su georisorse e materie prime strategiche</t>
  </si>
  <si>
    <t>010008.0003 - Ricerca sulle tecnologie sostenibili in ambito energetico e ambientale</t>
  </si>
  <si>
    <t>011005.0002 - Politica industriale e politiche per la competitività,  gestione delle procedure commissariali</t>
  </si>
  <si>
    <t>011.006 Vigilanza sul sistema cooperativo, sulle società e sistema camerale</t>
  </si>
  <si>
    <t>011006.0002 - Vigilanza sulle società fiduciarie e di revisione, sul sistema cooperativo e camerale e  registro delle imprese</t>
  </si>
  <si>
    <t>011006.0003 - Gestione delle procedure di liquidazione coatta amministrativa di enti cooperativi e società fiduciarie</t>
  </si>
  <si>
    <t>011007.0003 - Garanzie a sostegno al credito alle PMI</t>
  </si>
  <si>
    <t>011009.016 - Incentivi fiscali per gli interventi di efficienza energetica e rischio sismico</t>
  </si>
  <si>
    <t>011.011 Coordinamento dell'azione amministrativa e dei programmi per la competitività e lo sviluppo delle imprese, la comunicazione e l'energia</t>
  </si>
  <si>
    <t>012004.0002 - Armonizzazione del mercato, concorrenza, tutela dei consumatori e vigilanza sui fondi CONSAP</t>
  </si>
  <si>
    <t>013005.0002 - Interventi sulle infrastrutture ferroviarie</t>
  </si>
  <si>
    <t>015.005 Pianificazione, regolamentazione tecnica e valorizzazione dello spettro radio</t>
  </si>
  <si>
    <t>016005.0002 - Agenzia per la promozione all'estero e l'internazionalizzazione delle imprese italiane</t>
  </si>
  <si>
    <t>016005.0003 - Internazionalizzazione del sistema produttivo e cooperazione scientifica e tecnologica in ambito internazionale</t>
  </si>
  <si>
    <t>016005.0004 - Piano straordinario del Made in Italy</t>
  </si>
  <si>
    <t>017004.0005 - Sostegno alle attività scientifiche e di ricerca delle istituzioni culturali</t>
  </si>
  <si>
    <t>018.005 Promozione e valutazione dello sviluppo sostenibile, valutazioni e autorizzazioni ambientali</t>
  </si>
  <si>
    <t>018005.0003 -  Interventi a livello nazionale di promozione sullo sviluppo sostenibile</t>
  </si>
  <si>
    <t>018005.0005 - Verifiche di compatibilità e rilascio delle autorizzazioni ambientali</t>
  </si>
  <si>
    <t>018005.0006 - Prevenzione e riduzione dell'inquinamento acustico ed elettromagnetico</t>
  </si>
  <si>
    <t>018.012 Tutela e gestione delle risorse idriche e del territorio e prevenzione del rischio idrogeologico</t>
  </si>
  <si>
    <t>018012.0003 - Protezione e difesa del suolo, tutela dell'assetto idrogeologico</t>
  </si>
  <si>
    <t>018.013 Tutela, conservazione e valorizzazione della fauna e della flora, salvaguardia della biodiversita' e dell'ecosistema marino</t>
  </si>
  <si>
    <t>018013.0003 - Tutela e valorizzazione della biodiversità e controllo del commercio di specie a rischio di estinzione - (CITES)</t>
  </si>
  <si>
    <t>018013.0004 - Tutela, valorizzazione  e gestione delle aree naturali protette e dei patrimoni naturalistici</t>
  </si>
  <si>
    <t>018013.0005 - Controllo organismi geneticamente modificati (ogm) e valutazione delle sostanze chimiche pericolose</t>
  </si>
  <si>
    <t>018.015 Promozione dell'economia circolare e gestione dei rifiuti</t>
  </si>
  <si>
    <t>018015.0002 - Interventi per la promozione dell'economia circolare e politiche per la corretta gestione dei rifiuti</t>
  </si>
  <si>
    <t>018.016 Programmi e interventi per il governo dei cambiamenti climatici ed energie rinnovabili</t>
  </si>
  <si>
    <t>018016.0004 - Interventi per il contrasto ai cambiamenti climatici</t>
  </si>
  <si>
    <t>018016.0005 - Prevenzione e riduzione dell'inquinamento atmosferico</t>
  </si>
  <si>
    <t>018.018 Tutela e valorizzazione turistica dei territori rurali, montani e forestali</t>
  </si>
  <si>
    <t>018018.0001 -  Spese di personale per il programma</t>
  </si>
  <si>
    <t>018018.0002 - Politiche forestali, tutela e valorizzazione dei prodotti forestali e certificazione CITES</t>
  </si>
  <si>
    <t>018018.0003 -  Politiche di tutela e valorizzazione dei territori rurali, montani e forestali</t>
  </si>
  <si>
    <t>018.019 Prevenzione e risanamento del danno ambientale e bonifiche</t>
  </si>
  <si>
    <t>018019.0001 -  Spese di personale per il programma</t>
  </si>
  <si>
    <t>018019.0002 - Accertamento e risarcimento in materia di danno ambientale</t>
  </si>
  <si>
    <t>018019.0003 - Interventi di risanamento ambientale e bonifiche</t>
  </si>
  <si>
    <t>021012.0003 - Tutela delle belle arti e dei beni di interesse culturale</t>
  </si>
  <si>
    <t>021015.0006 - Salvaguardia, valorizzazione ed interventi per i beni e le attività culturali</t>
  </si>
  <si>
    <t>021016.0002 - Promozione dell'architettura e dell'arte contemporanea, del design e della moda</t>
  </si>
  <si>
    <t>021.019 Realizzazione attività di tutela in ambito territoriale</t>
  </si>
  <si>
    <t>021019.0001 - Spese di personale per il programma</t>
  </si>
  <si>
    <t>021019.0002 - Attuazione interventi di tutela del patrimonio culturale nel territorio di pertinenza</t>
  </si>
  <si>
    <t>021.020 Coordinamento e attuazione interventi per la sicurezza del patrimonio culturale e per le emergenze</t>
  </si>
  <si>
    <t>021020.0001 - Spese per il personale di programma</t>
  </si>
  <si>
    <t>021020.0002 - Attività di indirizzo per messa in sicurezza in fase emergenziale e di ricostruzione</t>
  </si>
  <si>
    <t>022.001 Programmazione e coordinamento dell'istruzione</t>
  </si>
  <si>
    <t>022.008 Sviluppo del sistema istruzione scolastica e diritto allo studioed edilizia scolastica</t>
  </si>
  <si>
    <t>022008.0007 - Interventi per la sicurezza nelle scuole statali e per l'edilizia scolastica</t>
  </si>
  <si>
    <t>022008.0008 - Supporto all'innovazione dell'istruzione scolastica</t>
  </si>
  <si>
    <t>022.015 Istruzione terziaria non universitaria e formazione professionale</t>
  </si>
  <si>
    <t>029004.0006 - Misure premiali per favorire l'utilizzo di strumenti di pagamento elettronici</t>
  </si>
  <si>
    <r>
      <t xml:space="preserve">032.002 </t>
    </r>
    <r>
      <rPr>
        <b/>
        <sz val="12"/>
        <rFont val="Calibri"/>
        <family val="2"/>
        <scheme val="minor"/>
      </rPr>
      <t>Indirizzo politico</t>
    </r>
  </si>
  <si>
    <t>032003.0004 - Finanziamento della ricerca nel settore ambientale (ISPRA)</t>
  </si>
  <si>
    <t>032004.0009 - Attuazione dell'agenda digitale italiana</t>
  </si>
  <si>
    <t>Sicurezza delle strutture in Italia e all'estero e controlli ispettivi</t>
  </si>
  <si>
    <t>Tutela e valorizzazione turistica dei territori rurali, montani e forestali</t>
  </si>
  <si>
    <r>
      <t xml:space="preserve">2020 </t>
    </r>
    <r>
      <rPr>
        <b/>
        <vertAlign val="superscript"/>
        <sz val="14"/>
        <color theme="1"/>
        <rFont val="Calibri"/>
        <family val="2"/>
        <scheme val="minor"/>
      </rPr>
      <t>(3)</t>
    </r>
  </si>
  <si>
    <t xml:space="preserve">(3) La legge di bilancio 2020-2022 comprende gli effetti finanziari del c.d. Decreto Fiscale collegato alla manovra di bilancio 2020-2022 (decreto legge 26 ottobre 2019, n. 124), ma non delle modifiche intervenute in sede di conversione in legge 19 dicembre 2019, n. 157. </t>
  </si>
  <si>
    <r>
      <t xml:space="preserve">2020 </t>
    </r>
    <r>
      <rPr>
        <b/>
        <vertAlign val="superscript"/>
        <sz val="12"/>
        <color theme="0"/>
        <rFont val="Calibri"/>
        <family val="2"/>
        <scheme val="minor"/>
      </rPr>
      <t>(2)</t>
    </r>
  </si>
  <si>
    <t xml:space="preserve">(2) La legge di bilancio 2020-2022 comprende gli effetti finanziari del c.d. Decreto Fiscale collegato alla manovra di bilancio 2020-2022 (decreto legge 26 ottobre 2019, n. 124), ma non delle modifiche intervenute in sede di conversione in legge 19 dicembre 2019, n. 157. </t>
  </si>
  <si>
    <t xml:space="preserve">La legge di bilancio 2020-2022 comprende gli effetti finanziari del c.d. Decreto Fiscale collegato alla manovra di bilancio 2020-2022 (decreto legge 26 ottobre 2019, n. 124), ma non delle modifiche intervenute in sede di conversione in legge 19 dicembre 2019, n. 157. </t>
  </si>
  <si>
    <t>2020</t>
  </si>
  <si>
    <t>2021</t>
  </si>
  <si>
    <t>Stanziamenti
 iniziali 
di competenza</t>
  </si>
  <si>
    <t>Stanziamenti definitivi 
di competenza</t>
  </si>
  <si>
    <t>Stanziamenti
 iniziali 
di competenza 
(a)</t>
  </si>
  <si>
    <t>Ministero dell'istruzione</t>
  </si>
  <si>
    <t xml:space="preserve">Edilizia statale ed interventi speciali e per pubbliche calamità </t>
  </si>
  <si>
    <t>Pianificazione strategica di settore e sistemi stradali e autostradali</t>
  </si>
  <si>
    <t>Coordinamento e supporto amministrativo per le politiche della formazione superiore e della ricerca</t>
  </si>
  <si>
    <t>Formazione superiore e ricerca in ambito internazionale</t>
  </si>
  <si>
    <t>010.007 Promozione dell'efficienza energetica, delle energie rinnovabili e regolamentazione del mercato energetico</t>
  </si>
  <si>
    <t xml:space="preserve">014.010 Edilizia statale ed interventi speciali e per pubbliche calamità </t>
  </si>
  <si>
    <t>014010.0003 -  Interventi di edilizia pubblica  e riqualificazione del territorio</t>
  </si>
  <si>
    <t xml:space="preserve">014.011 Pianificazione strategica di settore e sistemi stradali ed autostradali </t>
  </si>
  <si>
    <t>014011.0007 - Sviluppo del territorio, progetti internazionali e infrastrutture per la mobilità sostenibile</t>
  </si>
  <si>
    <t>017004.0003 - Studi, ricerche e nuove tecnologie per la conoscenza, la catalogazione, la digitalizzazione, la conservazione e il restauro del patrimonio culturale</t>
  </si>
  <si>
    <t>021014.0006 - Interventi a sostegno dei settori dello spettacolo, cinema e audiovisivo a seguito dell'emergenza COVID 19</t>
  </si>
  <si>
    <t>021014.0007 - Interventi a favore dei beni e delle attività culturali a seguito dell'emergenza COVID 19</t>
  </si>
  <si>
    <t>021016.0003 - Interventi per la rigenerazione urbana</t>
  </si>
  <si>
    <t>022008.0008 - Supporto all'innovazione e valutazione dell'istruzione scolastica</t>
  </si>
  <si>
    <t>023.004 Coordinamento e supporto amministrativo per le politiche della formazione superiore e della ricerca</t>
  </si>
  <si>
    <t>023004.0001 - Spese di personale per il programma</t>
  </si>
  <si>
    <t>023004.0002 - Supporto alla programmazione e coordinamento delle politiche della formazione superiore e della ricerca</t>
  </si>
  <si>
    <t>023.005 Formazione superiore e ricerca in ambito internazionale</t>
  </si>
  <si>
    <t>023005.0001 - Spese di personale per il programma</t>
  </si>
  <si>
    <t>023005.0002 - Coordinamento e sostegno della ricerca in ambito internazionale</t>
  </si>
  <si>
    <t>023005.0003 - Partecipazione dell'Italia agli organismi internazionali correlati alla ricerca che discendono da obblighi governativi</t>
  </si>
  <si>
    <t>023005.0004 - Cooperazione e promozione di iniziative di collaborazione internazionale nel settore della formazione superiore</t>
  </si>
  <si>
    <t>029001.0008 - Contributi ai partiti politici e alle associazioni culturali</t>
  </si>
  <si>
    <r>
      <t xml:space="preserve">032.002 </t>
    </r>
    <r>
      <rPr>
        <b/>
        <i/>
        <u/>
        <sz val="12"/>
        <rFont val="Calibri"/>
        <family val="2"/>
        <scheme val="minor"/>
      </rPr>
      <t>Indirizzo politico</t>
    </r>
  </si>
  <si>
    <t>032002.0005 - Esigenze emergenziali del sistema dell'università, delle istituzioni dell'alta formazione artistica, musicale e coreutica e degli enti di ricerca</t>
  </si>
  <si>
    <t>032004.0009 - Attuazione dell'agenda digitale italiana e interventi per la digitalizzazione</t>
  </si>
  <si>
    <t>Stanziamenti assestati 
di competenza
(b)</t>
  </si>
  <si>
    <t>2022</t>
  </si>
  <si>
    <t>Stanziamenti iniziali di competenza 
Legge di Bilancio 2021</t>
  </si>
  <si>
    <t>Stanziamenti iniziali di competenza 2021 riclassificati</t>
  </si>
  <si>
    <t>Stanziamenti iniziali di cassa 
Legge di Bilancio 
2021</t>
  </si>
  <si>
    <t>Stanziamenti iniziali di cassa 2021 riclassificati</t>
  </si>
  <si>
    <t>Ulteriori informazioni contabili del Bilancio dello Stato in formato elaborabile sono consultabili nel sito OpenBDAP: a partire dal 2011, nella Piattaforma Open Data, è possibile scaricare i dati in formato elaborabile dalla pagina “Analizza i risultati”, sezione “Lavora sui dati elaborabili” al seguente link https://openbdap.mef.gov.it/it/BdS/Analizza; è inoltre possibile, a partire dal 2013, consultare i dati in modalità interattiva nella pagina “Esplora i dati” al seguente link https://openbdap.mef.gov.it/it/BdS/Esplora</t>
  </si>
  <si>
    <t>I dati riportati nelle tavole sono tutti valori assoluti in milioni di euro, salvo diversa specificazione.</t>
  </si>
  <si>
    <t>Approntamento e impiego dei Comandi e degli Enti interforze dell'Area tecnico/operativa</t>
  </si>
  <si>
    <t>Vigilanza sul sistema cooperativo e sulle società</t>
  </si>
  <si>
    <t>Riconversione industriale e grandi filiere produttive</t>
  </si>
  <si>
    <t>Promozione dell'economia circolare, e gestione dei rifiuti e interventi per lo sviluppo sostenibile</t>
  </si>
  <si>
    <t>Attività internazionale e comunitaria per la transizione ecologica</t>
  </si>
  <si>
    <t>Valutazioni e autorizzazioni ambientali e interventi per la qualità dell'aria e prevenzione e riduzione dell'inquinamento</t>
  </si>
  <si>
    <t>Prevenzione in materia di salute e sicurezza sui luoghi di lavoro</t>
  </si>
  <si>
    <t xml:space="preserve"> Sistemi informativi per il monitoraggio e lo sviluppo delle politiche sociali e del lavoro, logistica e servizi di comunicazione istituzionale</t>
  </si>
  <si>
    <t>Coordinamento ed indirizzo delle politiche del turismo</t>
  </si>
  <si>
    <t>Programmazione delle politiche turistiche nazionali</t>
  </si>
  <si>
    <t>Promozione dell'offerta turistica italiana</t>
  </si>
  <si>
    <t>005006.0004 - Formazione, aggiornamento, specializzazione e qualificazione del personale dell'Area interforze tecnico-amministrativa e tecnico-industriale</t>
  </si>
  <si>
    <t>005006.0008 - Approvvigionamenti comuni e sostegno logistico e supporto territoriale delle Forze Armate e dell'area tecnico amministrativa e tecnico-industriale</t>
  </si>
  <si>
    <t>005006.0011 -  Gestione e assistenza del personale dell'Area interforze tecnico-amministrativa e tecnico-industriale</t>
  </si>
  <si>
    <t>005.009 Approntamento e impiego dei Comandi e degli Enti interforze dell'Area tecnico/operativa</t>
  </si>
  <si>
    <t>005009.0001 - Spese di personale per il programma</t>
  </si>
  <si>
    <t>005009.0002 - Comando, pianificazione, coordinamento e controllo di vertice interforze - area tecnico-operativa</t>
  </si>
  <si>
    <t>005009.0003 - Acquisizione e mantenimento delle qualifiche e della capacità operativa delle unità</t>
  </si>
  <si>
    <t>005009.0004 - Formazione militare del personale dei Comandi e degli Enti interforze dell'Area tecnico-operativa</t>
  </si>
  <si>
    <t>005009.0005 - Sostegno logistico e supporto territoriale dei Comandi e degli Enti interforze dell'Area tecnico-operativa</t>
  </si>
  <si>
    <t>005009.0006 - Gestione e assistenza del personale dei Comandi e degli Enti interforze dell'Area tecnico-operativa</t>
  </si>
  <si>
    <t>005009.0007 - Servizi generali e supporto alle missioni internazionali</t>
  </si>
  <si>
    <t>010007.0004 - Interventi per la mobilità sostenibile e per l'efficientamento e il risparmio energetico</t>
  </si>
  <si>
    <t>010007.0005 - Interventi per il contrasto ai cambiamenti climatici</t>
  </si>
  <si>
    <t>011005.0006 - Promozione delle PMI, delle start up, della responsabilità sociale e del movimento cooperativo</t>
  </si>
  <si>
    <t>011005.0007 - Politica industriale e politiche per la competitività</t>
  </si>
  <si>
    <t>011.006 Vigilanza sul sistema cooperativo e sulle società</t>
  </si>
  <si>
    <t>011.012 Riconversione industriale e grandi filiere produttive</t>
  </si>
  <si>
    <t>011012.0001 - Spese di personale per il programma</t>
  </si>
  <si>
    <t>011012.0002 - Crisi industriali e grandi filiere produttive</t>
  </si>
  <si>
    <t>011012.0003 - Interventi per l'innovazione del sistema produttivo del settore dell'aerospazio, della sicurezza e della difesa</t>
  </si>
  <si>
    <t>011012.0004 - Ammortamento mutui per interventi nel settore dell'aerospazio, della sicurezza e della difesa</t>
  </si>
  <si>
    <t>011012.0005 - Realizzazione di progetti di ricerca e sviluppo tecnologico dell'industria aeronautica</t>
  </si>
  <si>
    <t>012004.0003 - Vigilanza e controllo nel settore della sicurezza e conformità dei prodotti e degli impianti industriali, della metrologia legale, e su enti e organismi di normazione, di accreditamento e notificati e sul sistema camerale</t>
  </si>
  <si>
    <t>018012.0005 - Finanziamenti per le Autorità di bacino</t>
  </si>
  <si>
    <t>018013.0002 - Tutela del mare e interventi operativi di prevenzione e contrasto agli inquinamenti da idrocarburi e sostanze assimilate</t>
  </si>
  <si>
    <t>018013.0005 - Controllo organismi geneticamente modificati (O.G.M.) e valutazione delle sostanze chimiche pericolose</t>
  </si>
  <si>
    <t>018013.0006 - Finanziamento della ricerca nel settore ambientale</t>
  </si>
  <si>
    <t>018.015 Promozione dell'economia circolare, e gestione dei rifiuti e interventi per lo sviluppo sostenibile</t>
  </si>
  <si>
    <t>018015.0002 - Interventi per la promozione dell'economia circolare e politiche di gestione dei rifiuti</t>
  </si>
  <si>
    <t>018015.0003 - Interventi a livello nazionale di promozione dello sviluppo sostenibile</t>
  </si>
  <si>
    <t>018.020 Attività internazionale e comunitaria per la transizione ecologica</t>
  </si>
  <si>
    <t>018020.0001 - Spese di personale per il programma</t>
  </si>
  <si>
    <t>018020.0002 - Attuazione accordi e impegni internazionali e comunitari</t>
  </si>
  <si>
    <t>018020.0003 - Cooperazione internazionale</t>
  </si>
  <si>
    <t>018.021 Valutazioni e autorizzazioni ambientali e interventi per la qualità dell'aria e prevenzione e riduzione dell'inquinamento</t>
  </si>
  <si>
    <t>018021.0001 - Spese di personale per il programma</t>
  </si>
  <si>
    <t>018021.0002 - Verifiche di compatibilità ambientale e rilascio delle autorizzazioni</t>
  </si>
  <si>
    <t>018021.0003 - Prevenzione e riduzione dell'inquinamento acustico ed elettromagnetico</t>
  </si>
  <si>
    <t>018021.0004 - Prevenzione e riduzione dell'inquinamento atmosferico</t>
  </si>
  <si>
    <t>026010.0001 - Spese di personale per il programma</t>
  </si>
  <si>
    <t>026010.0002 - Promozione e realizzazione di interventi a favore dell'inserimento lavorativo e della formazione professionale dei lavoratori svolta dall'Agenzia nazionale per le politiche attive del lavoro (ANPAL)</t>
  </si>
  <si>
    <t>026.011 Prevenzione in materia di salute e sicurezza sui luoghi di lavoro</t>
  </si>
  <si>
    <t>026011.0001 - Spese di personale per il programma</t>
  </si>
  <si>
    <t>026011.0002 - Prevenzione in materia di salute e sicurezza sui luoghi di lavoro e sostegno alle famiglie delle vittime di infortuni sul lavoro</t>
  </si>
  <si>
    <t>026011.0003 - Indennizzi e incentivi in materia di infortuni e malattie professionali</t>
  </si>
  <si>
    <t>026.012 Sistemi informativi per il monitoraggio e lo sviluppo delle politiche sociali e del lavoro, logistica e servizi di comunicazione istituzionale</t>
  </si>
  <si>
    <t>031.002 Coordinamento ed indirizzo delle politiche del turismo</t>
  </si>
  <si>
    <t>031002.0001 - Spese per il personale di programma</t>
  </si>
  <si>
    <t>031002.0002 - Coordinamento delle politiche del turismo</t>
  </si>
  <si>
    <t>031002.0003 - Indirizzo per la promozione del turismo</t>
  </si>
  <si>
    <t>031.003 Programmazione delle politiche turistiche nazionali</t>
  </si>
  <si>
    <t>031003.0001 - Spese di personale per il programma</t>
  </si>
  <si>
    <t>031003.0002 - Sviluppo delle politiche turistiche nazionali</t>
  </si>
  <si>
    <t>031003.0003 - Relazioni internazionali in materia turistica</t>
  </si>
  <si>
    <t>031.004 Promozione dell'offerta turistica italiana</t>
  </si>
  <si>
    <t>031004.0001 - Spese di personale per il programma</t>
  </si>
  <si>
    <t>031004.0002 - Promozione delle politiche turistiche nazionali</t>
  </si>
  <si>
    <t>031004.0003 - Sostegno agli operatori di settore</t>
  </si>
  <si>
    <t>032003.0005 - Digitalizzazione, sistemi informativi e comunicazione istituzionale</t>
  </si>
  <si>
    <t>Ministero della transizione ecologica</t>
  </si>
  <si>
    <t>Ministero delle infrastrutture e della mobilità sostenibili</t>
  </si>
  <si>
    <t>Ministero della cultura</t>
  </si>
  <si>
    <t>Ministero del turismo</t>
  </si>
  <si>
    <t>Diplomazia pubblica e culturale</t>
  </si>
  <si>
    <t>Tavola 1.1 - Stanziamenti iniziali di competenza e di cassa per Titolo. Anni 2000-2025. Milioni di euro.</t>
  </si>
  <si>
    <t>Tavola 1.2a - Stanziamenti iniziali di competenza per Missione - confronto tra dati di Legge di Bilancio e dati riclassificati secondo la struttura del bilancio 2023. Anni 2021-2025. Milioni di euro.</t>
  </si>
  <si>
    <t>Stanziamenti iniziali di competenza 
Legge di Bilancio 2022</t>
  </si>
  <si>
    <t>Stanziamenti iniziali di competenza 2022 riclassificati</t>
  </si>
  <si>
    <t>2023</t>
  </si>
  <si>
    <t>Stanziamenti iniziali di competenza 
Legge di Bilancio
1° anno/2023</t>
  </si>
  <si>
    <t>Stanziamenti iniziali di competenza 
Legge di Bilancio
2° anno/2024</t>
  </si>
  <si>
    <t>Stanziamenti iniziali di competenza 
Legge di Bilancio
3° anno/2025</t>
  </si>
  <si>
    <t>Stanziamenti iniziali di cassa 
Legge di Bilancio 
2022</t>
  </si>
  <si>
    <t>Stanziamenti iniziali di cassa 2022 riclassificati</t>
  </si>
  <si>
    <t>Stanziamenti iniziali di cassa 
Legge di Bilancio
1° anno/2023</t>
  </si>
  <si>
    <t>Stanziamenti iniziali di cassa 
Legge di Bilancio
2° anno/2024</t>
  </si>
  <si>
    <t>Stanziamenti iniziali di cassa 
Legge di Bilancio
3° anno/2025</t>
  </si>
  <si>
    <t>Tavola 1.2b - Stanziamenti iniziali di cassa per Missione - confronto tra dati di Legge di Bilancio e dati riclassificati secondo la struttura del bilancio 2023. Anni 2021-2025. Milioni di euro.</t>
  </si>
  <si>
    <t>Tavola 1.3a - Stanziamenti  di competenza per Missione e Programma secondo la struttura del bilancio 2023. Anni 2021-2025. Milioni di euro e variazione percentuale.</t>
  </si>
  <si>
    <t>Stanziamenti 
iniziali 
di competenza 
1° anno/2023
(c)</t>
  </si>
  <si>
    <t xml:space="preserve">Stanziamenti 
iniziali 
di competenza 
2° anno/2024
</t>
  </si>
  <si>
    <t xml:space="preserve">Stanziamenti
iniziali 
di competenza 
3° anno/2025
</t>
  </si>
  <si>
    <t xml:space="preserve">Variazione percentuale degli stanziamenti iniziali di competenza 
 2023 (c) rispetto a quelli assestati del 2022 (b)
(%) </t>
  </si>
  <si>
    <t xml:space="preserve">Variazione percentuale degli stanziamenti iniziali di competenza 
 2023 (c) rispetto a quelli iniziali del 2022 (a)
(%) </t>
  </si>
  <si>
    <t>Tavola 1.3b - Stanziamenti di cassa per Missione e Programma secondo la struttura del bilancio 2023. Anni 2021-2025.
 Milioni di euro e variazione percentuale.</t>
  </si>
  <si>
    <t>Stanziamenti 
iniziali 
di cassa 
1° anno/2023
(c)</t>
  </si>
  <si>
    <t xml:space="preserve">Stanziamenti 
iniziali 
di cassa 
2° anno/2024
</t>
  </si>
  <si>
    <t xml:space="preserve">Stanziamenti
iniziali 
di cassa 
3° anno/2025
</t>
  </si>
  <si>
    <t xml:space="preserve">Variazione percentuale degli stanziamenti iniziali di cassa 
 2023 (c) rispetto a quelli assestati del 2022 (b)
(%) </t>
  </si>
  <si>
    <t xml:space="preserve">Variazione percentuale degli stanziamenti iniziali di cassa 
 2023 (c) rispetto a quelli iniziali del 2022 (a)
(%) </t>
  </si>
  <si>
    <t xml:space="preserve">Tavola 1.3c - Andamento della spesa per Missione e Programma - consuntivo 2019-2021 e previsioni assestate 2022, dati riclassificati secondo la struttura della legge di bilancio 2023. Competenza. Milioni di euro. </t>
  </si>
  <si>
    <t xml:space="preserve">Stanziamenti 
iniziali 
di competenza 
1° anno/2023
</t>
  </si>
  <si>
    <t xml:space="preserve">Stanziamenti 
iniziali 
di cassa 
1° anno/2023
</t>
  </si>
  <si>
    <t>Stanziamenti 
iniziali 
di competenza 
Disegno di legge di bilancio 2023</t>
  </si>
  <si>
    <t>Tavola 1.4a - Stanziamenti di competenza per Titolo e Categoria economica. Anni 2021-2025. Milioni di euro e variazione percentuale.</t>
  </si>
  <si>
    <t>Tavola 1.4b - Stanziamenti iniziali di cassa per Titolo e Categoria economica. Anni 2021-2025. Milioni di euro e variazione percentuale.</t>
  </si>
  <si>
    <t>Stanziamenti iniziali di cassa Disegno di legge di bilancio 2023</t>
  </si>
  <si>
    <t>Stanziamenti 
iniziali 
di cassa 
2° anno/2024</t>
  </si>
  <si>
    <t>Stanziamenti
iniziali 
di cassa 
3° anno/2025</t>
  </si>
  <si>
    <t xml:space="preserve">Tavola 1.4c - Andamento della spesa per Titolo e Categoria economica -  consuntivo 2019-2021, previsioni assestate 2022 e stanziamenti iniziali 2023-2025. Competenza. Milioni di euro. </t>
  </si>
  <si>
    <t>Tavola 1.4d - Andamento della spesa per Titolo e Categoria economica - consuntivo 2019-2021, previsioni assestate 2022 e stanziamenti iniziali 2023-2025. Cassa. Milioni di euro.</t>
  </si>
  <si>
    <t>Tavola 1.5a - Stanziamenti di competenza per Amministrazione. Anni 2021-2025. Milioni di euro e variazione percentuale.</t>
  </si>
  <si>
    <t>Tavola 1.5b - Stanziamenti di cassa per Amministrazione. Anni 2021-2025. Milioni di euro e variazione percentuale.</t>
  </si>
  <si>
    <t xml:space="preserve">Tavola 1.5c - Andamento della spesa per Amministrazione -  consuntivo 2019-2021, previsioni assestate 2022 e stanziamenti iniziali 2023-2025. Competenza. Milioni di euro. </t>
  </si>
  <si>
    <t xml:space="preserve">Tavola 1.5d - Andamento della spesa per Amministrazione -  consuntivo 2019-2021, previsioni assestate 2022 e stanziamenti iniziali 2023-2025. Cassa. Milioni di euro. </t>
  </si>
  <si>
    <t>Tavola 1.3b - Stanziamenti di cassa per Missione e Programma secondo la struttura del bilancio 2023. Anni 2021-2025. 
Milioni di euro e variazione percentuale.</t>
  </si>
  <si>
    <t xml:space="preserve">Tavola 1.3d - Andamento della spesa per Missione e Programma - consuntivo 2019-2021 e previsioni assestate 2022, dati riclassificati secondo la struttura della legge di bilancio 2023. Cassa. Milioni di euro. </t>
  </si>
  <si>
    <t>Tavola 1.4a - Stanziamenti di competenza per Titolo e Categoria economica. Anni 2021-2025. 
Milioni di euro e variazione percentuale.</t>
  </si>
  <si>
    <t>Tavola 1.4b - Stanziamenti iniziali di cassa per Titolo e Categoria economica. Anni 2021-2025. 
Milioni di euro e variazione percentuale.</t>
  </si>
  <si>
    <t>Tavola 1.5a - Stanziamenti di competenza per Amministrazione. 
Anni 2021-2025. Milioni di euro e variazione percentuale.</t>
  </si>
  <si>
    <t>Tavola 1.5b - Stanziamenti di cassa per Amministrazione. 
Anni 2021-2025. Milioni di euro e variazione percentuale.</t>
  </si>
  <si>
    <t>Tavola 1.6 - Stanziamenti iniziali di competenza per Missione e natura dell'autorizzazione della spesa. 
Anni 2009-2023.  Milioni di euro e incidenza percentuale.</t>
  </si>
  <si>
    <t>segue Tavola 1.6 - Stanziamenti iniziali di competenza per Missione e natura dell'autorizzazione della spesa. 
Anni 2009-2023. Milioni di euro e incidenza percentuale.</t>
  </si>
  <si>
    <t>Allegato 1 - Evoluzione della composizione di Missioni e Programmi delle Amministrazioni centrali dello Stato a Legge di bilancio. Anni 2007-2023</t>
  </si>
  <si>
    <t>Transizione digitale, analisi statistica e politiche di coesione</t>
  </si>
  <si>
    <t>Coordinamento delle attività connesse al PNRR in materia del territorio e dell'ambiente</t>
  </si>
  <si>
    <t>Allegato 2 - Evoluzione della composizione di Missioni, Programmi e Azioni delle Amministrazioni centrali dello Stato a Legge di bilancio. Anni 2017-2023</t>
  </si>
  <si>
    <t>004.018 Diplomazia pubblica e culturale</t>
  </si>
  <si>
    <t>004018.0001 - Spese di personale per il programma</t>
  </si>
  <si>
    <t>004018.0002 - Promozione e diffusione della lingua e della cultura italiana all'estero</t>
  </si>
  <si>
    <t>004018.0004 - Risorse da destinare al personale in servizio presso le istituzioni scolastiche all'estero</t>
  </si>
  <si>
    <t>004018.0005 - Attività di pianificazione delle politiche</t>
  </si>
  <si>
    <t>004018.0006 - Comunicazione istituzionale e rapporti con i media</t>
  </si>
  <si>
    <t>006002.0003 - Attività di verbalizzazione atti processuali</t>
  </si>
  <si>
    <t>006005.0003 - Spese di personale per il programma (magistrati tributari)</t>
  </si>
  <si>
    <t>006.011 Transizione digitale, analisi statistica e politiche di coesione</t>
  </si>
  <si>
    <t>006011.0001 - Spese di personale per il programma (personale amministrativo e magistrati)</t>
  </si>
  <si>
    <t>006011.0002 - Supporto all'erogazione dei servizi del programma</t>
  </si>
  <si>
    <t>006011.0003 - Sviluppo degli strumenti di innovazione tecnologica in materia informatica e telematica per l'erogazione dei servizi di giustizia</t>
  </si>
  <si>
    <t>011006.0002 - Vigilanza sulle società fiduciarie e di revisione, sul sistema cooperativo e registro delle imprese</t>
  </si>
  <si>
    <t>014005.0002 - Interventi nel settore idrico</t>
  </si>
  <si>
    <t>018.022 Coordinamento delle attività connesse al PNRR in materia del territorio e dell'ambiente</t>
  </si>
  <si>
    <t>018022.0001 - Spese di personale per il programma</t>
  </si>
  <si>
    <t>018022.0002 - Coordinamento, gestione, monitoraggio, rendicontazione e controllo dell'attuazione dei progetti connessi al PNRR</t>
  </si>
  <si>
    <t>022.008 Sviluppo del sistema istruzione scolastica e diritto allo studio ed edilizia scolastica</t>
  </si>
  <si>
    <t>032.002 Indirizzo politico</t>
  </si>
  <si>
    <t>Allegato 3 - Evoluzione della composizione delle Amministrazioni centrali dello Stato. Anni 2007-2023</t>
  </si>
  <si>
    <t>Ministero delle imprese e del made in Italy</t>
  </si>
  <si>
    <t>Ministero dell'istruzione e del merito</t>
  </si>
  <si>
    <t>Ministero dell'ambiente e della sicurezza energetica</t>
  </si>
  <si>
    <t>Ministero dell'agricoltura, della sovranità alimentare e delle foreste</t>
  </si>
  <si>
    <r>
      <t xml:space="preserve">MINISTERO DELLE IMPRESE E DEL MADE IN ITALY </t>
    </r>
    <r>
      <rPr>
        <vertAlign val="superscript"/>
        <sz val="12"/>
        <color rgb="FF000000"/>
        <rFont val="Calibri"/>
        <family val="2"/>
      </rPr>
      <t>(1)</t>
    </r>
  </si>
  <si>
    <t>MINISTERO DELL'UNIVERSITA' E DELLA RICERCA</t>
  </si>
  <si>
    <r>
      <t xml:space="preserve">MINISTERO DELL'AMBIENTE E DELLA SICUREZZA ENERGETICA </t>
    </r>
    <r>
      <rPr>
        <vertAlign val="superscript"/>
        <sz val="12"/>
        <color rgb="FF000000"/>
        <rFont val="Calibri"/>
        <family val="2"/>
      </rPr>
      <t>(3)</t>
    </r>
  </si>
  <si>
    <r>
      <t xml:space="preserve">MINISTERO DELLE INFRASTRUTTURE E DEI TRASPORTI </t>
    </r>
    <r>
      <rPr>
        <vertAlign val="superscript"/>
        <sz val="12"/>
        <color rgb="FF000000"/>
        <rFont val="Calibri"/>
        <family val="2"/>
      </rPr>
      <t>(4)</t>
    </r>
  </si>
  <si>
    <r>
      <t xml:space="preserve">MINISTERO DELL'AGRICOLTURA, DELLA SOVRANITA' ALIMENTARE E DELLE FORESTE </t>
    </r>
    <r>
      <rPr>
        <vertAlign val="superscript"/>
        <sz val="12"/>
        <color rgb="FF000000"/>
        <rFont val="Calibri"/>
        <family val="2"/>
      </rPr>
      <t>(5)</t>
    </r>
  </si>
  <si>
    <r>
      <t xml:space="preserve">MINISTERO DEL TURISMO </t>
    </r>
    <r>
      <rPr>
        <vertAlign val="superscript"/>
        <sz val="12"/>
        <color rgb="FF000000"/>
        <rFont val="Calibri"/>
        <family val="2"/>
      </rPr>
      <t>(6)</t>
    </r>
  </si>
  <si>
    <t>(6) Nel 2020 le competenze in materia di Turismo erano affidate al Ministero per i beni e le attività culturali e per il turismo. Nel corso del 2021, è stata ridefinita l’attribuzione delle competenze in materia di tutela dei beni e delle attività culturali e di politiche per il turismo istituendo due nuovi dicasteri, il Ministero della cultura e il Ministero del turismo, in luogo del precedente Ministero per i beni e le attività culturali e per il turismo (vedi decreto legge n. 22 del 2021, convertito in legge n. 55 del 2021, Capo III, articoli 6-7).</t>
  </si>
  <si>
    <t>Giustizia minorile e di comunita'</t>
  </si>
  <si>
    <t>Servizi di gestione amministrativa per l'attivita' giudiziaria</t>
  </si>
  <si>
    <t>Concorso della Guardia di Finanza alla sicurezza interna e esterna del Paese</t>
  </si>
  <si>
    <t>Politiche competitive, della qualita' agroalimentare, della pesca, dell'ippica e mezzi tecnici di produzione</t>
  </si>
  <si>
    <t>Promozione e attuazione di politiche di sviluppo, competitivita' e innovazione, di responsabilita' sociale d'impresa e movimento cooperativo</t>
  </si>
  <si>
    <t>Interventi di sostegno tramite il sistema della fiscalita'</t>
  </si>
  <si>
    <t>Lotta alla contraffazione e tutela della proprieta' industriale</t>
  </si>
  <si>
    <t>Coordinamento dell'azione amministrativa e dei programmi per la competitivita' e lo sviluppo delle imprese e la comunicazione</t>
  </si>
  <si>
    <t>Sistemi idrici e idraulici</t>
  </si>
  <si>
    <t>Edilizia statale ed interventi speciali e per pubbliche calamita'</t>
  </si>
  <si>
    <t>Servizi di Comunicazione Elettronica, di Radiodiffusione e Postali</t>
  </si>
  <si>
    <t>Attivita' territoriali in materia di comunicazioni e di vigilanza sui mercati e sui prodotti</t>
  </si>
  <si>
    <t>Tutela e valorizzazione dei territori rurali, montani e forestali</t>
  </si>
  <si>
    <t>Sanita' pubblica veterinaria</t>
  </si>
  <si>
    <t>Comunicazione e promozione per la tutela della salute umana e della sanita' pubblica veterinaria e attivita' e coordinamento in ambito internazionale</t>
  </si>
  <si>
    <t>Attivita' consultiva per la tutela della salute</t>
  </si>
  <si>
    <t>Realizzazione attivita' di tutela in ambito territoriale</t>
  </si>
  <si>
    <t>ruzione universitaria e formazione post-universitaria</t>
  </si>
  <si>
    <t>Terzo settore (associazionismo, volontariato, Onlus e formazioni sociali) e responsabilita' sociale delle imprese e delle organizzazioni</t>
  </si>
  <si>
    <t>Famiglia, pari opportunita' e situazioni di disagio</t>
  </si>
  <si>
    <t>Prevenzione in materia di salute e sicurezza nei luoghi di lavoro</t>
  </si>
  <si>
    <t>Sistemi informativi per il monitoraggio e lo sviluppo delle politiche sociali e del lavoro, logistica e servizi di comunicazione istituzionale</t>
  </si>
  <si>
    <t>itiche economico-finanziarie e di bilancio e tutela della finanza pubblica</t>
  </si>
  <si>
    <t>Regolazione e coordinamento del sistema della fiscalita'</t>
  </si>
  <si>
    <t>Prevenzione e repressione delle violazioni di natura economico-finanziaria</t>
  </si>
  <si>
    <t>Supporto all'azione di controllo, vigilanza e amministrazione generale della Ragioneria generale dello Stato sul territorio</t>
  </si>
  <si>
    <t>Servizi generali delle strutture pubbliche preposte ad attivita' formative e ad altre attivita' trasversali per le pubbliche amministrazioni</t>
  </si>
  <si>
    <t xml:space="preserve">(1) L'amministrazione ha cambiato denominazione nel 2023; in precedenza era denominata "Ministero dello sviluppo economico"										</t>
  </si>
  <si>
    <t xml:space="preserve">(1) L'amministrazione ha cambiato denominazione nel 2023; in precedenza era denominata "Ministero dello sviluppo economico"	</t>
  </si>
  <si>
    <t xml:space="preserve">(2) L'amministrazione ha cambiato denominazione nel 2023; in precedenza era denominata "Ministero dell'istruzione"	</t>
  </si>
  <si>
    <t>(3) L'amministrazione ha cambiato denominazione nel 2023;  in precedenza era denominata "Ministero della transizione ecologica"</t>
  </si>
  <si>
    <t>(3) L'amministrazione ha cambiato denominazione nel 2023;  nel 2021 e 2022 era denominata "Ministero della transizione ecologica", mentre nel 2019 e nel 2020 era denominata "Ministero dell’ambiente e della tutela del territorio e del mare"</t>
  </si>
  <si>
    <t>(4) Nel 2021 e nel 2022 era denominato "Ministero delle infrastrutture e della mobilità sostenibili"</t>
  </si>
  <si>
    <t>(5) Nel 2021 e nel 2022 era denominato "Ministero delle politiche agricole alimentari e forestali"</t>
  </si>
  <si>
    <t>(5) Nel 2020, 2021 e 2022 era denominato "Ministero delle politiche agricole alimentari e forestali", mentre nel 2019 era denominato Ministero delle politiche agricole alimentari forestali e del turismo</t>
  </si>
  <si>
    <t>RISORSE PROPRIE UE</t>
  </si>
  <si>
    <t>(2) Nel 2023 la categoria economica 1.10 ha cambiato denominazione; fino al 2022 era denominata POSTE CORRETTIVE E COMPENSATIVE</t>
  </si>
  <si>
    <t>(1) Nel 2023 la categoria economica 1.09 ha cambiato denominazione; fino al 2022 era denominata INTERESSI PASSIVI E REDDITI DA CAPITALE.</t>
  </si>
  <si>
    <t>(3) La categoria economica 1.11 AMMORTAMENTI è stata soppressa dal 2023</t>
  </si>
  <si>
    <r>
      <t>I dati forniti nei fogli elettronici sono estratti dal sistema informativo della RGS. I dati si riferiscono alla data di estrazione e possono, pertanto, subire lievi modifiche nel corso del tempo prima di allinearsi ai documenti ufficiali. La documentazione ufficiale sul bilancio dello Stato proposta dal Ministro dell’economia e delle finanze al Parlamento è disponibile sul sito MEF/RGS ai seguenti indirizzi:
Bilancio di previsione:</t>
    </r>
    <r>
      <rPr>
        <sz val="16"/>
        <color indexed="40"/>
        <rFont val="Calibri"/>
        <family val="2"/>
      </rPr>
      <t xml:space="preserve"> </t>
    </r>
    <r>
      <rPr>
        <u/>
        <sz val="16"/>
        <color indexed="62"/>
        <rFont val="Calibri"/>
        <family val="2"/>
      </rPr>
      <t>http://www.rgs.mef.gov.it/VERSIONE-I/attivita_istituzionali/formazione_e_gestione_del_bilancio/bilancio_di_previsione/bilancio_finanziario/index.html</t>
    </r>
    <r>
      <rPr>
        <sz val="16"/>
        <rFont val="Calibri"/>
        <family val="2"/>
      </rPr>
      <t xml:space="preserve">
Assestamento del bilancio: </t>
    </r>
    <r>
      <rPr>
        <u/>
        <sz val="16"/>
        <color indexed="62"/>
        <rFont val="Calibri"/>
        <family val="2"/>
      </rPr>
      <t>http://www.rgs.mef.gov.it/VERSIONE-I/attivita_istituzionali/formazione_e_gestione_del_bilancio/gestione_del_bilancio/assestamento_del_bilancio/</t>
    </r>
    <r>
      <rPr>
        <b/>
        <u/>
        <sz val="16"/>
        <color indexed="49"/>
        <rFont val="Calibri"/>
        <family val="2"/>
      </rPr>
      <t xml:space="preserve">
</t>
    </r>
    <r>
      <rPr>
        <sz val="16"/>
        <rFont val="Calibri"/>
        <family val="2"/>
      </rPr>
      <t xml:space="preserve">Bilancio consuntivo: </t>
    </r>
    <r>
      <rPr>
        <u/>
        <sz val="16"/>
        <color indexed="62"/>
        <rFont val="Calibri"/>
        <family val="2"/>
      </rPr>
      <t>http://www.rgs.mef.gov.it/VERSIONE-I/attivita_istituzionali/formazione_e_gestione_del_bilancio/rendiconto/conto_del_bilancio_e_conto_del_patrimonio/conto_del_bilancio/</t>
    </r>
  </si>
  <si>
    <r>
      <t xml:space="preserve">INTERESSI PASSIVI E ALTRI ONERI FINANZIARI </t>
    </r>
    <r>
      <rPr>
        <vertAlign val="superscript"/>
        <sz val="12"/>
        <color rgb="FF000000"/>
        <rFont val="Calibri"/>
        <family val="2"/>
      </rPr>
      <t>(1)</t>
    </r>
  </si>
  <si>
    <r>
      <t xml:space="preserve">RIMBORSI E POSTE CORRETTIVE DELLE ENTRATE </t>
    </r>
    <r>
      <rPr>
        <vertAlign val="superscript"/>
        <sz val="12"/>
        <color rgb="FF000000"/>
        <rFont val="Calibri"/>
        <family val="2"/>
      </rPr>
      <t>(2)</t>
    </r>
  </si>
  <si>
    <r>
      <t xml:space="preserve">AMMORTAMENTI </t>
    </r>
    <r>
      <rPr>
        <vertAlign val="superscript"/>
        <sz val="12"/>
        <color rgb="FF000000"/>
        <rFont val="Calibri"/>
        <family val="2"/>
      </rPr>
      <t>(3)</t>
    </r>
  </si>
  <si>
    <r>
      <t>FONDI DA RIPARTIRE DI PARTE CORRENTE</t>
    </r>
    <r>
      <rPr>
        <vertAlign val="superscript"/>
        <sz val="12"/>
        <color rgb="FF000000"/>
        <rFont val="Calibri"/>
        <family val="2"/>
      </rPr>
      <t xml:space="preserve"> (4)</t>
    </r>
  </si>
  <si>
    <r>
      <t xml:space="preserve">FONDI DA RIPARTIRE IN CONTO CAPITALE </t>
    </r>
    <r>
      <rPr>
        <vertAlign val="superscript"/>
        <sz val="12"/>
        <color rgb="FF000000"/>
        <rFont val="Calibri"/>
        <family val="2"/>
      </rPr>
      <t>(4)</t>
    </r>
  </si>
  <si>
    <r>
      <t>MINISTERO DELL'ISTRUZIONE E DEL MERITO</t>
    </r>
    <r>
      <rPr>
        <vertAlign val="superscript"/>
        <sz val="12"/>
        <color rgb="FF000000"/>
        <rFont val="Calibri"/>
        <family val="2"/>
      </rPr>
      <t xml:space="preserve"> (2)</t>
    </r>
  </si>
  <si>
    <r>
      <t>MINISTERO DELLA CULTURA</t>
    </r>
    <r>
      <rPr>
        <vertAlign val="superscript"/>
        <sz val="12"/>
        <color rgb="FF000000"/>
        <rFont val="Calibri"/>
        <family val="2"/>
      </rPr>
      <t xml:space="preserve"> (6)</t>
    </r>
  </si>
  <si>
    <r>
      <t>MINISTERO DELL'ISTRUZIONE</t>
    </r>
    <r>
      <rPr>
        <vertAlign val="superscript"/>
        <sz val="12"/>
        <color rgb="FF000000"/>
        <rFont val="Calibri"/>
        <family val="2"/>
      </rPr>
      <t xml:space="preserve"> (2)</t>
    </r>
  </si>
  <si>
    <r>
      <t xml:space="preserve">MINISTERO DELL'UNIVERSITA' E DELLA RICERCA </t>
    </r>
    <r>
      <rPr>
        <vertAlign val="superscript"/>
        <sz val="12"/>
        <color rgb="FF000000"/>
        <rFont val="Calibri"/>
        <family val="2"/>
      </rPr>
      <t>(2)</t>
    </r>
  </si>
  <si>
    <r>
      <t xml:space="preserve">MINISTERO DELLA TRANSIZIONE ECOLOGICA </t>
    </r>
    <r>
      <rPr>
        <vertAlign val="superscript"/>
        <sz val="12"/>
        <color rgb="FF000000"/>
        <rFont val="Calibri"/>
        <family val="2"/>
      </rPr>
      <t>(3)</t>
    </r>
  </si>
  <si>
    <t>(4) Le categorie economiche 1.13 FONDI DA RIPARTIRE DI PARTE CORRENTE e 2.27 FONDI DA RIPARTIRE IN CONTO CAPITALE sono state introdotte a partire dal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</si>
</sst>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_ ;\-0\ "/>
    <numFmt numFmtId="165" formatCode="_-* #,##0.0_-;\-* #,##0.0_-;_-* &quot;-&quot;??_-;_-@_-"/>
    <numFmt numFmtId="166" formatCode="#,##0.0"/>
    <numFmt numFmtId="167" formatCode="_(* #,##0.00_);_(* \(#,##0.00\);_(* &quot;-&quot;??_);_(@_)"/>
    <numFmt numFmtId="168" formatCode="000"/>
    <numFmt numFmtId="169" formatCode="_-* #,##0.0_-;\-* #,##0.0_-;_-* &quot;-&quot;?_-;_-@_-"/>
  </numFmts>
  <fonts count="127" x14ac:knownFonts="1">
    <font>
      <sz val="10"/>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2"/>
      <name val="MS Sans Serif"/>
      <family val="2"/>
    </font>
    <font>
      <sz val="10"/>
      <name val="Arial"/>
      <family val="2"/>
    </font>
    <font>
      <i/>
      <sz val="10"/>
      <name val="Arial"/>
      <family val="2"/>
    </font>
    <font>
      <sz val="10"/>
      <name val="Arial"/>
      <family val="2"/>
    </font>
    <font>
      <b/>
      <sz val="12"/>
      <color indexed="8"/>
      <name val="Calibri"/>
      <family val="2"/>
    </font>
    <font>
      <sz val="12"/>
      <color indexed="8"/>
      <name val="Calibri"/>
      <family val="2"/>
    </font>
    <font>
      <b/>
      <sz val="13.5"/>
      <name val="MS Sans Serif"/>
      <family val="2"/>
    </font>
    <font>
      <sz val="12"/>
      <name val="Calibri"/>
      <family val="2"/>
    </font>
    <font>
      <sz val="10"/>
      <name val="Calibri"/>
      <family val="2"/>
    </font>
    <font>
      <b/>
      <sz val="12"/>
      <name val="Calibri"/>
      <family val="2"/>
    </font>
    <font>
      <b/>
      <sz val="18"/>
      <name val="MS Sans Serif"/>
      <family val="2"/>
    </font>
    <font>
      <sz val="14"/>
      <name val="Calibri"/>
      <family val="2"/>
    </font>
    <font>
      <sz val="11"/>
      <color theme="1"/>
      <name val="Calibri"/>
      <family val="2"/>
      <scheme val="minor"/>
    </font>
    <font>
      <u/>
      <sz val="10"/>
      <color theme="10"/>
      <name val="MS Sans Serif"/>
      <family val="2"/>
    </font>
    <font>
      <b/>
      <sz val="11"/>
      <color theme="1"/>
      <name val="Calibri"/>
      <family val="2"/>
      <scheme val="minor"/>
    </font>
    <font>
      <sz val="12"/>
      <color theme="1"/>
      <name val="Calibri"/>
      <family val="2"/>
      <scheme val="minor"/>
    </font>
    <font>
      <b/>
      <sz val="16"/>
      <color theme="1"/>
      <name val="Calibri"/>
      <family val="2"/>
      <scheme val="minor"/>
    </font>
    <font>
      <sz val="12"/>
      <color theme="1"/>
      <name val="Calibri"/>
      <family val="2"/>
    </font>
    <font>
      <b/>
      <sz val="14"/>
      <color theme="0"/>
      <name val="Calibri"/>
      <family val="2"/>
    </font>
    <font>
      <sz val="11"/>
      <color theme="1"/>
      <name val="Arial"/>
      <family val="2"/>
    </font>
    <font>
      <b/>
      <sz val="12"/>
      <color theme="1"/>
      <name val="Calibri"/>
      <family val="2"/>
      <scheme val="minor"/>
    </font>
    <font>
      <i/>
      <sz val="11"/>
      <color theme="1"/>
      <name val="Arial"/>
      <family val="2"/>
    </font>
    <font>
      <sz val="11"/>
      <name val="Calibri"/>
      <family val="2"/>
      <scheme val="minor"/>
    </font>
    <font>
      <sz val="16"/>
      <name val="Calibri"/>
      <family val="2"/>
      <scheme val="minor"/>
    </font>
    <font>
      <b/>
      <sz val="14"/>
      <color theme="0"/>
      <name val="Calibri"/>
      <family val="2"/>
      <scheme val="minor"/>
    </font>
    <font>
      <b/>
      <sz val="16"/>
      <color theme="0"/>
      <name val="Calibri"/>
      <family val="2"/>
      <scheme val="minor"/>
    </font>
    <font>
      <i/>
      <sz val="11"/>
      <name val="Calibri"/>
      <family val="2"/>
      <scheme val="minor"/>
    </font>
    <font>
      <i/>
      <sz val="14"/>
      <name val="Calibri"/>
      <family val="2"/>
      <scheme val="minor"/>
    </font>
    <font>
      <sz val="14"/>
      <name val="Calibri"/>
      <family val="2"/>
      <scheme val="minor"/>
    </font>
    <font>
      <b/>
      <sz val="16"/>
      <name val="Calibri"/>
      <family val="2"/>
      <scheme val="minor"/>
    </font>
    <font>
      <sz val="10"/>
      <name val="Calibri"/>
      <family val="2"/>
      <scheme val="minor"/>
    </font>
    <font>
      <sz val="12"/>
      <name val="Calibri"/>
      <family val="2"/>
      <scheme val="minor"/>
    </font>
    <font>
      <b/>
      <sz val="10"/>
      <name val="Calibri"/>
      <family val="2"/>
      <scheme val="minor"/>
    </font>
    <font>
      <b/>
      <sz val="12"/>
      <name val="Calibri"/>
      <family val="2"/>
      <scheme val="minor"/>
    </font>
    <font>
      <i/>
      <sz val="12"/>
      <name val="Calibri"/>
      <family val="2"/>
      <scheme val="minor"/>
    </font>
    <font>
      <b/>
      <i/>
      <sz val="12"/>
      <name val="Calibri"/>
      <family val="2"/>
      <scheme val="minor"/>
    </font>
    <font>
      <u/>
      <sz val="12"/>
      <color theme="10"/>
      <name val="Calibri"/>
      <family val="2"/>
      <scheme val="minor"/>
    </font>
    <font>
      <u/>
      <sz val="11"/>
      <color theme="4"/>
      <name val="Calibri"/>
      <family val="2"/>
      <scheme val="minor"/>
    </font>
    <font>
      <i/>
      <u/>
      <sz val="11"/>
      <name val="Calibri"/>
      <family val="2"/>
      <scheme val="minor"/>
    </font>
    <font>
      <sz val="11"/>
      <color rgb="FF00B050"/>
      <name val="Calibri"/>
      <family val="2"/>
      <scheme val="minor"/>
    </font>
    <font>
      <i/>
      <u/>
      <sz val="11"/>
      <color rgb="FF00B050"/>
      <name val="Calibri"/>
      <family val="2"/>
      <scheme val="minor"/>
    </font>
    <font>
      <b/>
      <sz val="14"/>
      <color theme="1"/>
      <name val="Calibri"/>
      <family val="2"/>
      <scheme val="minor"/>
    </font>
    <font>
      <b/>
      <sz val="18"/>
      <name val="Calibri"/>
      <family val="2"/>
      <scheme val="minor"/>
    </font>
    <font>
      <b/>
      <sz val="10"/>
      <color theme="3"/>
      <name val="Calibri"/>
      <family val="2"/>
      <scheme val="minor"/>
    </font>
    <font>
      <sz val="18"/>
      <name val="Calibri"/>
      <family val="2"/>
    </font>
    <font>
      <b/>
      <sz val="14"/>
      <name val="Calibri"/>
      <family val="2"/>
    </font>
    <font>
      <b/>
      <sz val="12"/>
      <color theme="3"/>
      <name val="Calibri"/>
      <family val="2"/>
      <scheme val="minor"/>
    </font>
    <font>
      <i/>
      <u/>
      <sz val="12"/>
      <color theme="1"/>
      <name val="Calibri"/>
      <family val="2"/>
      <scheme val="minor"/>
    </font>
    <font>
      <u/>
      <sz val="12"/>
      <color theme="4"/>
      <name val="Calibri"/>
      <family val="2"/>
      <scheme val="minor"/>
    </font>
    <font>
      <i/>
      <u/>
      <sz val="12"/>
      <name val="Calibri"/>
      <family val="2"/>
      <scheme val="minor"/>
    </font>
    <font>
      <sz val="12"/>
      <color rgb="FF00B050"/>
      <name val="Calibri"/>
      <family val="2"/>
      <scheme val="minor"/>
    </font>
    <font>
      <i/>
      <u/>
      <sz val="12"/>
      <color rgb="FF00B050"/>
      <name val="Calibri"/>
      <family val="2"/>
      <scheme val="minor"/>
    </font>
    <font>
      <sz val="12"/>
      <color theme="4"/>
      <name val="Calibri"/>
      <family val="2"/>
      <scheme val="minor"/>
    </font>
    <font>
      <i/>
      <u/>
      <sz val="12"/>
      <color theme="4"/>
      <name val="Calibri"/>
      <family val="2"/>
      <scheme val="minor"/>
    </font>
    <font>
      <i/>
      <sz val="12"/>
      <name val="Calibri"/>
      <family val="2"/>
    </font>
    <font>
      <sz val="10"/>
      <name val="Arial"/>
      <family val="2"/>
    </font>
    <font>
      <b/>
      <sz val="11"/>
      <color theme="0"/>
      <name val="Calibri"/>
      <family val="2"/>
      <scheme val="minor"/>
    </font>
    <font>
      <b/>
      <sz val="13.5"/>
      <name val="Calibri"/>
      <family val="2"/>
      <scheme val="minor"/>
    </font>
    <font>
      <b/>
      <i/>
      <sz val="11"/>
      <name val="Calibri"/>
      <family val="2"/>
      <scheme val="minor"/>
    </font>
    <font>
      <sz val="10"/>
      <name val="Arial"/>
      <family val="2"/>
    </font>
    <font>
      <sz val="10"/>
      <color rgb="FF000000"/>
      <name val="Arial"/>
      <family val="2"/>
    </font>
    <font>
      <b/>
      <sz val="16"/>
      <color rgb="FF000000"/>
      <name val="Calibri"/>
      <family val="2"/>
    </font>
    <font>
      <sz val="16"/>
      <color rgb="FF000000"/>
      <name val="Arial"/>
      <family val="2"/>
    </font>
    <font>
      <sz val="6"/>
      <color rgb="FF000000"/>
      <name val="Arial"/>
      <family val="2"/>
    </font>
    <font>
      <b/>
      <sz val="11"/>
      <color rgb="FFFFFFFF"/>
      <name val="Calibri"/>
      <family val="2"/>
    </font>
    <font>
      <sz val="11"/>
      <color rgb="FF000000"/>
      <name val="Calibri"/>
      <family val="2"/>
    </font>
    <font>
      <b/>
      <sz val="11"/>
      <color rgb="FF000000"/>
      <name val="Calibri"/>
      <family val="2"/>
    </font>
    <font>
      <sz val="10"/>
      <color rgb="FF000000"/>
      <name val="Calibri"/>
      <family val="2"/>
      <scheme val="minor"/>
    </font>
    <font>
      <b/>
      <vertAlign val="superscript"/>
      <sz val="14"/>
      <color theme="1"/>
      <name val="Calibri"/>
      <family val="2"/>
      <scheme val="minor"/>
    </font>
    <font>
      <b/>
      <sz val="11"/>
      <color indexed="9"/>
      <name val="Calibri"/>
      <family val="2"/>
      <scheme val="minor"/>
    </font>
    <font>
      <b/>
      <sz val="6"/>
      <color rgb="FF000000"/>
      <name val="Arial"/>
      <family val="2"/>
    </font>
    <font>
      <sz val="14"/>
      <color rgb="FF00B050"/>
      <name val="Calibri"/>
      <family val="2"/>
      <scheme val="minor"/>
    </font>
    <font>
      <b/>
      <sz val="14"/>
      <name val="Calibri"/>
      <family val="2"/>
      <scheme val="minor"/>
    </font>
    <font>
      <b/>
      <vertAlign val="superscript"/>
      <sz val="12"/>
      <color theme="0"/>
      <name val="Calibri"/>
      <family val="2"/>
      <scheme val="minor"/>
    </font>
    <font>
      <b/>
      <sz val="12"/>
      <color rgb="FFFFFFFF"/>
      <name val="Calibri"/>
      <family val="2"/>
    </font>
    <font>
      <u/>
      <sz val="12"/>
      <color rgb="FF0070C0"/>
      <name val="Calibri"/>
      <family val="2"/>
      <scheme val="minor"/>
    </font>
    <font>
      <sz val="10"/>
      <name val="Arial"/>
      <family val="2"/>
    </font>
    <font>
      <b/>
      <i/>
      <sz val="10"/>
      <name val="Arial"/>
      <family val="2"/>
    </font>
    <font>
      <sz val="12"/>
      <color rgb="FF0070C0"/>
      <name val="Calibri"/>
      <family val="2"/>
      <scheme val="minor"/>
    </font>
    <font>
      <b/>
      <sz val="12"/>
      <color theme="1"/>
      <name val="Calibri"/>
      <family val="2"/>
    </font>
    <font>
      <sz val="10"/>
      <color theme="1"/>
      <name val="Calibri"/>
      <family val="2"/>
    </font>
    <font>
      <b/>
      <sz val="10"/>
      <name val="MS Sans Serif"/>
      <family val="2"/>
    </font>
    <font>
      <b/>
      <sz val="12"/>
      <name val="MS Sans Serif"/>
      <family val="2"/>
    </font>
    <font>
      <i/>
      <sz val="10"/>
      <name val="Calibri"/>
      <family val="2"/>
      <scheme val="minor"/>
    </font>
    <font>
      <b/>
      <i/>
      <sz val="10"/>
      <name val="Calibri"/>
      <family val="2"/>
      <scheme val="minor"/>
    </font>
    <font>
      <b/>
      <sz val="12"/>
      <color theme="8" tint="-0.249977111117893"/>
      <name val="Calibri"/>
      <family val="2"/>
      <scheme val="minor"/>
    </font>
    <font>
      <b/>
      <i/>
      <u/>
      <sz val="11"/>
      <color theme="1"/>
      <name val="Calibri"/>
      <family val="2"/>
      <scheme val="minor"/>
    </font>
    <font>
      <u/>
      <sz val="11"/>
      <color rgb="FF0070C0"/>
      <name val="Calibri"/>
      <family val="2"/>
      <scheme val="minor"/>
    </font>
    <font>
      <i/>
      <u/>
      <sz val="11"/>
      <color theme="1"/>
      <name val="Calibri"/>
      <family val="2"/>
      <scheme val="minor"/>
    </font>
    <font>
      <b/>
      <sz val="11"/>
      <color rgb="FF00B050"/>
      <name val="Calibri"/>
      <family val="2"/>
      <scheme val="minor"/>
    </font>
    <font>
      <b/>
      <i/>
      <u/>
      <sz val="11"/>
      <color rgb="FF00B050"/>
      <name val="Calibri"/>
      <family val="2"/>
      <scheme val="minor"/>
    </font>
    <font>
      <b/>
      <u/>
      <sz val="11"/>
      <color theme="8" tint="-0.249977111117893"/>
      <name val="Calibri"/>
      <family val="2"/>
      <scheme val="minor"/>
    </font>
    <font>
      <sz val="10"/>
      <color theme="1"/>
      <name val="Calibri"/>
      <family val="2"/>
      <scheme val="minor"/>
    </font>
    <font>
      <sz val="9"/>
      <color theme="1"/>
      <name val="Calibri"/>
      <family val="2"/>
      <scheme val="minor"/>
    </font>
    <font>
      <b/>
      <sz val="11"/>
      <name val="Calibri"/>
      <family val="2"/>
      <scheme val="minor"/>
    </font>
    <font>
      <b/>
      <i/>
      <u/>
      <sz val="11"/>
      <name val="Calibri"/>
      <family val="2"/>
      <scheme val="minor"/>
    </font>
    <font>
      <i/>
      <sz val="11"/>
      <color rgb="FF00B050"/>
      <name val="Calibri"/>
      <family val="2"/>
      <scheme val="minor"/>
    </font>
    <font>
      <b/>
      <u/>
      <sz val="11"/>
      <color rgb="FF0070C0"/>
      <name val="Calibri"/>
      <family val="2"/>
      <scheme val="minor"/>
    </font>
    <font>
      <u/>
      <sz val="12"/>
      <color theme="1"/>
      <name val="Calibri"/>
      <family val="2"/>
      <scheme val="minor"/>
    </font>
    <font>
      <b/>
      <i/>
      <u/>
      <sz val="12"/>
      <name val="Calibri"/>
      <family val="2"/>
      <scheme val="minor"/>
    </font>
    <font>
      <sz val="11"/>
      <color theme="4"/>
      <name val="Calibri"/>
      <family val="2"/>
      <scheme val="minor"/>
    </font>
    <font>
      <sz val="10"/>
      <color rgb="FF000000"/>
      <name val="Arial"/>
      <family val="2"/>
    </font>
    <font>
      <sz val="12"/>
      <color rgb="FF000000"/>
      <name val="Arial"/>
      <family val="2"/>
    </font>
    <font>
      <vertAlign val="superscript"/>
      <sz val="12"/>
      <color rgb="FF000000"/>
      <name val="Calibri"/>
      <family val="2"/>
    </font>
    <font>
      <sz val="10"/>
      <color rgb="FF000000"/>
      <name val="Arial"/>
    </font>
    <font>
      <sz val="16"/>
      <color indexed="40"/>
      <name val="Calibri"/>
      <family val="2"/>
    </font>
    <font>
      <u/>
      <sz val="16"/>
      <color indexed="62"/>
      <name val="Calibri"/>
      <family val="2"/>
    </font>
    <font>
      <sz val="16"/>
      <name val="Calibri"/>
      <family val="2"/>
    </font>
    <font>
      <b/>
      <u/>
      <sz val="16"/>
      <color indexed="49"/>
      <name val="Calibri"/>
      <family val="2"/>
    </font>
    <font>
      <sz val="16"/>
      <name val="MS Sans Serif"/>
      <family val="2"/>
    </font>
    <font>
      <sz val="14"/>
      <color theme="1"/>
      <name val="Calibri"/>
      <family val="2"/>
      <scheme val="minor"/>
    </font>
    <font>
      <sz val="12"/>
      <color rgb="FF000000"/>
      <name val="Calibri"/>
      <family val="2"/>
    </font>
    <font>
      <b/>
      <sz val="12"/>
      <color rgb="FF000000"/>
      <name val="Calibri"/>
      <family val="2"/>
      <scheme val="minor"/>
    </font>
    <font>
      <b/>
      <sz val="12"/>
      <color rgb="FF000000"/>
      <name val="Calibri"/>
      <family val="2"/>
    </font>
  </fonts>
  <fills count="18">
    <fill>
      <patternFill patternType="none"/>
    </fill>
    <fill>
      <patternFill patternType="gray125"/>
    </fill>
    <fill>
      <patternFill patternType="solid">
        <fgColor theme="3" tint="0.39997558519241921"/>
        <bgColor indexed="64"/>
      </patternFill>
    </fill>
    <fill>
      <patternFill patternType="solid">
        <fgColor theme="4" tint="0.79998168889431442"/>
        <bgColor theme="4" tint="0.79998168889431442"/>
      </patternFill>
    </fill>
    <fill>
      <patternFill patternType="solid">
        <fgColor theme="4"/>
        <bgColor theme="4" tint="0.79998168889431442"/>
      </patternFill>
    </fill>
    <fill>
      <patternFill patternType="solid">
        <fgColor rgb="FFC5D9F1"/>
        <bgColor indexed="64"/>
      </patternFill>
    </fill>
    <fill>
      <patternFill patternType="solid">
        <fgColor theme="3" tint="0.79998168889431442"/>
        <bgColor indexed="64"/>
      </patternFill>
    </fill>
    <fill>
      <patternFill patternType="solid">
        <fgColor rgb="FFFFFFFF"/>
        <bgColor rgb="FFFFFFFF"/>
      </patternFill>
    </fill>
    <fill>
      <patternFill patternType="solid">
        <fgColor rgb="FF4F81BD"/>
        <bgColor rgb="FFFFFFFF"/>
      </patternFill>
    </fill>
    <fill>
      <patternFill patternType="solid">
        <fgColor rgb="FFC5D9F1"/>
        <bgColor rgb="FFFFFFFF"/>
      </patternFill>
    </fill>
    <fill>
      <patternFill patternType="solid">
        <fgColor theme="4"/>
        <bgColor indexed="9"/>
      </patternFill>
    </fill>
    <fill>
      <patternFill patternType="solid">
        <fgColor rgb="FFD8D8D8"/>
        <bgColor rgb="FFFFFFFF"/>
      </patternFill>
    </fill>
    <fill>
      <patternFill patternType="solid">
        <fgColor rgb="FFDBE5F1"/>
        <bgColor rgb="FFFFFFFF"/>
      </patternFill>
    </fill>
    <fill>
      <patternFill patternType="solid">
        <fgColor theme="4" tint="0.59999389629810485"/>
        <bgColor indexed="64"/>
      </patternFill>
    </fill>
    <fill>
      <patternFill patternType="solid">
        <fgColor rgb="FF0070C0"/>
        <bgColor theme="4" tint="0.79998168889431442"/>
      </patternFill>
    </fill>
    <fill>
      <patternFill patternType="solid">
        <fgColor theme="3" tint="0.79998168889431442"/>
        <bgColor rgb="FFFFFFFF"/>
      </patternFill>
    </fill>
    <fill>
      <patternFill patternType="solid">
        <fgColor theme="0" tint="-0.14999847407452621"/>
        <bgColor rgb="FFFFFFFF"/>
      </patternFill>
    </fill>
    <fill>
      <patternFill patternType="solid">
        <fgColor rgb="FFFFFF00"/>
        <bgColor indexed="64"/>
      </patternFill>
    </fill>
  </fills>
  <borders count="254">
    <border>
      <left/>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8"/>
      </bottom>
      <diagonal/>
    </border>
    <border>
      <left style="medium">
        <color indexed="64"/>
      </left>
      <right style="medium">
        <color indexed="64"/>
      </right>
      <top/>
      <bottom style="hair">
        <color indexed="8"/>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style="hair">
        <color indexed="64"/>
      </bottom>
      <diagonal/>
    </border>
    <border>
      <left style="medium">
        <color indexed="64"/>
      </left>
      <right style="medium">
        <color indexed="64"/>
      </right>
      <top style="hair">
        <color indexed="8"/>
      </top>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right/>
      <top style="hair">
        <color indexed="64"/>
      </top>
      <bottom style="hair">
        <color indexed="64"/>
      </bottom>
      <diagonal/>
    </border>
    <border>
      <left/>
      <right/>
      <top style="hair">
        <color indexed="64"/>
      </top>
      <bottom/>
      <diagonal/>
    </border>
    <border>
      <left/>
      <right/>
      <top style="medium">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ck">
        <color theme="3" tint="0.39988402966399123"/>
      </left>
      <right/>
      <top style="thick">
        <color theme="3" tint="0.39988402966399123"/>
      </top>
      <bottom style="thick">
        <color theme="3" tint="0.39988402966399123"/>
      </bottom>
      <diagonal/>
    </border>
    <border>
      <left/>
      <right style="thick">
        <color theme="3" tint="0.39988402966399123"/>
      </right>
      <top style="thick">
        <color theme="3" tint="0.39988402966399123"/>
      </top>
      <bottom style="thick">
        <color theme="3" tint="0.39988402966399123"/>
      </bottom>
      <diagonal/>
    </border>
    <border>
      <left style="thick">
        <color theme="3" tint="0.39991454817346722"/>
      </left>
      <right style="thin">
        <color indexed="64"/>
      </right>
      <top/>
      <bottom style="thick">
        <color theme="3" tint="0.39991454817346722"/>
      </bottom>
      <diagonal/>
    </border>
    <border>
      <left style="thin">
        <color indexed="64"/>
      </left>
      <right/>
      <top/>
      <bottom style="thick">
        <color theme="3" tint="0.39991454817346722"/>
      </bottom>
      <diagonal/>
    </border>
    <border>
      <left style="thin">
        <color indexed="64"/>
      </left>
      <right style="thick">
        <color theme="3" tint="0.39991454817346722"/>
      </right>
      <top style="thick">
        <color theme="3" tint="0.39988402966399123"/>
      </top>
      <bottom style="thick">
        <color theme="3" tint="0.39991454817346722"/>
      </bottom>
      <diagonal/>
    </border>
    <border>
      <left style="thick">
        <color theme="3" tint="0.39991454817346722"/>
      </left>
      <right style="thin">
        <color indexed="64"/>
      </right>
      <top style="thick">
        <color theme="3" tint="0.39991454817346722"/>
      </top>
      <bottom style="thin">
        <color indexed="64"/>
      </bottom>
      <diagonal/>
    </border>
    <border>
      <left style="thick">
        <color theme="3" tint="0.39991454817346722"/>
      </left>
      <right style="thin">
        <color indexed="64"/>
      </right>
      <top/>
      <bottom style="thin">
        <color indexed="64"/>
      </bottom>
      <diagonal/>
    </border>
    <border>
      <left style="thin">
        <color indexed="64"/>
      </left>
      <right style="thick">
        <color theme="3" tint="0.39994506668294322"/>
      </right>
      <top/>
      <bottom style="thick">
        <color theme="3" tint="0.39991454817346722"/>
      </bottom>
      <diagonal/>
    </border>
    <border>
      <left style="thick">
        <color theme="3" tint="0.39991454817346722"/>
      </left>
      <right style="thin">
        <color indexed="64"/>
      </right>
      <top style="thick">
        <color theme="3" tint="0.39991454817346722"/>
      </top>
      <bottom style="thick">
        <color theme="3" tint="0.39991454817346722"/>
      </bottom>
      <diagonal/>
    </border>
    <border>
      <left style="thin">
        <color indexed="64"/>
      </left>
      <right/>
      <top style="thick">
        <color theme="3" tint="0.39991454817346722"/>
      </top>
      <bottom style="thick">
        <color theme="3" tint="0.39991454817346722"/>
      </bottom>
      <diagonal/>
    </border>
    <border>
      <left style="thin">
        <color indexed="64"/>
      </left>
      <right style="thick">
        <color theme="3" tint="0.39991454817346722"/>
      </right>
      <top style="thick">
        <color theme="3" tint="0.39991454817346722"/>
      </top>
      <bottom style="thick">
        <color theme="3" tint="0.39991454817346722"/>
      </bottom>
      <diagonal/>
    </border>
    <border>
      <left style="thick">
        <color theme="3" tint="0.39991454817346722"/>
      </left>
      <right/>
      <top style="hair">
        <color theme="3" tint="0.39985351115451523"/>
      </top>
      <bottom/>
      <diagonal/>
    </border>
    <border>
      <left/>
      <right style="thick">
        <color theme="3" tint="0.39991454817346722"/>
      </right>
      <top style="hair">
        <color theme="3" tint="0.39985351115451523"/>
      </top>
      <bottom/>
      <diagonal/>
    </border>
    <border>
      <left/>
      <right/>
      <top style="hair">
        <color theme="3" tint="0.39985351115451523"/>
      </top>
      <bottom style="hair">
        <color indexed="64"/>
      </bottom>
      <diagonal/>
    </border>
    <border>
      <left/>
      <right style="thick">
        <color theme="3" tint="0.39988402966399123"/>
      </right>
      <top style="hair">
        <color theme="3" tint="0.39985351115451523"/>
      </top>
      <bottom style="hair">
        <color indexed="64"/>
      </bottom>
      <diagonal/>
    </border>
    <border>
      <left/>
      <right/>
      <top/>
      <bottom style="thick">
        <color theme="3" tint="0.39991454817346722"/>
      </bottom>
      <diagonal/>
    </border>
    <border>
      <left/>
      <right style="thick">
        <color theme="3" tint="0.39991454817346722"/>
      </right>
      <top/>
      <bottom style="thick">
        <color theme="3" tint="0.39991454817346722"/>
      </bottom>
      <diagonal/>
    </border>
    <border>
      <left/>
      <right style="thick">
        <color theme="3" tint="0.39988402966399123"/>
      </right>
      <top style="hair">
        <color indexed="64"/>
      </top>
      <bottom style="hair">
        <color indexed="64"/>
      </bottom>
      <diagonal/>
    </border>
    <border>
      <left style="thick">
        <color theme="3" tint="0.39988402966399123"/>
      </left>
      <right/>
      <top style="hair">
        <color indexed="64"/>
      </top>
      <bottom/>
      <diagonal/>
    </border>
    <border>
      <left/>
      <right style="thick">
        <color theme="3" tint="0.39988402966399123"/>
      </right>
      <top style="hair">
        <color indexed="64"/>
      </top>
      <bottom/>
      <diagonal/>
    </border>
    <border>
      <left style="thick">
        <color theme="3" tint="0.39988402966399123"/>
      </left>
      <right/>
      <top style="hair">
        <color indexed="64"/>
      </top>
      <bottom style="hair">
        <color indexed="64"/>
      </bottom>
      <diagonal/>
    </border>
    <border>
      <left/>
      <right style="thick">
        <color theme="3" tint="0.39988402966399123"/>
      </right>
      <top/>
      <bottom style="hair">
        <color indexed="64"/>
      </bottom>
      <diagonal/>
    </border>
    <border>
      <left/>
      <right style="thick">
        <color theme="3" tint="0.39991454817346722"/>
      </right>
      <top style="hair">
        <color indexed="64"/>
      </top>
      <bottom style="hair">
        <color indexed="64"/>
      </bottom>
      <diagonal/>
    </border>
    <border>
      <left style="thick">
        <color theme="3" tint="0.39985351115451523"/>
      </left>
      <right/>
      <top style="hair">
        <color indexed="64"/>
      </top>
      <bottom/>
      <diagonal/>
    </border>
    <border>
      <left style="thick">
        <color theme="3" tint="0.39988402966399123"/>
      </left>
      <right/>
      <top/>
      <bottom/>
      <diagonal/>
    </border>
    <border>
      <left/>
      <right style="thick">
        <color theme="3" tint="0.39988402966399123"/>
      </right>
      <top/>
      <bottom/>
      <diagonal/>
    </border>
    <border>
      <left style="thick">
        <color theme="3" tint="0.39988402966399123"/>
      </left>
      <right/>
      <top/>
      <bottom style="hair">
        <color indexed="64"/>
      </bottom>
      <diagonal/>
    </border>
    <border>
      <left/>
      <right style="thick">
        <color theme="3" tint="0.39991454817346722"/>
      </right>
      <top/>
      <bottom/>
      <diagonal/>
    </border>
    <border>
      <left/>
      <right style="thick">
        <color theme="3" tint="0.39991454817346722"/>
      </right>
      <top style="hair">
        <color indexed="64"/>
      </top>
      <bottom/>
      <diagonal/>
    </border>
    <border>
      <left style="thick">
        <color theme="3" tint="0.39991454817346722"/>
      </left>
      <right/>
      <top style="hair">
        <color indexed="64"/>
      </top>
      <bottom/>
      <diagonal/>
    </border>
    <border>
      <left style="thick">
        <color theme="3" tint="0.39991454817346722"/>
      </left>
      <right/>
      <top/>
      <bottom style="hair">
        <color indexed="64"/>
      </bottom>
      <diagonal/>
    </border>
    <border>
      <left/>
      <right style="thick">
        <color theme="3" tint="0.39991454817346722"/>
      </right>
      <top/>
      <bottom style="hair">
        <color indexed="64"/>
      </bottom>
      <diagonal/>
    </border>
    <border>
      <left style="thick">
        <color theme="3" tint="0.39991454817346722"/>
      </left>
      <right/>
      <top/>
      <bottom/>
      <diagonal/>
    </border>
    <border>
      <left/>
      <right style="thick">
        <color theme="3" tint="0.39991454817346722"/>
      </right>
      <top style="hair">
        <color theme="3" tint="0.39985351115451523"/>
      </top>
      <bottom style="hair">
        <color indexed="64"/>
      </bottom>
      <diagonal/>
    </border>
    <border>
      <left/>
      <right style="thick">
        <color theme="3" tint="0.39994506668294322"/>
      </right>
      <top/>
      <bottom/>
      <diagonal/>
    </border>
    <border>
      <left style="thick">
        <color theme="3" tint="0.39985351115451523"/>
      </left>
      <right/>
      <top style="hair">
        <color indexed="64"/>
      </top>
      <bottom style="hair">
        <color indexed="64"/>
      </bottom>
      <diagonal/>
    </border>
    <border>
      <left style="thick">
        <color theme="3" tint="0.39985351115451523"/>
      </left>
      <right/>
      <top/>
      <bottom style="hair">
        <color indexed="64"/>
      </bottom>
      <diagonal/>
    </border>
    <border>
      <left style="thick">
        <color theme="3" tint="0.39985351115451523"/>
      </left>
      <right/>
      <top style="hair">
        <color theme="3" tint="0.39985351115451523"/>
      </top>
      <bottom/>
      <diagonal/>
    </border>
    <border>
      <left/>
      <right/>
      <top style="hair">
        <color theme="3" tint="0.39985351115451523"/>
      </top>
      <bottom/>
      <diagonal/>
    </border>
    <border>
      <left style="thick">
        <color theme="3" tint="0.39985351115451523"/>
      </left>
      <right/>
      <top style="hair">
        <color theme="3" tint="0.39985351115451523"/>
      </top>
      <bottom style="hair">
        <color indexed="64"/>
      </bottom>
      <diagonal/>
    </border>
    <border>
      <left/>
      <right style="thick">
        <color theme="3" tint="0.39985351115451523"/>
      </right>
      <top style="hair">
        <color theme="3" tint="0.39985351115451523"/>
      </top>
      <bottom style="hair">
        <color indexed="64"/>
      </bottom>
      <diagonal/>
    </border>
    <border>
      <left/>
      <right style="thick">
        <color theme="3" tint="0.39985351115451523"/>
      </right>
      <top style="hair">
        <color indexed="64"/>
      </top>
      <bottom style="hair">
        <color indexed="64"/>
      </bottom>
      <diagonal/>
    </border>
    <border>
      <left style="thick">
        <color theme="3" tint="0.39985351115451523"/>
      </left>
      <right/>
      <top/>
      <bottom style="thick">
        <color theme="3" tint="0.39991454817346722"/>
      </bottom>
      <diagonal/>
    </border>
    <border>
      <left/>
      <right style="thick">
        <color theme="3" tint="0.39985351115451523"/>
      </right>
      <top/>
      <bottom style="thick">
        <color theme="3" tint="0.39991454817346722"/>
      </bottom>
      <diagonal/>
    </border>
    <border>
      <left/>
      <right style="thick">
        <color theme="3" tint="0.39985351115451523"/>
      </right>
      <top style="hair">
        <color theme="3" tint="0.39985351115451523"/>
      </top>
      <bottom/>
      <diagonal/>
    </border>
    <border>
      <left style="thick">
        <color theme="3" tint="0.39985351115451523"/>
      </left>
      <right/>
      <top/>
      <bottom/>
      <diagonal/>
    </border>
    <border>
      <left/>
      <right style="thick">
        <color theme="3" tint="0.39985351115451523"/>
      </right>
      <top/>
      <bottom/>
      <diagonal/>
    </border>
    <border>
      <left style="thick">
        <color theme="3" tint="0.39991454817346722"/>
      </left>
      <right/>
      <top/>
      <bottom style="thick">
        <color theme="3" tint="0.39991454817346722"/>
      </bottom>
      <diagonal/>
    </border>
    <border>
      <left style="thick">
        <color theme="3" tint="0.39988402966399123"/>
      </left>
      <right/>
      <top style="hair">
        <color theme="3" tint="0.39985351115451523"/>
      </top>
      <bottom/>
      <diagonal/>
    </border>
    <border>
      <left/>
      <right style="thick">
        <color theme="3" tint="0.39988402966399123"/>
      </right>
      <top style="hair">
        <color theme="3" tint="0.39985351115451523"/>
      </top>
      <bottom/>
      <diagonal/>
    </border>
    <border>
      <left/>
      <right style="thick">
        <color theme="3" tint="0.39985351115451523"/>
      </right>
      <top/>
      <bottom style="hair">
        <color indexed="64"/>
      </bottom>
      <diagonal/>
    </border>
    <border>
      <left/>
      <right style="thick">
        <color theme="3" tint="0.39985351115451523"/>
      </right>
      <top style="hair">
        <color indexed="64"/>
      </top>
      <bottom/>
      <diagonal/>
    </border>
    <border>
      <left style="thick">
        <color theme="4"/>
      </left>
      <right/>
      <top/>
      <bottom style="hair">
        <color indexed="64"/>
      </bottom>
      <diagonal/>
    </border>
    <border>
      <left/>
      <right style="thick">
        <color theme="4"/>
      </right>
      <top/>
      <bottom style="hair">
        <color indexed="64"/>
      </bottom>
      <diagonal/>
    </border>
    <border>
      <left style="thick">
        <color theme="4"/>
      </left>
      <right/>
      <top style="hair">
        <color indexed="64"/>
      </top>
      <bottom style="hair">
        <color indexed="64"/>
      </bottom>
      <diagonal/>
    </border>
    <border>
      <left/>
      <right style="thick">
        <color theme="4"/>
      </right>
      <top style="hair">
        <color indexed="64"/>
      </top>
      <bottom style="hair">
        <color indexed="64"/>
      </bottom>
      <diagonal/>
    </border>
    <border>
      <left style="thick">
        <color theme="3" tint="0.39991454817346722"/>
      </left>
      <right/>
      <top style="hair">
        <color indexed="64"/>
      </top>
      <bottom style="hair">
        <color indexed="64"/>
      </bottom>
      <diagonal/>
    </border>
    <border>
      <left/>
      <right style="thick">
        <color theme="3" tint="0.39991454817346722"/>
      </right>
      <top/>
      <bottom style="hair">
        <color theme="3" tint="0.39985351115451523"/>
      </bottom>
      <diagonal/>
    </border>
    <border>
      <left style="thick">
        <color theme="3" tint="0.39982299264503923"/>
      </left>
      <right/>
      <top style="hair">
        <color theme="3" tint="0.39985351115451523"/>
      </top>
      <bottom/>
      <diagonal/>
    </border>
    <border>
      <left style="thick">
        <color theme="3" tint="0.39982299264503923"/>
      </left>
      <right/>
      <top/>
      <bottom style="hair">
        <color indexed="64"/>
      </bottom>
      <diagonal/>
    </border>
    <border>
      <left style="thick">
        <color theme="3" tint="0.39982299264503923"/>
      </left>
      <right/>
      <top style="hair">
        <color indexed="64"/>
      </top>
      <bottom style="hair">
        <color indexed="64"/>
      </bottom>
      <diagonal/>
    </border>
    <border>
      <left style="thick">
        <color theme="3" tint="0.39985351115451523"/>
      </left>
      <right/>
      <top/>
      <bottom style="thick">
        <color theme="3" tint="0.39985351115451523"/>
      </bottom>
      <diagonal/>
    </border>
    <border>
      <left/>
      <right style="thick">
        <color theme="3" tint="0.39985351115451523"/>
      </right>
      <top/>
      <bottom style="thick">
        <color theme="3" tint="0.39985351115451523"/>
      </bottom>
      <diagonal/>
    </border>
    <border>
      <left style="thick">
        <color theme="3" tint="0.39985351115451523"/>
      </left>
      <right/>
      <top style="thick">
        <color theme="3" tint="0.39991454817346722"/>
      </top>
      <bottom style="hair">
        <color theme="3" tint="0.39985351115451523"/>
      </bottom>
      <diagonal/>
    </border>
    <border>
      <left/>
      <right style="thick">
        <color theme="3" tint="0.39985351115451523"/>
      </right>
      <top style="thick">
        <color theme="3" tint="0.39991454817346722"/>
      </top>
      <bottom style="hair">
        <color theme="3" tint="0.39985351115451523"/>
      </bottom>
      <diagonal/>
    </border>
    <border>
      <left/>
      <right/>
      <top style="thick">
        <color theme="3" tint="0.39991454817346722"/>
      </top>
      <bottom style="hair">
        <color theme="3" tint="0.39985351115451523"/>
      </bottom>
      <diagonal/>
    </border>
    <border>
      <left style="thick">
        <color theme="3" tint="0.39985351115451523"/>
      </left>
      <right/>
      <top style="thick">
        <color theme="3" tint="0.39991454817346722"/>
      </top>
      <bottom/>
      <diagonal/>
    </border>
    <border>
      <left/>
      <right style="thick">
        <color theme="3" tint="0.39985351115451523"/>
      </right>
      <top style="thick">
        <color theme="3" tint="0.39991454817346722"/>
      </top>
      <bottom/>
      <diagonal/>
    </border>
    <border>
      <left/>
      <right/>
      <top style="thick">
        <color theme="3" tint="0.39991454817346722"/>
      </top>
      <bottom/>
      <diagonal/>
    </border>
    <border>
      <left style="thick">
        <color theme="3" tint="0.39985351115451523"/>
      </left>
      <right/>
      <top style="thick">
        <color theme="3" tint="0.39985351115451523"/>
      </top>
      <bottom style="hair">
        <color theme="3" tint="0.39985351115451523"/>
      </bottom>
      <diagonal/>
    </border>
    <border>
      <left/>
      <right style="thick">
        <color theme="3" tint="0.39985351115451523"/>
      </right>
      <top style="thick">
        <color theme="3" tint="0.39985351115451523"/>
      </top>
      <bottom style="hair">
        <color theme="3" tint="0.39985351115451523"/>
      </bottom>
      <diagonal/>
    </border>
    <border>
      <left/>
      <right style="thick">
        <color theme="3" tint="0.39991454817346722"/>
      </right>
      <top style="thick">
        <color theme="3" tint="0.39991454817346722"/>
      </top>
      <bottom style="hair">
        <color theme="3" tint="0.39985351115451523"/>
      </bottom>
      <diagonal/>
    </border>
    <border>
      <left/>
      <right style="thick">
        <color theme="3" tint="0.39991454817346722"/>
      </right>
      <top style="thick">
        <color theme="3" tint="0.39991454817346722"/>
      </top>
      <bottom/>
      <diagonal/>
    </border>
    <border>
      <left style="thick">
        <color theme="3" tint="0.39985351115451523"/>
      </left>
      <right/>
      <top style="thick">
        <color theme="3" tint="0.39991454817346722"/>
      </top>
      <bottom style="hair">
        <color theme="3" tint="0.39982299264503923"/>
      </bottom>
      <diagonal/>
    </border>
    <border>
      <left/>
      <right/>
      <top style="thick">
        <color theme="3" tint="0.39991454817346722"/>
      </top>
      <bottom style="hair">
        <color theme="3" tint="0.39982299264503923"/>
      </bottom>
      <diagonal/>
    </border>
    <border>
      <left/>
      <right style="thick">
        <color theme="3" tint="0.39991454817346722"/>
      </right>
      <top style="thick">
        <color theme="3" tint="0.39991454817346722"/>
      </top>
      <bottom style="hair">
        <color theme="3" tint="0.39982299264503923"/>
      </bottom>
      <diagonal/>
    </border>
    <border>
      <left style="thick">
        <color theme="3" tint="0.39982299264503923"/>
      </left>
      <right/>
      <top style="thick">
        <color theme="3" tint="0.39991454817346722"/>
      </top>
      <bottom style="hair">
        <color theme="3" tint="0.39985351115451523"/>
      </bottom>
      <diagonal/>
    </border>
    <border>
      <left style="thick">
        <color theme="3" tint="0.39988402966399123"/>
      </left>
      <right/>
      <top style="thick">
        <color theme="3" tint="0.39991454817346722"/>
      </top>
      <bottom style="hair">
        <color theme="3" tint="0.39985351115451523"/>
      </bottom>
      <diagonal/>
    </border>
    <border>
      <left style="thin">
        <color indexed="64"/>
      </left>
      <right style="thick">
        <color theme="3" tint="0.39991454817346722"/>
      </right>
      <top style="thick">
        <color theme="3" tint="0.39991454817346722"/>
      </top>
      <bottom/>
      <diagonal/>
    </border>
    <border>
      <left style="thin">
        <color indexed="64"/>
      </left>
      <right style="thick">
        <color theme="3" tint="0.39991454817346722"/>
      </right>
      <top/>
      <bottom/>
      <diagonal/>
    </border>
    <border>
      <left style="thin">
        <color indexed="64"/>
      </left>
      <right style="thick">
        <color theme="3" tint="0.39991454817346722"/>
      </right>
      <top/>
      <bottom style="thick">
        <color theme="3" tint="0.39991454817346722"/>
      </bottom>
      <diagonal/>
    </border>
    <border>
      <left style="thin">
        <color indexed="64"/>
      </left>
      <right style="thick">
        <color theme="3" tint="0.39994506668294322"/>
      </right>
      <top style="thick">
        <color theme="3" tint="0.39991454817346722"/>
      </top>
      <bottom/>
      <diagonal/>
    </border>
    <border>
      <left style="thin">
        <color indexed="64"/>
      </left>
      <right style="thick">
        <color theme="3" tint="0.39994506668294322"/>
      </right>
      <top/>
      <bottom style="thin">
        <color indexed="64"/>
      </bottom>
      <diagonal/>
    </border>
    <border>
      <left style="thick">
        <color theme="3" tint="0.39991454817346722"/>
      </left>
      <right/>
      <top style="thick">
        <color theme="3" tint="0.39991454817346722"/>
      </top>
      <bottom style="hair">
        <color theme="3" tint="0.39985351115451523"/>
      </bottom>
      <diagonal/>
    </border>
    <border>
      <left style="thick">
        <color theme="3" tint="0.39985351115451523"/>
      </left>
      <right/>
      <top style="thick">
        <color theme="3" tint="0.39991454817346722"/>
      </top>
      <bottom style="hair">
        <color indexed="64"/>
      </bottom>
      <diagonal/>
    </border>
    <border>
      <left/>
      <right style="thick">
        <color theme="3" tint="0.39985351115451523"/>
      </right>
      <top style="thick">
        <color theme="3" tint="0.39991454817346722"/>
      </top>
      <bottom style="hair">
        <color indexed="64"/>
      </bottom>
      <diagonal/>
    </border>
    <border>
      <left style="thick">
        <color theme="3" tint="0.39991454817346722"/>
      </left>
      <right/>
      <top style="hair">
        <color theme="3" tint="0.39985351115451523"/>
      </top>
      <bottom style="hair">
        <color indexed="64"/>
      </bottom>
      <diagonal/>
    </border>
    <border>
      <left/>
      <right style="thick">
        <color theme="3" tint="0.39991454817346722"/>
      </right>
      <top style="thick">
        <color theme="3" tint="0.39991454817346722"/>
      </top>
      <bottom style="hair">
        <color indexed="64"/>
      </bottom>
      <diagonal/>
    </border>
    <border>
      <left style="thick">
        <color theme="3" tint="0.39991454817346722"/>
      </left>
      <right/>
      <top style="thick">
        <color theme="3" tint="0.39991454817346722"/>
      </top>
      <bottom style="hair">
        <color indexed="64"/>
      </bottom>
      <diagonal/>
    </border>
    <border>
      <left style="thick">
        <color theme="3" tint="0.39991454817346722"/>
      </left>
      <right/>
      <top style="thick">
        <color theme="3" tint="0.39991454817346722"/>
      </top>
      <bottom style="hair">
        <color theme="3" tint="0.39982299264503923"/>
      </bottom>
      <diagonal/>
    </border>
    <border>
      <left/>
      <right style="thick">
        <color theme="3" tint="0.39985351115451523"/>
      </right>
      <top style="thick">
        <color theme="3" tint="0.39991454817346722"/>
      </top>
      <bottom style="hair">
        <color theme="3" tint="0.39982299264503923"/>
      </bottom>
      <diagonal/>
    </border>
    <border>
      <left style="thick">
        <color theme="3" tint="0.39991454817346722"/>
      </left>
      <right/>
      <top/>
      <bottom style="hair">
        <color theme="3" tint="0.39985351115451523"/>
      </bottom>
      <diagonal/>
    </border>
    <border>
      <left/>
      <right style="thick">
        <color theme="3" tint="0.39982299264503923"/>
      </right>
      <top style="thick">
        <color theme="3" tint="0.39991454817346722"/>
      </top>
      <bottom style="hair">
        <color theme="3" tint="0.39985351115451523"/>
      </bottom>
      <diagonal/>
    </border>
    <border>
      <left/>
      <right style="thick">
        <color theme="3" tint="0.39988402966399123"/>
      </right>
      <top style="thick">
        <color theme="3" tint="0.39991454817346722"/>
      </top>
      <bottom style="hair">
        <color theme="3" tint="0.39985351115451523"/>
      </bottom>
      <diagonal/>
    </border>
    <border>
      <left style="medium">
        <color indexed="64"/>
      </left>
      <right/>
      <top/>
      <bottom style="medium">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hair">
        <color indexed="8"/>
      </bottom>
      <diagonal/>
    </border>
    <border>
      <left/>
      <right style="thin">
        <color indexed="64"/>
      </right>
      <top/>
      <bottom style="hair">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style="hair">
        <color indexed="64"/>
      </top>
      <bottom style="hair">
        <color indexed="64"/>
      </bottom>
      <diagonal/>
    </border>
    <border>
      <left style="medium">
        <color indexed="64"/>
      </left>
      <right style="medium">
        <color indexed="64"/>
      </right>
      <top style="hair">
        <color indexed="8"/>
      </top>
      <bottom style="medium">
        <color indexed="64"/>
      </bottom>
      <diagonal/>
    </border>
    <border>
      <left/>
      <right style="thin">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thin">
        <color rgb="FF000000"/>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hair">
        <color rgb="FF000000"/>
      </top>
      <bottom/>
      <diagonal/>
    </border>
    <border>
      <left style="thick">
        <color theme="3" tint="0.39991454817346722"/>
      </left>
      <right/>
      <top style="hair">
        <color indexed="64"/>
      </top>
      <bottom style="hair">
        <color theme="3" tint="0.39988402966399123"/>
      </bottom>
      <diagonal/>
    </border>
    <border>
      <left/>
      <right style="thick">
        <color theme="3" tint="0.39991454817346722"/>
      </right>
      <top style="hair">
        <color indexed="64"/>
      </top>
      <bottom style="hair">
        <color theme="3" tint="0.39988402966399123"/>
      </bottom>
      <diagonal/>
    </border>
    <border>
      <left/>
      <right/>
      <top style="hair">
        <color indexed="64"/>
      </top>
      <bottom style="hair">
        <color theme="3" tint="0.39988402966399123"/>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hair">
        <color rgb="FF000000"/>
      </bottom>
      <diagonal/>
    </border>
    <border>
      <left style="thin">
        <color indexed="64"/>
      </left>
      <right style="thin">
        <color rgb="FF000000"/>
      </right>
      <top style="hair">
        <color rgb="FF000000"/>
      </top>
      <bottom style="hair">
        <color rgb="FF000000"/>
      </bottom>
      <diagonal/>
    </border>
    <border>
      <left style="thin">
        <color indexed="64"/>
      </left>
      <right style="thin">
        <color rgb="FF000000"/>
      </right>
      <top style="hair">
        <color rgb="FF000000"/>
      </top>
      <bottom style="thin">
        <color rgb="FF000000"/>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rgb="FF000000"/>
      </left>
      <right/>
      <top style="thin">
        <color indexed="64"/>
      </top>
      <bottom style="thin">
        <color rgb="FF000000"/>
      </bottom>
      <diagonal/>
    </border>
    <border>
      <left style="thin">
        <color indexed="64"/>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style="hair">
        <color rgb="FF000000"/>
      </top>
      <bottom/>
      <diagonal/>
    </border>
    <border>
      <left style="thin">
        <color indexed="64"/>
      </left>
      <right/>
      <top style="thick">
        <color theme="3" tint="0.39991454817346722"/>
      </top>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top/>
      <bottom style="thin">
        <color rgb="FF000000"/>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ck">
        <color theme="3" tint="0.39988402966399123"/>
      </left>
      <right/>
      <top style="hair">
        <color indexed="64"/>
      </top>
      <bottom style="thick">
        <color theme="3" tint="0.39988402966399123"/>
      </bottom>
      <diagonal/>
    </border>
    <border>
      <left/>
      <right style="thick">
        <color theme="3" tint="0.39988402966399123"/>
      </right>
      <top style="hair">
        <color indexed="64"/>
      </top>
      <bottom style="thick">
        <color theme="3" tint="0.39988402966399123"/>
      </bottom>
      <diagonal/>
    </border>
    <border>
      <left style="thick">
        <color theme="3" tint="0.39988402966399123"/>
      </left>
      <right/>
      <top style="thick">
        <color theme="3" tint="0.39988402966399123"/>
      </top>
      <bottom style="hair">
        <color indexed="64"/>
      </bottom>
      <diagonal/>
    </border>
    <border>
      <left/>
      <right style="thick">
        <color theme="3" tint="0.39988402966399123"/>
      </right>
      <top style="thick">
        <color theme="3" tint="0.39988402966399123"/>
      </top>
      <bottom style="hair">
        <color indexed="64"/>
      </bottom>
      <diagonal/>
    </border>
    <border>
      <left style="thick">
        <color theme="3" tint="0.39988402966399123"/>
      </left>
      <right/>
      <top style="hair">
        <color indexed="64"/>
      </top>
      <bottom style="thick">
        <color theme="3" tint="0.39985351115451523"/>
      </bottom>
      <diagonal/>
    </border>
    <border>
      <left/>
      <right style="thick">
        <color theme="3" tint="0.39988402966399123"/>
      </right>
      <top style="hair">
        <color indexed="64"/>
      </top>
      <bottom style="thick">
        <color theme="3" tint="0.39985351115451523"/>
      </bottom>
      <diagonal/>
    </border>
    <border>
      <left style="thick">
        <color theme="3" tint="0.39991454817346722"/>
      </left>
      <right/>
      <top style="hair">
        <color indexed="64"/>
      </top>
      <bottom style="thick">
        <color theme="3" tint="0.39988402966399123"/>
      </bottom>
      <diagonal/>
    </border>
    <border>
      <left style="thick">
        <color theme="3" tint="0.39985351115451523"/>
      </left>
      <right/>
      <top style="hair">
        <color indexed="64"/>
      </top>
      <bottom style="thick">
        <color theme="3" tint="0.39985351115451523"/>
      </bottom>
      <diagonal/>
    </border>
    <border>
      <left style="thick">
        <color theme="3" tint="0.39988402966399123"/>
      </left>
      <right/>
      <top style="hair">
        <color auto="1"/>
      </top>
      <bottom style="thick">
        <color theme="3" tint="0.39991454817346722"/>
      </bottom>
      <diagonal/>
    </border>
    <border>
      <left/>
      <right style="thick">
        <color theme="3" tint="0.39988402966399123"/>
      </right>
      <top style="hair">
        <color auto="1"/>
      </top>
      <bottom style="thick">
        <color theme="3" tint="0.3999145481734672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medium">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
      <left style="thin">
        <color indexed="8"/>
      </left>
      <right style="thin">
        <color rgb="FF000000"/>
      </right>
      <top style="thin">
        <color indexed="64"/>
      </top>
      <bottom/>
      <diagonal/>
    </border>
    <border>
      <left style="thin">
        <color indexed="8"/>
      </left>
      <right style="thin">
        <color rgb="FF000000"/>
      </right>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ck">
        <color theme="3" tint="0.39988402966399123"/>
      </left>
      <right/>
      <top/>
      <bottom style="thick">
        <color theme="3" tint="0.39985351115451523"/>
      </bottom>
      <diagonal/>
    </border>
    <border>
      <left/>
      <right style="thick">
        <color theme="3" tint="0.39988402966399123"/>
      </right>
      <top/>
      <bottom style="thick">
        <color theme="3" tint="0.39985351115451523"/>
      </bottom>
      <diagonal/>
    </border>
    <border>
      <left/>
      <right/>
      <top/>
      <bottom style="thin">
        <color auto="1"/>
      </bottom>
      <diagonal/>
    </border>
    <border>
      <left style="thin">
        <color auto="1"/>
      </left>
      <right style="thin">
        <color auto="1"/>
      </right>
      <top style="thin">
        <color auto="1"/>
      </top>
      <bottom style="hair">
        <color indexed="64"/>
      </bottom>
      <diagonal/>
    </border>
    <border>
      <left style="thin">
        <color auto="1"/>
      </left>
      <right/>
      <top style="hair">
        <color indexed="64"/>
      </top>
      <bottom style="hair">
        <color indexed="64"/>
      </bottom>
      <diagonal/>
    </border>
    <border>
      <left style="thin">
        <color auto="1"/>
      </left>
      <right style="thin">
        <color auto="1"/>
      </right>
      <top style="hair">
        <color indexed="64"/>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rgb="FF000000"/>
      </left>
      <right/>
      <top style="thin">
        <color indexed="64"/>
      </top>
      <bottom/>
      <diagonal/>
    </border>
    <border>
      <left/>
      <right style="thin">
        <color indexed="8"/>
      </right>
      <top style="thin">
        <color indexed="64"/>
      </top>
      <bottom/>
      <diagonal/>
    </border>
    <border>
      <left style="thick">
        <color theme="3" tint="0.39991454817346722"/>
      </left>
      <right style="thick">
        <color theme="3" tint="0.39988402966399123"/>
      </right>
      <top style="thick">
        <color theme="3" tint="0.39991454817346722"/>
      </top>
      <bottom style="thin">
        <color indexed="64"/>
      </bottom>
      <diagonal/>
    </border>
    <border>
      <left style="thick">
        <color theme="3" tint="0.39991454817346722"/>
      </left>
      <right style="thick">
        <color theme="3" tint="0.39988402966399123"/>
      </right>
      <top/>
      <bottom style="thick">
        <color theme="3" tint="0.39991454817346722"/>
      </bottom>
      <diagonal/>
    </border>
    <border>
      <left/>
      <right style="thick">
        <color theme="3" tint="0.39994506668294322"/>
      </right>
      <top style="hair">
        <color indexed="64"/>
      </top>
      <bottom style="hair">
        <color auto="1"/>
      </bottom>
      <diagonal/>
    </border>
    <border>
      <left style="thin">
        <color rgb="FF000000"/>
      </left>
      <right style="thin">
        <color rgb="FF000000"/>
      </right>
      <top/>
      <bottom style="hair">
        <color rgb="FF000000"/>
      </bottom>
      <diagonal/>
    </border>
    <border>
      <left style="thin">
        <color indexed="64"/>
      </left>
      <right style="thin">
        <color indexed="64"/>
      </right>
      <top/>
      <bottom style="thin">
        <color rgb="FF000000"/>
      </bottom>
      <diagonal/>
    </border>
    <border>
      <left style="thick">
        <color theme="3" tint="0.39988402966399123"/>
      </left>
      <right/>
      <top style="thin">
        <color auto="1"/>
      </top>
      <bottom style="thick">
        <color theme="3" tint="0.39991454817346722"/>
      </bottom>
      <diagonal/>
    </border>
    <border>
      <left/>
      <right style="thin">
        <color auto="1"/>
      </right>
      <top style="thin">
        <color auto="1"/>
      </top>
      <bottom style="thick">
        <color theme="3" tint="0.39991454817346722"/>
      </bottom>
      <diagonal/>
    </border>
    <border>
      <left style="thick">
        <color theme="3" tint="0.39991454817346722"/>
      </left>
      <right style="thin">
        <color indexed="64"/>
      </right>
      <top style="thick">
        <color theme="3" tint="0.39991454817346722"/>
      </top>
      <bottom/>
      <diagonal/>
    </border>
    <border>
      <left style="thick">
        <color theme="3" tint="0.39985351115451523"/>
      </left>
      <right/>
      <top style="hair">
        <color indexed="64"/>
      </top>
      <bottom style="dotted">
        <color auto="1"/>
      </bottom>
      <diagonal/>
    </border>
    <border>
      <left/>
      <right style="thick">
        <color theme="3" tint="0.39985351115451523"/>
      </right>
      <top style="hair">
        <color indexed="64"/>
      </top>
      <bottom style="dotted">
        <color auto="1"/>
      </bottom>
      <diagonal/>
    </border>
    <border>
      <left/>
      <right/>
      <top style="hair">
        <color indexed="64"/>
      </top>
      <bottom style="dotted">
        <color auto="1"/>
      </bottom>
      <diagonal/>
    </border>
    <border>
      <left style="thick">
        <color theme="3" tint="0.39988402966399123"/>
      </left>
      <right/>
      <top style="hair">
        <color indexed="64"/>
      </top>
      <bottom style="dotted">
        <color auto="1"/>
      </bottom>
      <diagonal/>
    </border>
    <border>
      <left/>
      <right style="thick">
        <color theme="3" tint="0.39988402966399123"/>
      </right>
      <top style="hair">
        <color indexed="64"/>
      </top>
      <bottom style="dotted">
        <color auto="1"/>
      </bottom>
      <diagonal/>
    </border>
    <border>
      <left style="thin">
        <color indexed="64"/>
      </left>
      <right/>
      <top/>
      <bottom style="thin">
        <color auto="1"/>
      </bottom>
      <diagonal/>
    </border>
    <border>
      <left/>
      <right style="thin">
        <color indexed="64"/>
      </right>
      <top/>
      <bottom style="thin">
        <color auto="1"/>
      </bottom>
      <diagonal/>
    </border>
    <border>
      <left style="thin">
        <color indexed="8"/>
      </left>
      <right/>
      <top/>
      <bottom style="thin">
        <color indexed="8"/>
      </bottom>
      <diagonal/>
    </border>
  </borders>
  <cellStyleXfs count="48">
    <xf numFmtId="0" fontId="0" fillId="0" borderId="0"/>
    <xf numFmtId="0" fontId="26" fillId="0" borderId="0" applyNumberFormat="0" applyFill="0" applyBorder="0" applyAlignment="0" applyProtection="0">
      <alignment vertical="top"/>
      <protection locked="0"/>
    </xf>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0" fontId="25" fillId="0" borderId="0"/>
    <xf numFmtId="0" fontId="14" fillId="0" borderId="0"/>
    <xf numFmtId="0" fontId="12" fillId="0" borderId="0"/>
    <xf numFmtId="0" fontId="14" fillId="0" borderId="0"/>
    <xf numFmtId="0" fontId="14" fillId="0" borderId="0"/>
    <xf numFmtId="0" fontId="25" fillId="0" borderId="0"/>
    <xf numFmtId="0" fontId="25" fillId="0" borderId="0"/>
    <xf numFmtId="0" fontId="25" fillId="0" borderId="0"/>
    <xf numFmtId="0" fontId="25" fillId="0" borderId="0"/>
    <xf numFmtId="0" fontId="14" fillId="0" borderId="0"/>
    <xf numFmtId="0" fontId="11" fillId="0" borderId="0"/>
    <xf numFmtId="43" fontId="11" fillId="0" borderId="0" applyFont="0" applyFill="0" applyBorder="0" applyAlignment="0" applyProtection="0"/>
    <xf numFmtId="0" fontId="11" fillId="0" borderId="0"/>
    <xf numFmtId="0" fontId="68" fillId="0" borderId="0"/>
    <xf numFmtId="43" fontId="10" fillId="0" borderId="0" applyFont="0" applyFill="0" applyBorder="0" applyAlignment="0" applyProtection="0"/>
    <xf numFmtId="0" fontId="10" fillId="0" borderId="0"/>
    <xf numFmtId="0" fontId="72" fillId="0" borderId="0"/>
    <xf numFmtId="0" fontId="9" fillId="0" borderId="0"/>
    <xf numFmtId="0" fontId="73" fillId="0" borderId="0"/>
    <xf numFmtId="43" fontId="73" fillId="0" borderId="0" applyFont="0" applyFill="0" applyBorder="0" applyAlignment="0" applyProtection="0"/>
    <xf numFmtId="0" fontId="8" fillId="0" borderId="0"/>
    <xf numFmtId="43" fontId="8" fillId="0" borderId="0" applyFont="0" applyFill="0" applyBorder="0" applyAlignment="0" applyProtection="0"/>
    <xf numFmtId="0" fontId="6" fillId="0" borderId="0"/>
    <xf numFmtId="43" fontId="6" fillId="0" borderId="0" applyFont="0" applyFill="0" applyBorder="0" applyAlignment="0" applyProtection="0"/>
    <xf numFmtId="0" fontId="89" fillId="0" borderId="0"/>
    <xf numFmtId="167" fontId="90" fillId="0" borderId="0" applyFont="0" applyFill="0" applyBorder="0" applyAlignment="0" applyProtection="0"/>
    <xf numFmtId="43" fontId="73" fillId="0" borderId="0" applyFont="0" applyFill="0" applyBorder="0" applyAlignment="0" applyProtection="0"/>
    <xf numFmtId="0" fontId="14" fillId="0" borderId="0"/>
    <xf numFmtId="0" fontId="14" fillId="0" borderId="0"/>
    <xf numFmtId="167" fontId="14" fillId="0" borderId="0" applyFont="0" applyFill="0" applyBorder="0" applyAlignment="0" applyProtection="0"/>
    <xf numFmtId="0" fontId="5" fillId="0" borderId="0"/>
    <xf numFmtId="43" fontId="12" fillId="0" borderId="0" applyFont="0" applyFill="0" applyBorder="0" applyAlignment="0" applyProtection="0"/>
    <xf numFmtId="0" fontId="4" fillId="0" borderId="0"/>
    <xf numFmtId="0" fontId="3" fillId="0" borderId="0"/>
    <xf numFmtId="0" fontId="2" fillId="0" borderId="0"/>
    <xf numFmtId="0" fontId="114" fillId="0" borderId="0"/>
    <xf numFmtId="0" fontId="1" fillId="0" borderId="0"/>
    <xf numFmtId="0" fontId="117" fillId="0" borderId="0"/>
  </cellStyleXfs>
  <cellXfs count="927">
    <xf numFmtId="0" fontId="0" fillId="0" borderId="0" xfId="0"/>
    <xf numFmtId="0" fontId="0" fillId="0" borderId="0" xfId="0" applyAlignment="1">
      <alignment vertical="center"/>
    </xf>
    <xf numFmtId="0" fontId="14" fillId="0" borderId="0" xfId="13"/>
    <xf numFmtId="0" fontId="15" fillId="0" borderId="0" xfId="13" applyFont="1"/>
    <xf numFmtId="0" fontId="27" fillId="0" borderId="0" xfId="15" applyFont="1"/>
    <xf numFmtId="0" fontId="13" fillId="0" borderId="0" xfId="0" applyFont="1" applyAlignment="1">
      <alignment horizontal="justify" wrapText="1"/>
    </xf>
    <xf numFmtId="0" fontId="28" fillId="0" borderId="0" xfId="15" applyFont="1" applyAlignment="1">
      <alignment horizontal="justify" wrapText="1"/>
    </xf>
    <xf numFmtId="0" fontId="19" fillId="0" borderId="0" xfId="0" applyFont="1" applyAlignment="1">
      <alignment horizontal="justify" wrapText="1"/>
    </xf>
    <xf numFmtId="0" fontId="21" fillId="0" borderId="0" xfId="0" applyFont="1"/>
    <xf numFmtId="0" fontId="20" fillId="0" borderId="0" xfId="0" applyFont="1" applyAlignment="1">
      <alignment horizontal="justify" wrapText="1"/>
    </xf>
    <xf numFmtId="0" fontId="20" fillId="0" borderId="0" xfId="0" applyFont="1" applyAlignment="1">
      <alignment horizontal="justify" vertical="top"/>
    </xf>
    <xf numFmtId="0" fontId="19" fillId="0" borderId="0" xfId="0" applyFont="1" applyAlignment="1">
      <alignment horizontal="justify" vertical="top" wrapText="1"/>
    </xf>
    <xf numFmtId="0" fontId="13" fillId="0" borderId="0" xfId="0" applyFont="1" applyAlignment="1">
      <alignment horizontal="justify" vertical="top" wrapText="1"/>
    </xf>
    <xf numFmtId="0" fontId="22" fillId="0" borderId="0" xfId="0" applyFont="1" applyAlignment="1">
      <alignment vertical="top" wrapText="1"/>
    </xf>
    <xf numFmtId="0" fontId="20" fillId="0" borderId="0" xfId="0" applyFont="1" applyAlignment="1">
      <alignment horizontal="justify" vertical="top" wrapText="1"/>
    </xf>
    <xf numFmtId="0" fontId="23" fillId="0" borderId="0" xfId="0" applyFont="1" applyAlignment="1">
      <alignment horizontal="center" vertical="top" wrapText="1"/>
    </xf>
    <xf numFmtId="0" fontId="14" fillId="0" borderId="0" xfId="13" applyAlignment="1">
      <alignment wrapText="1"/>
    </xf>
    <xf numFmtId="165" fontId="44" fillId="0" borderId="19" xfId="7" applyNumberFormat="1" applyFont="1" applyBorder="1"/>
    <xf numFmtId="165" fontId="44" fillId="0" borderId="20" xfId="7" applyNumberFormat="1" applyFont="1" applyBorder="1"/>
    <xf numFmtId="165" fontId="44" fillId="0" borderId="24" xfId="7" applyNumberFormat="1" applyFont="1" applyBorder="1"/>
    <xf numFmtId="165" fontId="44" fillId="0" borderId="25" xfId="7" applyNumberFormat="1" applyFont="1" applyBorder="1"/>
    <xf numFmtId="0" fontId="45" fillId="5" borderId="16" xfId="13" applyFont="1" applyFill="1" applyBorder="1" applyAlignment="1">
      <alignment wrapText="1"/>
    </xf>
    <xf numFmtId="165" fontId="46" fillId="5" borderId="14" xfId="7" applyNumberFormat="1" applyFont="1" applyFill="1" applyBorder="1"/>
    <xf numFmtId="165" fontId="46" fillId="5" borderId="26" xfId="7" applyNumberFormat="1" applyFont="1" applyFill="1" applyBorder="1"/>
    <xf numFmtId="0" fontId="43" fillId="0" borderId="0" xfId="13" applyFont="1" applyAlignment="1">
      <alignment wrapText="1"/>
    </xf>
    <xf numFmtId="0" fontId="43" fillId="0" borderId="0" xfId="13" applyFont="1"/>
    <xf numFmtId="43" fontId="47" fillId="0" borderId="27" xfId="7" applyFont="1" applyBorder="1"/>
    <xf numFmtId="43" fontId="47" fillId="0" borderId="10" xfId="7" applyFont="1" applyBorder="1"/>
    <xf numFmtId="43" fontId="47" fillId="0" borderId="28" xfId="7" applyFont="1" applyBorder="1"/>
    <xf numFmtId="43" fontId="48" fillId="5" borderId="16" xfId="7" applyFont="1" applyFill="1" applyBorder="1"/>
    <xf numFmtId="165" fontId="44" fillId="0" borderId="9" xfId="7" applyNumberFormat="1" applyFont="1" applyBorder="1"/>
    <xf numFmtId="165" fontId="44" fillId="0" borderId="29" xfId="7" applyNumberFormat="1" applyFont="1" applyBorder="1"/>
    <xf numFmtId="165" fontId="46" fillId="5" borderId="30" xfId="7" applyNumberFormat="1" applyFont="1" applyFill="1" applyBorder="1"/>
    <xf numFmtId="165" fontId="44" fillId="0" borderId="8" xfId="7" applyNumberFormat="1" applyFont="1" applyBorder="1"/>
    <xf numFmtId="165" fontId="44" fillId="0" borderId="31" xfId="7" applyNumberFormat="1" applyFont="1" applyBorder="1"/>
    <xf numFmtId="165" fontId="46" fillId="5" borderId="32" xfId="7" applyNumberFormat="1" applyFont="1" applyFill="1" applyBorder="1"/>
    <xf numFmtId="0" fontId="26" fillId="0" borderId="0" xfId="1" applyAlignment="1" applyProtection="1"/>
    <xf numFmtId="0" fontId="27" fillId="0" borderId="0" xfId="15" applyFont="1" applyAlignment="1">
      <alignment vertical="center"/>
    </xf>
    <xf numFmtId="0" fontId="28" fillId="0" borderId="0" xfId="15" applyFont="1" applyAlignment="1">
      <alignment horizontal="justify" vertical="center" wrapText="1"/>
    </xf>
    <xf numFmtId="0" fontId="49" fillId="0" borderId="0" xfId="1" applyFont="1" applyAlignment="1" applyProtection="1">
      <alignment vertical="center" wrapText="1"/>
    </xf>
    <xf numFmtId="0" fontId="13" fillId="0" borderId="0" xfId="0" applyFont="1" applyAlignment="1">
      <alignment horizontal="justify" vertical="center" wrapText="1"/>
    </xf>
    <xf numFmtId="0" fontId="55" fillId="0" borderId="0" xfId="11" applyFont="1"/>
    <xf numFmtId="0" fontId="43" fillId="0" borderId="0" xfId="11" applyFont="1" applyAlignment="1">
      <alignment wrapText="1"/>
    </xf>
    <xf numFmtId="0" fontId="43" fillId="0" borderId="0" xfId="11" applyFont="1"/>
    <xf numFmtId="0" fontId="44" fillId="0" borderId="0" xfId="11" applyFont="1"/>
    <xf numFmtId="0" fontId="42" fillId="0" borderId="0" xfId="11" applyFont="1"/>
    <xf numFmtId="0" fontId="56" fillId="0" borderId="0" xfId="11" applyFont="1"/>
    <xf numFmtId="0" fontId="44" fillId="0" borderId="78" xfId="11" applyFont="1" applyBorder="1" applyAlignment="1">
      <alignment horizontal="left" vertical="center" wrapText="1"/>
    </xf>
    <xf numFmtId="0" fontId="44" fillId="0" borderId="79" xfId="11" applyFont="1" applyBorder="1" applyAlignment="1">
      <alignment horizontal="left" vertical="center" wrapText="1"/>
    </xf>
    <xf numFmtId="0" fontId="44" fillId="0" borderId="52" xfId="11" applyFont="1" applyBorder="1" applyAlignment="1">
      <alignment horizontal="left" vertical="center" wrapText="1"/>
    </xf>
    <xf numFmtId="0" fontId="44" fillId="0" borderId="78" xfId="11" applyFont="1" applyBorder="1" applyAlignment="1">
      <alignment vertical="center" wrapText="1"/>
    </xf>
    <xf numFmtId="0" fontId="44" fillId="0" borderId="79" xfId="11" applyFont="1" applyBorder="1" applyAlignment="1">
      <alignment vertical="center" wrapText="1"/>
    </xf>
    <xf numFmtId="0" fontId="44" fillId="0" borderId="52" xfId="11" applyFont="1" applyBorder="1" applyAlignment="1">
      <alignment vertical="center" wrapText="1"/>
    </xf>
    <xf numFmtId="0" fontId="44" fillId="0" borderId="53" xfId="11" applyFont="1" applyBorder="1" applyAlignment="1">
      <alignment vertical="center" wrapText="1"/>
    </xf>
    <xf numFmtId="0" fontId="44" fillId="0" borderId="74" xfId="11" applyFont="1" applyBorder="1" applyAlignment="1">
      <alignment horizontal="left" vertical="center" wrapText="1"/>
    </xf>
    <xf numFmtId="0" fontId="44" fillId="0" borderId="80" xfId="11" applyFont="1" applyBorder="1" applyAlignment="1">
      <alignment horizontal="left" vertical="center" wrapText="1"/>
    </xf>
    <xf numFmtId="0" fontId="44" fillId="0" borderId="33" xfId="11" applyFont="1" applyBorder="1" applyAlignment="1">
      <alignment horizontal="left" vertical="center" wrapText="1"/>
    </xf>
    <xf numFmtId="0" fontId="44" fillId="0" borderId="74" xfId="11" applyFont="1" applyBorder="1" applyAlignment="1">
      <alignment vertical="center" wrapText="1"/>
    </xf>
    <xf numFmtId="0" fontId="44" fillId="0" borderId="80" xfId="11" applyFont="1" applyBorder="1" applyAlignment="1">
      <alignment vertical="center" wrapText="1"/>
    </xf>
    <xf numFmtId="0" fontId="44" fillId="0" borderId="33" xfId="11" applyFont="1" applyBorder="1" applyAlignment="1">
      <alignment vertical="center" wrapText="1"/>
    </xf>
    <xf numFmtId="0" fontId="44" fillId="0" borderId="56" xfId="11" applyFont="1" applyBorder="1" applyAlignment="1">
      <alignment vertical="center" wrapText="1"/>
    </xf>
    <xf numFmtId="0" fontId="44" fillId="0" borderId="81" xfId="11" applyFont="1" applyBorder="1" applyAlignment="1">
      <alignment horizontal="left" vertical="center" wrapText="1"/>
    </xf>
    <xf numFmtId="0" fontId="44" fillId="0" borderId="82" xfId="11" applyFont="1" applyBorder="1" applyAlignment="1">
      <alignment horizontal="left" vertical="center" wrapText="1"/>
    </xf>
    <xf numFmtId="0" fontId="44" fillId="0" borderId="54" xfId="11" applyFont="1" applyBorder="1" applyAlignment="1">
      <alignment horizontal="left" vertical="center" wrapText="1"/>
    </xf>
    <xf numFmtId="0" fontId="44" fillId="0" borderId="81" xfId="11" applyFont="1" applyBorder="1" applyAlignment="1">
      <alignment vertical="center" wrapText="1"/>
    </xf>
    <xf numFmtId="0" fontId="44" fillId="0" borderId="82" xfId="11" applyFont="1" applyBorder="1" applyAlignment="1">
      <alignment vertical="center" wrapText="1"/>
    </xf>
    <xf numFmtId="0" fontId="44" fillId="0" borderId="54" xfId="11" applyFont="1" applyBorder="1" applyAlignment="1">
      <alignment vertical="center" wrapText="1"/>
    </xf>
    <xf numFmtId="0" fontId="44" fillId="0" borderId="55" xfId="11" applyFont="1" applyBorder="1" applyAlignment="1">
      <alignment vertical="center" wrapText="1"/>
    </xf>
    <xf numFmtId="0" fontId="44" fillId="0" borderId="125" xfId="11" applyFont="1" applyBorder="1" applyAlignment="1">
      <alignment vertical="center" wrapText="1"/>
    </xf>
    <xf numFmtId="0" fontId="60" fillId="0" borderId="72" xfId="11" applyFont="1" applyBorder="1" applyAlignment="1">
      <alignment vertical="center" wrapText="1"/>
    </xf>
    <xf numFmtId="0" fontId="44" fillId="6" borderId="52" xfId="11" applyFont="1" applyFill="1" applyBorder="1" applyAlignment="1">
      <alignment vertical="center" wrapText="1"/>
    </xf>
    <xf numFmtId="0" fontId="44" fillId="6" borderId="53" xfId="11" applyFont="1" applyFill="1" applyBorder="1" applyAlignment="1">
      <alignment vertical="center" wrapText="1"/>
    </xf>
    <xf numFmtId="0" fontId="44" fillId="0" borderId="84" xfId="11" applyFont="1" applyBorder="1" applyAlignment="1">
      <alignment horizontal="left" vertical="center" wrapText="1"/>
    </xf>
    <xf numFmtId="0" fontId="44" fillId="0" borderId="85" xfId="11" applyFont="1" applyBorder="1" applyAlignment="1">
      <alignment horizontal="left" vertical="center" wrapText="1"/>
    </xf>
    <xf numFmtId="0" fontId="44" fillId="0" borderId="0" xfId="11" applyFont="1" applyAlignment="1">
      <alignment horizontal="left" vertical="center" wrapText="1"/>
    </xf>
    <xf numFmtId="0" fontId="44" fillId="0" borderId="85" xfId="11" applyFont="1" applyBorder="1" applyAlignment="1">
      <alignment vertical="center" wrapText="1"/>
    </xf>
    <xf numFmtId="0" fontId="44" fillId="0" borderId="84" xfId="11" applyFont="1" applyBorder="1" applyAlignment="1">
      <alignment vertical="center" wrapText="1"/>
    </xf>
    <xf numFmtId="0" fontId="44" fillId="0" borderId="66" xfId="11" applyFont="1" applyBorder="1" applyAlignment="1">
      <alignment vertical="center" wrapText="1"/>
    </xf>
    <xf numFmtId="0" fontId="61" fillId="0" borderId="52" xfId="11" applyFont="1" applyBorder="1" applyAlignment="1">
      <alignment vertical="center" wrapText="1"/>
    </xf>
    <xf numFmtId="0" fontId="61" fillId="0" borderId="53" xfId="11" applyFont="1" applyBorder="1" applyAlignment="1">
      <alignment vertical="center" wrapText="1"/>
    </xf>
    <xf numFmtId="0" fontId="44" fillId="0" borderId="86" xfId="11" applyFont="1" applyBorder="1" applyAlignment="1">
      <alignment vertical="center" wrapText="1"/>
    </xf>
    <xf numFmtId="0" fontId="61" fillId="0" borderId="54" xfId="11" applyFont="1" applyBorder="1" applyAlignment="1">
      <alignment vertical="center" wrapText="1"/>
    </xf>
    <xf numFmtId="0" fontId="61" fillId="0" borderId="55" xfId="11" applyFont="1" applyBorder="1" applyAlignment="1">
      <alignment vertical="center" wrapText="1"/>
    </xf>
    <xf numFmtId="0" fontId="44" fillId="0" borderId="87" xfId="11" applyFont="1" applyBorder="1" applyAlignment="1">
      <alignment vertical="center" wrapText="1"/>
    </xf>
    <xf numFmtId="0" fontId="44" fillId="0" borderId="88" xfId="11" applyFont="1" applyBorder="1" applyAlignment="1">
      <alignment vertical="center" wrapText="1"/>
    </xf>
    <xf numFmtId="0" fontId="62" fillId="0" borderId="52" xfId="11" applyFont="1" applyBorder="1" applyAlignment="1">
      <alignment vertical="center" wrapText="1"/>
    </xf>
    <xf numFmtId="0" fontId="62" fillId="0" borderId="53" xfId="11" applyFont="1" applyBorder="1" applyAlignment="1">
      <alignment vertical="center" wrapText="1"/>
    </xf>
    <xf numFmtId="0" fontId="60" fillId="0" borderId="33" xfId="11" applyFont="1" applyBorder="1" applyAlignment="1">
      <alignment vertical="center" wrapText="1"/>
    </xf>
    <xf numFmtId="0" fontId="60" fillId="0" borderId="56" xfId="11" applyFont="1" applyBorder="1" applyAlignment="1">
      <alignment vertical="center" wrapText="1"/>
    </xf>
    <xf numFmtId="0" fontId="63" fillId="0" borderId="33" xfId="11" applyFont="1" applyBorder="1" applyAlignment="1">
      <alignment vertical="center" wrapText="1"/>
    </xf>
    <xf numFmtId="0" fontId="63" fillId="0" borderId="56" xfId="11" applyFont="1" applyBorder="1" applyAlignment="1">
      <alignment vertical="center" wrapText="1"/>
    </xf>
    <xf numFmtId="0" fontId="62" fillId="0" borderId="33" xfId="11" applyFont="1" applyBorder="1" applyAlignment="1">
      <alignment vertical="center" wrapText="1"/>
    </xf>
    <xf numFmtId="0" fontId="62" fillId="0" borderId="56" xfId="11" applyFont="1" applyBorder="1" applyAlignment="1">
      <alignment vertical="center" wrapText="1"/>
    </xf>
    <xf numFmtId="0" fontId="44" fillId="0" borderId="65" xfId="11" applyFont="1" applyBorder="1" applyAlignment="1">
      <alignment vertical="center" wrapText="1"/>
    </xf>
    <xf numFmtId="0" fontId="44" fillId="0" borderId="60" xfId="11" applyFont="1" applyBorder="1" applyAlignment="1">
      <alignment vertical="center" wrapText="1"/>
    </xf>
    <xf numFmtId="0" fontId="64" fillId="0" borderId="0" xfId="11" applyFont="1" applyAlignment="1">
      <alignment vertical="center"/>
    </xf>
    <xf numFmtId="0" fontId="64" fillId="0" borderId="56" xfId="11" applyFont="1" applyBorder="1" applyAlignment="1">
      <alignment vertical="center" wrapText="1"/>
    </xf>
    <xf numFmtId="0" fontId="44" fillId="0" borderId="57" xfId="11" applyFont="1" applyBorder="1" applyAlignment="1">
      <alignment vertical="center" wrapText="1"/>
    </xf>
    <xf numFmtId="0" fontId="44" fillId="0" borderId="58" xfId="11" applyFont="1" applyBorder="1" applyAlignment="1">
      <alignment vertical="center" wrapText="1"/>
    </xf>
    <xf numFmtId="0" fontId="60" fillId="0" borderId="57" xfId="11" applyFont="1" applyBorder="1" applyAlignment="1">
      <alignment vertical="center" wrapText="1"/>
    </xf>
    <xf numFmtId="0" fontId="60" fillId="0" borderId="58" xfId="11" applyFont="1" applyBorder="1" applyAlignment="1">
      <alignment vertical="center" wrapText="1"/>
    </xf>
    <xf numFmtId="0" fontId="64" fillId="0" borderId="33" xfId="11" applyFont="1" applyBorder="1" applyAlignment="1">
      <alignment vertical="center" wrapText="1"/>
    </xf>
    <xf numFmtId="0" fontId="62" fillId="0" borderId="59" xfId="11" applyFont="1" applyBorder="1" applyAlignment="1">
      <alignment vertical="center"/>
    </xf>
    <xf numFmtId="0" fontId="64" fillId="0" borderId="59" xfId="11" applyFont="1" applyBorder="1" applyAlignment="1">
      <alignment vertical="center"/>
    </xf>
    <xf numFmtId="0" fontId="62" fillId="0" borderId="0" xfId="11" applyFont="1" applyAlignment="1">
      <alignment vertical="center"/>
    </xf>
    <xf numFmtId="0" fontId="61" fillId="0" borderId="33" xfId="11" applyFont="1" applyBorder="1" applyAlignment="1">
      <alignment vertical="center" wrapText="1"/>
    </xf>
    <xf numFmtId="0" fontId="61" fillId="0" borderId="56" xfId="11" applyFont="1" applyBorder="1" applyAlignment="1">
      <alignment vertical="center" wrapText="1"/>
    </xf>
    <xf numFmtId="0" fontId="44" fillId="6" borderId="33" xfId="11" applyFont="1" applyFill="1" applyBorder="1" applyAlignment="1">
      <alignment vertical="center" wrapText="1"/>
    </xf>
    <xf numFmtId="0" fontId="44" fillId="6" borderId="56" xfId="11" applyFont="1" applyFill="1" applyBorder="1" applyAlignment="1">
      <alignment vertical="center" wrapText="1"/>
    </xf>
    <xf numFmtId="0" fontId="44" fillId="0" borderId="0" xfId="11" applyFont="1" applyAlignment="1">
      <alignment vertical="center" wrapText="1"/>
    </xf>
    <xf numFmtId="0" fontId="61" fillId="0" borderId="0" xfId="11" applyFont="1" applyAlignment="1">
      <alignment vertical="center" wrapText="1"/>
    </xf>
    <xf numFmtId="0" fontId="61" fillId="0" borderId="66" xfId="11" applyFont="1" applyBorder="1" applyAlignment="1">
      <alignment vertical="center" wrapText="1"/>
    </xf>
    <xf numFmtId="0" fontId="44" fillId="0" borderId="36" xfId="11" applyFont="1" applyBorder="1" applyAlignment="1">
      <alignment vertical="center" wrapText="1"/>
    </xf>
    <xf numFmtId="0" fontId="44" fillId="0" borderId="75" xfId="11" applyFont="1" applyBorder="1" applyAlignment="1">
      <alignment vertical="center" wrapText="1"/>
    </xf>
    <xf numFmtId="0" fontId="44" fillId="0" borderId="89" xfId="11" applyFont="1" applyBorder="1" applyAlignment="1">
      <alignment vertical="center" wrapText="1"/>
    </xf>
    <xf numFmtId="0" fontId="62" fillId="0" borderId="36" xfId="11" applyFont="1" applyBorder="1" applyAlignment="1">
      <alignment vertical="center" wrapText="1"/>
    </xf>
    <xf numFmtId="0" fontId="62" fillId="0" borderId="60" xfId="11" applyFont="1" applyBorder="1" applyAlignment="1">
      <alignment vertical="center" wrapText="1"/>
    </xf>
    <xf numFmtId="0" fontId="61" fillId="0" borderId="78" xfId="11" applyFont="1" applyBorder="1" applyAlignment="1">
      <alignment vertical="center" wrapText="1"/>
    </xf>
    <xf numFmtId="0" fontId="61" fillId="0" borderId="79" xfId="11" applyFont="1" applyBorder="1" applyAlignment="1">
      <alignment vertical="center" wrapText="1"/>
    </xf>
    <xf numFmtId="0" fontId="60" fillId="0" borderId="52" xfId="11" applyFont="1" applyBorder="1" applyAlignment="1">
      <alignment vertical="center" wrapText="1"/>
    </xf>
    <xf numFmtId="0" fontId="60" fillId="0" borderId="53" xfId="11" applyFont="1" applyBorder="1" applyAlignment="1">
      <alignment vertical="center" wrapText="1"/>
    </xf>
    <xf numFmtId="0" fontId="61" fillId="0" borderId="74" xfId="11" applyFont="1" applyBorder="1" applyAlignment="1">
      <alignment vertical="center" wrapText="1"/>
    </xf>
    <xf numFmtId="0" fontId="61" fillId="0" borderId="80" xfId="11" applyFont="1" applyBorder="1" applyAlignment="1">
      <alignment vertical="center" wrapText="1"/>
    </xf>
    <xf numFmtId="0" fontId="28" fillId="0" borderId="33" xfId="11" applyFont="1" applyBorder="1" applyAlignment="1">
      <alignment vertical="center" wrapText="1"/>
    </xf>
    <xf numFmtId="0" fontId="28" fillId="0" borderId="56" xfId="11" applyFont="1" applyBorder="1" applyAlignment="1">
      <alignment vertical="center" wrapText="1"/>
    </xf>
    <xf numFmtId="0" fontId="60" fillId="0" borderId="36" xfId="11" applyFont="1" applyBorder="1" applyAlignment="1">
      <alignment vertical="center" wrapText="1"/>
    </xf>
    <xf numFmtId="0" fontId="60" fillId="0" borderId="60" xfId="11" applyFont="1" applyBorder="1" applyAlignment="1">
      <alignment vertical="center" wrapText="1"/>
    </xf>
    <xf numFmtId="0" fontId="64" fillId="0" borderId="36" xfId="11" applyFont="1" applyBorder="1" applyAlignment="1">
      <alignment vertical="center" wrapText="1"/>
    </xf>
    <xf numFmtId="0" fontId="64" fillId="0" borderId="60" xfId="11" applyFont="1" applyBorder="1" applyAlignment="1">
      <alignment vertical="center" wrapText="1"/>
    </xf>
    <xf numFmtId="0" fontId="44" fillId="0" borderId="61" xfId="11" applyFont="1" applyBorder="1" applyAlignment="1">
      <alignment vertical="center" wrapText="1"/>
    </xf>
    <xf numFmtId="0" fontId="61" fillId="0" borderId="61" xfId="11" applyFont="1" applyBorder="1" applyAlignment="1">
      <alignment vertical="center" wrapText="1"/>
    </xf>
    <xf numFmtId="0" fontId="61" fillId="0" borderId="75" xfId="11" applyFont="1" applyBorder="1" applyAlignment="1">
      <alignment vertical="center" wrapText="1"/>
    </xf>
    <xf numFmtId="0" fontId="61" fillId="0" borderId="89" xfId="11" applyFont="1" applyBorder="1" applyAlignment="1">
      <alignment vertical="center" wrapText="1"/>
    </xf>
    <xf numFmtId="0" fontId="60" fillId="6" borderId="36" xfId="11" applyFont="1" applyFill="1" applyBorder="1" applyAlignment="1">
      <alignment vertical="center" wrapText="1"/>
    </xf>
    <xf numFmtId="0" fontId="60" fillId="6" borderId="60" xfId="11" applyFont="1" applyFill="1" applyBorder="1" applyAlignment="1">
      <alignment vertical="center" wrapText="1"/>
    </xf>
    <xf numFmtId="0" fontId="61" fillId="6" borderId="33" xfId="11" applyFont="1" applyFill="1" applyBorder="1" applyAlignment="1">
      <alignment vertical="center" wrapText="1"/>
    </xf>
    <xf numFmtId="0" fontId="61" fillId="6" borderId="61" xfId="11" applyFont="1" applyFill="1" applyBorder="1" applyAlignment="1">
      <alignment vertical="center" wrapText="1"/>
    </xf>
    <xf numFmtId="0" fontId="62" fillId="0" borderId="54" xfId="11" applyFont="1" applyBorder="1" applyAlignment="1">
      <alignment vertical="center" wrapText="1"/>
    </xf>
    <xf numFmtId="0" fontId="62" fillId="0" borderId="55" xfId="11" applyFont="1" applyBorder="1" applyAlignment="1">
      <alignment vertical="center" wrapText="1"/>
    </xf>
    <xf numFmtId="0" fontId="44" fillId="0" borderId="63" xfId="11" applyFont="1" applyBorder="1" applyAlignment="1">
      <alignment vertical="center" wrapText="1"/>
    </xf>
    <xf numFmtId="0" fontId="44" fillId="0" borderId="64" xfId="11" applyFont="1" applyBorder="1" applyAlignment="1">
      <alignment vertical="center" wrapText="1"/>
    </xf>
    <xf numFmtId="0" fontId="61" fillId="6" borderId="36" xfId="11" applyFont="1" applyFill="1" applyBorder="1" applyAlignment="1">
      <alignment vertical="center" wrapText="1"/>
    </xf>
    <xf numFmtId="0" fontId="61" fillId="6" borderId="60" xfId="11" applyFont="1" applyFill="1" applyBorder="1" applyAlignment="1">
      <alignment vertical="center" wrapText="1"/>
    </xf>
    <xf numFmtId="0" fontId="61" fillId="0" borderId="36" xfId="11" applyFont="1" applyBorder="1" applyAlignment="1">
      <alignment vertical="center" wrapText="1"/>
    </xf>
    <xf numFmtId="0" fontId="61" fillId="0" borderId="60" xfId="11" applyFont="1" applyBorder="1" applyAlignment="1">
      <alignment vertical="center" wrapText="1"/>
    </xf>
    <xf numFmtId="0" fontId="64" fillId="0" borderId="52" xfId="11" applyFont="1" applyBorder="1" applyAlignment="1">
      <alignment vertical="center" wrapText="1"/>
    </xf>
    <xf numFmtId="0" fontId="64" fillId="0" borderId="53" xfId="11" applyFont="1" applyBorder="1" applyAlignment="1">
      <alignment vertical="center" wrapText="1"/>
    </xf>
    <xf numFmtId="0" fontId="59" fillId="0" borderId="0" xfId="11" applyFont="1" applyAlignment="1">
      <alignment vertical="center" wrapText="1"/>
    </xf>
    <xf numFmtId="0" fontId="59" fillId="0" borderId="66" xfId="11" applyFont="1" applyBorder="1" applyAlignment="1">
      <alignment vertical="center" wrapText="1"/>
    </xf>
    <xf numFmtId="0" fontId="61" fillId="0" borderId="76" xfId="11" applyFont="1" applyBorder="1" applyAlignment="1">
      <alignment vertical="center" wrapText="1"/>
    </xf>
    <xf numFmtId="0" fontId="61" fillId="0" borderId="83" xfId="11" applyFont="1" applyBorder="1" applyAlignment="1">
      <alignment vertical="center" wrapText="1"/>
    </xf>
    <xf numFmtId="0" fontId="44" fillId="0" borderId="76" xfId="11" applyFont="1" applyBorder="1" applyAlignment="1">
      <alignment vertical="center" wrapText="1"/>
    </xf>
    <xf numFmtId="0" fontId="44" fillId="0" borderId="51" xfId="11" applyFont="1" applyBorder="1" applyAlignment="1">
      <alignment vertical="center" wrapText="1"/>
    </xf>
    <xf numFmtId="0" fontId="60" fillId="0" borderId="50" xfId="11" applyFont="1" applyBorder="1" applyAlignment="1">
      <alignment vertical="center" wrapText="1"/>
    </xf>
    <xf numFmtId="0" fontId="60" fillId="0" borderId="51" xfId="11" applyFont="1" applyBorder="1" applyAlignment="1">
      <alignment vertical="center" wrapText="1"/>
    </xf>
    <xf numFmtId="0" fontId="28" fillId="0" borderId="50" xfId="11" applyFont="1" applyBorder="1" applyAlignment="1">
      <alignment vertical="center" wrapText="1"/>
    </xf>
    <xf numFmtId="0" fontId="28" fillId="0" borderId="51" xfId="11" applyFont="1" applyBorder="1" applyAlignment="1">
      <alignment vertical="center" wrapText="1"/>
    </xf>
    <xf numFmtId="0" fontId="44" fillId="6" borderId="65" xfId="11" applyFont="1" applyFill="1" applyBorder="1" applyAlignment="1">
      <alignment vertical="center" wrapText="1"/>
    </xf>
    <xf numFmtId="0" fontId="44" fillId="6" borderId="60" xfId="11" applyFont="1" applyFill="1" applyBorder="1" applyAlignment="1">
      <alignment vertical="center" wrapText="1"/>
    </xf>
    <xf numFmtId="0" fontId="62" fillId="0" borderId="61" xfId="11" applyFont="1" applyBorder="1" applyAlignment="1">
      <alignment vertical="center" wrapText="1"/>
    </xf>
    <xf numFmtId="0" fontId="60" fillId="0" borderId="63" xfId="11" applyFont="1" applyBorder="1" applyAlignment="1">
      <alignment vertical="center" wrapText="1"/>
    </xf>
    <xf numFmtId="0" fontId="60" fillId="0" borderId="64" xfId="11" applyFont="1" applyBorder="1" applyAlignment="1">
      <alignment vertical="center" wrapText="1"/>
    </xf>
    <xf numFmtId="0" fontId="44" fillId="0" borderId="92" xfId="11" applyFont="1" applyBorder="1" applyAlignment="1">
      <alignment vertical="center" wrapText="1"/>
    </xf>
    <xf numFmtId="0" fontId="44" fillId="0" borderId="94" xfId="11" applyFont="1" applyBorder="1" applyAlignment="1">
      <alignment vertical="center" wrapText="1"/>
    </xf>
    <xf numFmtId="0" fontId="65" fillId="6" borderId="65" xfId="11" applyFont="1" applyFill="1" applyBorder="1" applyAlignment="1">
      <alignment vertical="center" wrapText="1"/>
    </xf>
    <xf numFmtId="0" fontId="65" fillId="6" borderId="60" xfId="11" applyFont="1" applyFill="1" applyBorder="1" applyAlignment="1">
      <alignment vertical="center" wrapText="1"/>
    </xf>
    <xf numFmtId="0" fontId="65" fillId="0" borderId="65" xfId="11" applyFont="1" applyBorder="1" applyAlignment="1">
      <alignment vertical="center" wrapText="1"/>
    </xf>
    <xf numFmtId="0" fontId="65" fillId="0" borderId="60" xfId="11" applyFont="1" applyBorder="1" applyAlignment="1">
      <alignment vertical="center" wrapText="1"/>
    </xf>
    <xf numFmtId="0" fontId="44" fillId="0" borderId="62" xfId="11" applyFont="1" applyBorder="1" applyAlignment="1">
      <alignment vertical="center" wrapText="1"/>
    </xf>
    <xf numFmtId="0" fontId="44" fillId="0" borderId="90" xfId="11" applyFont="1" applyBorder="1" applyAlignment="1">
      <alignment vertical="center" wrapText="1"/>
    </xf>
    <xf numFmtId="0" fontId="44" fillId="6" borderId="91" xfId="11" applyFont="1" applyFill="1" applyBorder="1" applyAlignment="1">
      <alignment vertical="center" wrapText="1"/>
    </xf>
    <xf numFmtId="0" fontId="44" fillId="6" borderId="92" xfId="11" applyFont="1" applyFill="1" applyBorder="1" applyAlignment="1">
      <alignment vertical="center" wrapText="1"/>
    </xf>
    <xf numFmtId="0" fontId="44" fillId="6" borderId="93" xfId="11" applyFont="1" applyFill="1" applyBorder="1" applyAlignment="1">
      <alignment vertical="center" wrapText="1"/>
    </xf>
    <xf numFmtId="0" fontId="44" fillId="6" borderId="94" xfId="11" applyFont="1" applyFill="1" applyBorder="1" applyAlignment="1">
      <alignment vertical="center" wrapText="1"/>
    </xf>
    <xf numFmtId="0" fontId="60" fillId="0" borderId="61" xfId="11" applyFont="1" applyBorder="1" applyAlignment="1">
      <alignment vertical="center" wrapText="1"/>
    </xf>
    <xf numFmtId="0" fontId="64" fillId="0" borderId="61" xfId="11" applyFont="1" applyBorder="1" applyAlignment="1">
      <alignment vertical="center" wrapText="1"/>
    </xf>
    <xf numFmtId="0" fontId="64" fillId="0" borderId="63" xfId="11" applyFont="1" applyBorder="1" applyAlignment="1">
      <alignment vertical="center" wrapText="1"/>
    </xf>
    <xf numFmtId="0" fontId="64" fillId="0" borderId="64" xfId="11" applyFont="1" applyBorder="1" applyAlignment="1">
      <alignment vertical="center" wrapText="1"/>
    </xf>
    <xf numFmtId="0" fontId="61" fillId="0" borderId="62" xfId="11" applyFont="1" applyBorder="1" applyAlignment="1">
      <alignment vertical="center" wrapText="1"/>
    </xf>
    <xf numFmtId="0" fontId="61" fillId="0" borderId="90" xfId="11" applyFont="1" applyBorder="1" applyAlignment="1">
      <alignment vertical="center" wrapText="1"/>
    </xf>
    <xf numFmtId="0" fontId="44" fillId="6" borderId="62" xfId="11" applyFont="1" applyFill="1" applyBorder="1" applyAlignment="1">
      <alignment vertical="center" wrapText="1"/>
    </xf>
    <xf numFmtId="0" fontId="44" fillId="6" borderId="34" xfId="11" applyFont="1" applyFill="1" applyBorder="1" applyAlignment="1">
      <alignment vertical="center" wrapText="1"/>
    </xf>
    <xf numFmtId="0" fontId="59" fillId="0" borderId="80" xfId="11" applyFont="1" applyBorder="1" applyAlignment="1">
      <alignment vertical="center" wrapText="1"/>
    </xf>
    <xf numFmtId="0" fontId="59" fillId="0" borderId="33" xfId="11" applyFont="1" applyBorder="1" applyAlignment="1">
      <alignment vertical="center" wrapText="1"/>
    </xf>
    <xf numFmtId="0" fontId="59" fillId="0" borderId="61" xfId="11" applyFont="1" applyBorder="1" applyAlignment="1">
      <alignment vertical="center" wrapText="1"/>
    </xf>
    <xf numFmtId="0" fontId="59" fillId="0" borderId="85" xfId="11" applyFont="1" applyBorder="1" applyAlignment="1">
      <alignment vertical="center" wrapText="1"/>
    </xf>
    <xf numFmtId="0" fontId="44" fillId="6" borderId="67" xfId="11" applyFont="1" applyFill="1" applyBorder="1" applyAlignment="1">
      <alignment vertical="center" wrapText="1"/>
    </xf>
    <xf numFmtId="0" fontId="44" fillId="0" borderId="61" xfId="11" applyFont="1" applyBorder="1" applyAlignment="1">
      <alignment horizontal="left" vertical="center" wrapText="1"/>
    </xf>
    <xf numFmtId="0" fontId="44" fillId="0" borderId="95" xfId="11" applyFont="1" applyBorder="1" applyAlignment="1">
      <alignment vertical="center" wrapText="1"/>
    </xf>
    <xf numFmtId="0" fontId="44" fillId="0" borderId="68" xfId="11" applyFont="1" applyBorder="1" applyAlignment="1">
      <alignment vertical="center" wrapText="1"/>
    </xf>
    <xf numFmtId="0" fontId="44" fillId="0" borderId="67" xfId="11" applyFont="1" applyBorder="1" applyAlignment="1">
      <alignment vertical="center" wrapText="1"/>
    </xf>
    <xf numFmtId="0" fontId="61" fillId="0" borderId="81" xfId="11" applyFont="1" applyBorder="1" applyAlignment="1">
      <alignment vertical="center" wrapText="1"/>
    </xf>
    <xf numFmtId="0" fontId="61" fillId="0" borderId="82" xfId="11" applyFont="1" applyBorder="1" applyAlignment="1">
      <alignment vertical="center" wrapText="1"/>
    </xf>
    <xf numFmtId="0" fontId="60" fillId="0" borderId="0" xfId="11" applyFont="1" applyAlignment="1">
      <alignment vertical="center" wrapText="1"/>
    </xf>
    <xf numFmtId="0" fontId="60" fillId="0" borderId="66" xfId="11" applyFont="1" applyBorder="1" applyAlignment="1">
      <alignment vertical="center" wrapText="1"/>
    </xf>
    <xf numFmtId="0" fontId="44" fillId="6" borderId="61" xfId="11" applyFont="1" applyFill="1" applyBorder="1" applyAlignment="1">
      <alignment vertical="center" wrapText="1"/>
    </xf>
    <xf numFmtId="0" fontId="44" fillId="0" borderId="72" xfId="11" applyFont="1" applyBorder="1" applyAlignment="1">
      <alignment vertical="center" wrapText="1"/>
    </xf>
    <xf numFmtId="0" fontId="64" fillId="0" borderId="68" xfId="11" applyFont="1" applyBorder="1" applyAlignment="1">
      <alignment vertical="center" wrapText="1"/>
    </xf>
    <xf numFmtId="0" fontId="64" fillId="0" borderId="67" xfId="11" applyFont="1" applyBorder="1" applyAlignment="1">
      <alignment vertical="center" wrapText="1"/>
    </xf>
    <xf numFmtId="0" fontId="44" fillId="0" borderId="70" xfId="11" applyFont="1" applyBorder="1" applyAlignment="1">
      <alignment vertical="center" wrapText="1"/>
    </xf>
    <xf numFmtId="0" fontId="61" fillId="0" borderId="69" xfId="11" applyFont="1" applyBorder="1" applyAlignment="1">
      <alignment vertical="center" wrapText="1"/>
    </xf>
    <xf numFmtId="0" fontId="61" fillId="0" borderId="70" xfId="11" applyFont="1" applyBorder="1" applyAlignment="1">
      <alignment vertical="center" wrapText="1"/>
    </xf>
    <xf numFmtId="0" fontId="44" fillId="6" borderId="78" xfId="11" applyFont="1" applyFill="1" applyBorder="1" applyAlignment="1">
      <alignment vertical="center" wrapText="1"/>
    </xf>
    <xf numFmtId="0" fontId="44" fillId="6" borderId="72" xfId="11" applyFont="1" applyFill="1" applyBorder="1" applyAlignment="1">
      <alignment vertical="center" wrapText="1"/>
    </xf>
    <xf numFmtId="0" fontId="60" fillId="0" borderId="67" xfId="11" applyFont="1" applyBorder="1" applyAlignment="1">
      <alignment vertical="center" wrapText="1"/>
    </xf>
    <xf numFmtId="0" fontId="44" fillId="6" borderId="75" xfId="11" applyFont="1" applyFill="1" applyBorder="1" applyAlignment="1">
      <alignment vertical="center" wrapText="1"/>
    </xf>
    <xf numFmtId="0" fontId="44" fillId="6" borderId="70" xfId="11" applyFont="1" applyFill="1" applyBorder="1" applyAlignment="1">
      <alignment vertical="center" wrapText="1"/>
    </xf>
    <xf numFmtId="0" fontId="60" fillId="0" borderId="69" xfId="11" applyFont="1" applyBorder="1" applyAlignment="1">
      <alignment vertical="center" wrapText="1"/>
    </xf>
    <xf numFmtId="0" fontId="60" fillId="0" borderId="70" xfId="11" applyFont="1" applyBorder="1" applyAlignment="1">
      <alignment vertical="center" wrapText="1"/>
    </xf>
    <xf numFmtId="0" fontId="44" fillId="0" borderId="69" xfId="11" applyFont="1" applyBorder="1" applyAlignment="1">
      <alignment vertical="center" wrapText="1"/>
    </xf>
    <xf numFmtId="0" fontId="44" fillId="0" borderId="71" xfId="11" applyFont="1" applyBorder="1" applyAlignment="1">
      <alignment vertical="center" wrapText="1"/>
    </xf>
    <xf numFmtId="0" fontId="44" fillId="6" borderId="86" xfId="11" applyFont="1" applyFill="1" applyBorder="1" applyAlignment="1">
      <alignment vertical="center" wrapText="1"/>
    </xf>
    <xf numFmtId="0" fontId="44" fillId="6" borderId="55" xfId="11" applyFont="1" applyFill="1" applyBorder="1" applyAlignment="1">
      <alignment vertical="center" wrapText="1"/>
    </xf>
    <xf numFmtId="0" fontId="64" fillId="0" borderId="72" xfId="11" applyFont="1" applyBorder="1" applyAlignment="1">
      <alignment vertical="center" wrapText="1"/>
    </xf>
    <xf numFmtId="0" fontId="62" fillId="0" borderId="72" xfId="11" applyFont="1" applyBorder="1" applyAlignment="1">
      <alignment vertical="center" wrapText="1"/>
    </xf>
    <xf numFmtId="0" fontId="63" fillId="0" borderId="61" xfId="11" applyFont="1" applyBorder="1" applyAlignment="1">
      <alignment vertical="center" wrapText="1"/>
    </xf>
    <xf numFmtId="0" fontId="61" fillId="0" borderId="67" xfId="11" applyFont="1" applyBorder="1" applyAlignment="1">
      <alignment vertical="center" wrapText="1"/>
    </xf>
    <xf numFmtId="0" fontId="44" fillId="6" borderId="74" xfId="11" applyFont="1" applyFill="1" applyBorder="1" applyAlignment="1">
      <alignment vertical="center" wrapText="1"/>
    </xf>
    <xf numFmtId="0" fontId="60" fillId="0" borderId="34" xfId="11" applyFont="1" applyBorder="1" applyAlignment="1">
      <alignment vertical="center" wrapText="1"/>
    </xf>
    <xf numFmtId="0" fontId="64" fillId="0" borderId="69" xfId="11" applyFont="1" applyBorder="1" applyAlignment="1">
      <alignment vertical="center" wrapText="1"/>
    </xf>
    <xf numFmtId="0" fontId="64" fillId="0" borderId="70" xfId="11" applyFont="1" applyBorder="1" applyAlignment="1">
      <alignment vertical="center" wrapText="1"/>
    </xf>
    <xf numFmtId="0" fontId="61" fillId="0" borderId="84" xfId="11" applyFont="1" applyBorder="1" applyAlignment="1">
      <alignment vertical="center" wrapText="1"/>
    </xf>
    <xf numFmtId="0" fontId="61" fillId="0" borderId="85" xfId="11" applyFont="1" applyBorder="1" applyAlignment="1">
      <alignment vertical="center" wrapText="1"/>
    </xf>
    <xf numFmtId="0" fontId="44" fillId="6" borderId="66" xfId="11" applyFont="1" applyFill="1" applyBorder="1" applyAlignment="1">
      <alignment vertical="center" wrapText="1"/>
    </xf>
    <xf numFmtId="0" fontId="44" fillId="0" borderId="73" xfId="11" applyFont="1" applyBorder="1" applyAlignment="1">
      <alignment vertical="center" wrapText="1"/>
    </xf>
    <xf numFmtId="0" fontId="60" fillId="0" borderId="73" xfId="11" applyFont="1" applyBorder="1" applyAlignment="1">
      <alignment vertical="center" wrapText="1"/>
    </xf>
    <xf numFmtId="0" fontId="63" fillId="0" borderId="36" xfId="11" applyFont="1" applyBorder="1" applyAlignment="1">
      <alignment vertical="center" wrapText="1"/>
    </xf>
    <xf numFmtId="0" fontId="63" fillId="0" borderId="70" xfId="11" applyFont="1" applyBorder="1" applyAlignment="1">
      <alignment vertical="center" wrapText="1"/>
    </xf>
    <xf numFmtId="0" fontId="44" fillId="6" borderId="95" xfId="11" applyFont="1" applyFill="1" applyBorder="1" applyAlignment="1">
      <alignment vertical="center" wrapText="1"/>
    </xf>
    <xf numFmtId="0" fontId="44" fillId="6" borderId="69" xfId="11" applyFont="1" applyFill="1" applyBorder="1" applyAlignment="1">
      <alignment vertical="center" wrapText="1"/>
    </xf>
    <xf numFmtId="0" fontId="61" fillId="0" borderId="71" xfId="11" applyFont="1" applyBorder="1" applyAlignment="1">
      <alignment vertical="center" wrapText="1"/>
    </xf>
    <xf numFmtId="0" fontId="44" fillId="0" borderId="50" xfId="11" applyFont="1" applyBorder="1" applyAlignment="1">
      <alignment vertical="center" wrapText="1"/>
    </xf>
    <xf numFmtId="0" fontId="62" fillId="0" borderId="70" xfId="11" applyFont="1" applyBorder="1" applyAlignment="1">
      <alignment vertical="center" wrapText="1"/>
    </xf>
    <xf numFmtId="0" fontId="44" fillId="0" borderId="75" xfId="11" applyFont="1" applyBorder="1" applyAlignment="1">
      <alignment horizontal="left" vertical="center" wrapText="1"/>
    </xf>
    <xf numFmtId="0" fontId="44" fillId="0" borderId="89" xfId="11" applyFont="1" applyBorder="1" applyAlignment="1">
      <alignment horizontal="left" vertical="center" wrapText="1"/>
    </xf>
    <xf numFmtId="0" fontId="44" fillId="0" borderId="36" xfId="11" applyFont="1" applyBorder="1" applyAlignment="1">
      <alignment horizontal="left" vertical="center" wrapText="1"/>
    </xf>
    <xf numFmtId="0" fontId="44" fillId="0" borderId="76" xfId="11" applyFont="1" applyBorder="1" applyAlignment="1">
      <alignment horizontal="left" vertical="center" wrapText="1"/>
    </xf>
    <xf numFmtId="0" fontId="44" fillId="0" borderId="83" xfId="11" applyFont="1" applyBorder="1" applyAlignment="1">
      <alignment horizontal="left" vertical="center" wrapText="1"/>
    </xf>
    <xf numFmtId="0" fontId="44" fillId="0" borderId="77" xfId="11" applyFont="1" applyBorder="1" applyAlignment="1">
      <alignment horizontal="left" vertical="center" wrapText="1"/>
    </xf>
    <xf numFmtId="0" fontId="44" fillId="0" borderId="83" xfId="11" applyFont="1" applyBorder="1" applyAlignment="1">
      <alignment vertical="center" wrapText="1"/>
    </xf>
    <xf numFmtId="0" fontId="60" fillId="0" borderId="77" xfId="11" applyFont="1" applyBorder="1" applyAlignment="1">
      <alignment vertical="center" wrapText="1"/>
    </xf>
    <xf numFmtId="0" fontId="60" fillId="6" borderId="77" xfId="11" applyFont="1" applyFill="1" applyBorder="1" applyAlignment="1">
      <alignment vertical="center" wrapText="1"/>
    </xf>
    <xf numFmtId="0" fontId="60" fillId="6" borderId="51" xfId="11" applyFont="1" applyFill="1" applyBorder="1" applyAlignment="1">
      <alignment vertical="center" wrapText="1"/>
    </xf>
    <xf numFmtId="0" fontId="44" fillId="0" borderId="130" xfId="11" applyFont="1" applyBorder="1" applyAlignment="1">
      <alignment vertical="center" wrapText="1"/>
    </xf>
    <xf numFmtId="0" fontId="44" fillId="0" borderId="96" xfId="11" applyFont="1" applyBorder="1" applyAlignment="1">
      <alignment vertical="center" wrapText="1"/>
    </xf>
    <xf numFmtId="0" fontId="62" fillId="0" borderId="0" xfId="11" applyFont="1" applyAlignment="1">
      <alignment vertical="center" wrapText="1"/>
    </xf>
    <xf numFmtId="0" fontId="62" fillId="0" borderId="66" xfId="11" applyFont="1" applyBorder="1" applyAlignment="1">
      <alignment vertical="center" wrapText="1"/>
    </xf>
    <xf numFmtId="0" fontId="63" fillId="0" borderId="60" xfId="11" applyFont="1" applyBorder="1" applyAlignment="1">
      <alignment vertical="center" wrapText="1"/>
    </xf>
    <xf numFmtId="0" fontId="44" fillId="0" borderId="97" xfId="11" applyFont="1" applyBorder="1" applyAlignment="1">
      <alignment vertical="center" wrapText="1"/>
    </xf>
    <xf numFmtId="0" fontId="44" fillId="0" borderId="98" xfId="11" applyFont="1" applyBorder="1" applyAlignment="1">
      <alignment vertical="center" wrapText="1"/>
    </xf>
    <xf numFmtId="0" fontId="44" fillId="0" borderId="99" xfId="11" applyFont="1" applyBorder="1" applyAlignment="1">
      <alignment vertical="center" wrapText="1"/>
    </xf>
    <xf numFmtId="0" fontId="66" fillId="0" borderId="36" xfId="11" applyFont="1" applyBorder="1" applyAlignment="1">
      <alignment vertical="center" wrapText="1"/>
    </xf>
    <xf numFmtId="0" fontId="66" fillId="0" borderId="70" xfId="11" applyFont="1" applyBorder="1" applyAlignment="1">
      <alignment vertical="center" wrapText="1"/>
    </xf>
    <xf numFmtId="0" fontId="44" fillId="0" borderId="100" xfId="11" applyFont="1" applyBorder="1" applyAlignment="1">
      <alignment horizontal="left" vertical="center" wrapText="1"/>
    </xf>
    <xf numFmtId="0" fontId="44" fillId="0" borderId="101" xfId="11" applyFont="1" applyBorder="1" applyAlignment="1">
      <alignment horizontal="left" vertical="center" wrapText="1"/>
    </xf>
    <xf numFmtId="0" fontId="44" fillId="0" borderId="100" xfId="11" applyFont="1" applyBorder="1" applyAlignment="1">
      <alignment vertical="center" wrapText="1"/>
    </xf>
    <xf numFmtId="0" fontId="44" fillId="0" borderId="101" xfId="11" applyFont="1" applyBorder="1" applyAlignment="1">
      <alignment vertical="center" wrapText="1"/>
    </xf>
    <xf numFmtId="0" fontId="60" fillId="0" borderId="54" xfId="11" applyFont="1" applyBorder="1" applyAlignment="1">
      <alignment vertical="center" wrapText="1"/>
    </xf>
    <xf numFmtId="0" fontId="60" fillId="0" borderId="55" xfId="11" applyFont="1" applyBorder="1" applyAlignment="1">
      <alignment vertical="center" wrapText="1"/>
    </xf>
    <xf numFmtId="0" fontId="43" fillId="0" borderId="0" xfId="11" applyFont="1" applyAlignment="1">
      <alignment horizontal="left" vertical="top" wrapText="1"/>
    </xf>
    <xf numFmtId="0" fontId="41" fillId="0" borderId="0" xfId="11" applyFont="1" applyAlignment="1">
      <alignment wrapText="1"/>
    </xf>
    <xf numFmtId="0" fontId="44" fillId="0" borderId="0" xfId="11" applyFont="1" applyAlignment="1">
      <alignment wrapText="1"/>
    </xf>
    <xf numFmtId="0" fontId="54" fillId="0" borderId="0" xfId="11" applyFont="1" applyAlignment="1">
      <alignment horizontal="left"/>
    </xf>
    <xf numFmtId="0" fontId="40" fillId="0" borderId="0" xfId="11" applyFont="1" applyAlignment="1">
      <alignment horizontal="left" vertical="center"/>
    </xf>
    <xf numFmtId="0" fontId="40" fillId="0" borderId="0" xfId="11" applyFont="1" applyAlignment="1">
      <alignment horizontal="left" vertical="center" wrapText="1"/>
    </xf>
    <xf numFmtId="0" fontId="12" fillId="0" borderId="0" xfId="12"/>
    <xf numFmtId="0" fontId="31" fillId="2" borderId="39" xfId="12" applyFont="1" applyFill="1" applyBorder="1" applyAlignment="1">
      <alignment horizontal="center" vertical="center"/>
    </xf>
    <xf numFmtId="0" fontId="31" fillId="2" borderId="40" xfId="12" applyFont="1" applyFill="1" applyBorder="1" applyAlignment="1">
      <alignment horizontal="center"/>
    </xf>
    <xf numFmtId="0" fontId="57" fillId="0" borderId="47" xfId="12" applyFont="1" applyBorder="1" applyAlignment="1">
      <alignment vertical="center" wrapText="1"/>
    </xf>
    <xf numFmtId="0" fontId="57" fillId="0" borderId="48" xfId="12" applyFont="1" applyBorder="1" applyAlignment="1">
      <alignment vertical="center" wrapText="1"/>
    </xf>
    <xf numFmtId="0" fontId="57" fillId="0" borderId="49" xfId="12" applyFont="1" applyBorder="1" applyAlignment="1">
      <alignment vertical="center" wrapText="1"/>
    </xf>
    <xf numFmtId="165" fontId="44" fillId="0" borderId="134" xfId="7" applyNumberFormat="1" applyFont="1" applyBorder="1"/>
    <xf numFmtId="165" fontId="44" fillId="0" borderId="135" xfId="7" applyNumberFormat="1" applyFont="1" applyBorder="1"/>
    <xf numFmtId="165" fontId="44" fillId="0" borderId="136" xfId="7" applyNumberFormat="1" applyFont="1" applyBorder="1"/>
    <xf numFmtId="165" fontId="44" fillId="0" borderId="145" xfId="7" applyNumberFormat="1" applyFont="1" applyBorder="1"/>
    <xf numFmtId="43" fontId="47" fillId="0" borderId="146" xfId="7" applyFont="1" applyBorder="1"/>
    <xf numFmtId="0" fontId="35" fillId="0" borderId="0" xfId="13" applyFont="1"/>
    <xf numFmtId="164" fontId="69" fillId="4" borderId="137" xfId="0" applyNumberFormat="1" applyFont="1" applyFill="1" applyBorder="1" applyAlignment="1">
      <alignment horizontal="center" vertical="center" wrapText="1"/>
    </xf>
    <xf numFmtId="164" fontId="69" fillId="4" borderId="139" xfId="0" applyNumberFormat="1" applyFont="1" applyFill="1" applyBorder="1" applyAlignment="1">
      <alignment horizontal="center" vertical="center" wrapText="1"/>
    </xf>
    <xf numFmtId="164" fontId="69" fillId="4" borderId="138" xfId="0" applyNumberFormat="1" applyFont="1" applyFill="1" applyBorder="1" applyAlignment="1">
      <alignment horizontal="center" vertical="center" wrapText="1"/>
    </xf>
    <xf numFmtId="0" fontId="26" fillId="0" borderId="0" xfId="1" applyAlignment="1" applyProtection="1">
      <alignment horizontal="justify" vertical="center" wrapText="1"/>
    </xf>
    <xf numFmtId="49" fontId="22" fillId="0" borderId="0" xfId="0" applyNumberFormat="1" applyFont="1" applyAlignment="1">
      <alignment vertical="top" wrapText="1"/>
    </xf>
    <xf numFmtId="0" fontId="42" fillId="0" borderId="0" xfId="12" applyFont="1"/>
    <xf numFmtId="0" fontId="55" fillId="0" borderId="0" xfId="0" applyFont="1" applyAlignment="1">
      <alignment horizontal="center" vertical="top"/>
    </xf>
    <xf numFmtId="0" fontId="24" fillId="0" borderId="0" xfId="0" applyFont="1" applyAlignment="1">
      <alignment horizontal="justify" vertical="top"/>
    </xf>
    <xf numFmtId="0" fontId="20" fillId="0" borderId="0" xfId="12" applyFont="1" applyAlignment="1">
      <alignment horizontal="justify" vertical="top" wrapText="1"/>
    </xf>
    <xf numFmtId="0" fontId="36" fillId="0" borderId="0" xfId="12" applyFont="1"/>
    <xf numFmtId="0" fontId="13" fillId="0" borderId="0" xfId="12" applyFont="1"/>
    <xf numFmtId="0" fontId="43" fillId="0" borderId="17" xfId="13" applyFont="1" applyBorder="1" applyAlignment="1">
      <alignment vertical="center" wrapText="1"/>
    </xf>
    <xf numFmtId="0" fontId="43" fillId="0" borderId="18" xfId="13" applyFont="1" applyBorder="1" applyAlignment="1">
      <alignment vertical="center" wrapText="1"/>
    </xf>
    <xf numFmtId="0" fontId="43" fillId="0" borderId="21" xfId="13" applyFont="1" applyBorder="1" applyAlignment="1">
      <alignment vertical="center" wrapText="1"/>
    </xf>
    <xf numFmtId="0" fontId="43" fillId="0" borderId="22" xfId="13" applyFont="1" applyBorder="1" applyAlignment="1">
      <alignment vertical="center" wrapText="1"/>
    </xf>
    <xf numFmtId="0" fontId="43" fillId="0" borderId="23" xfId="13" applyFont="1" applyBorder="1" applyAlignment="1">
      <alignment vertical="center" wrapText="1"/>
    </xf>
    <xf numFmtId="43" fontId="47" fillId="0" borderId="37" xfId="7" applyFont="1" applyBorder="1"/>
    <xf numFmtId="43" fontId="47" fillId="0" borderId="0" xfId="7" applyFont="1" applyBorder="1"/>
    <xf numFmtId="0" fontId="43" fillId="0" borderId="149" xfId="13" applyFont="1" applyBorder="1" applyAlignment="1">
      <alignment vertical="center" wrapText="1"/>
    </xf>
    <xf numFmtId="165" fontId="44" fillId="0" borderId="150" xfId="7" applyNumberFormat="1" applyFont="1" applyBorder="1"/>
    <xf numFmtId="43" fontId="47" fillId="0" borderId="151" xfId="7" applyFont="1" applyBorder="1"/>
    <xf numFmtId="43" fontId="47" fillId="0" borderId="152" xfId="7" applyFont="1" applyBorder="1"/>
    <xf numFmtId="165" fontId="44" fillId="0" borderId="153" xfId="7" applyNumberFormat="1" applyFont="1" applyBorder="1"/>
    <xf numFmtId="43" fontId="47" fillId="0" borderId="136" xfId="7" applyFont="1" applyBorder="1"/>
    <xf numFmtId="43" fontId="47" fillId="0" borderId="15" xfId="7" applyFont="1" applyBorder="1"/>
    <xf numFmtId="0" fontId="43" fillId="0" borderId="154" xfId="13" applyFont="1" applyBorder="1" applyAlignment="1">
      <alignment vertical="center" wrapText="1"/>
    </xf>
    <xf numFmtId="165" fontId="44" fillId="0" borderId="155" xfId="7" applyNumberFormat="1" applyFont="1" applyBorder="1"/>
    <xf numFmtId="43" fontId="48" fillId="5" borderId="26" xfId="7" applyFont="1" applyFill="1" applyBorder="1"/>
    <xf numFmtId="0" fontId="27" fillId="0" borderId="0" xfId="27" applyFont="1" applyAlignment="1">
      <alignment vertical="center"/>
    </xf>
    <xf numFmtId="0" fontId="28" fillId="0" borderId="0" xfId="27" applyFont="1" applyAlignment="1">
      <alignment horizontal="justify" vertical="center" wrapText="1"/>
    </xf>
    <xf numFmtId="0" fontId="27" fillId="0" borderId="0" xfId="27" applyFont="1"/>
    <xf numFmtId="0" fontId="28" fillId="0" borderId="0" xfId="27" applyFont="1" applyAlignment="1">
      <alignment horizontal="justify" wrapText="1"/>
    </xf>
    <xf numFmtId="0" fontId="30" fillId="0" borderId="0" xfId="27" applyFont="1" applyAlignment="1">
      <alignment horizontal="justify" vertical="top" wrapText="1"/>
    </xf>
    <xf numFmtId="0" fontId="20" fillId="0" borderId="0" xfId="27" applyFont="1" applyAlignment="1">
      <alignment horizontal="justify" vertical="top" wrapText="1"/>
    </xf>
    <xf numFmtId="166" fontId="75" fillId="7" borderId="0" xfId="28" applyNumberFormat="1" applyFont="1" applyFill="1" applyAlignment="1">
      <alignment horizontal="left"/>
    </xf>
    <xf numFmtId="166" fontId="76" fillId="7" borderId="0" xfId="28" applyNumberFormat="1" applyFont="1" applyFill="1" applyAlignment="1">
      <alignment horizontal="left"/>
    </xf>
    <xf numFmtId="0" fontId="73" fillId="0" borderId="0" xfId="28"/>
    <xf numFmtId="49" fontId="49" fillId="0" borderId="0" xfId="1" applyNumberFormat="1" applyFont="1" applyAlignment="1" applyProtection="1">
      <alignment vertical="center" wrapText="1"/>
    </xf>
    <xf numFmtId="49" fontId="69" fillId="10" borderId="164" xfId="11" applyNumberFormat="1" applyFont="1" applyFill="1" applyBorder="1" applyAlignment="1">
      <alignment horizontal="center" vertical="center" wrapText="1"/>
    </xf>
    <xf numFmtId="0" fontId="73" fillId="0" borderId="0" xfId="28" applyAlignment="1">
      <alignment horizontal="right"/>
    </xf>
    <xf numFmtId="166" fontId="83" fillId="7" borderId="0" xfId="28" applyNumberFormat="1" applyFont="1" applyFill="1" applyAlignment="1">
      <alignment horizontal="left"/>
    </xf>
    <xf numFmtId="0" fontId="84" fillId="0" borderId="0" xfId="11" applyFont="1" applyAlignment="1">
      <alignment wrapText="1"/>
    </xf>
    <xf numFmtId="0" fontId="64" fillId="0" borderId="75" xfId="11" applyFont="1" applyBorder="1" applyAlignment="1">
      <alignment vertical="center" wrapText="1"/>
    </xf>
    <xf numFmtId="0" fontId="64" fillId="0" borderId="89" xfId="11" applyFont="1" applyBorder="1" applyAlignment="1">
      <alignment vertical="center" wrapText="1"/>
    </xf>
    <xf numFmtId="0" fontId="44" fillId="0" borderId="59" xfId="11" applyFont="1" applyBorder="1" applyAlignment="1">
      <alignment vertical="center" wrapText="1"/>
    </xf>
    <xf numFmtId="0" fontId="59" fillId="0" borderId="36" xfId="11" applyFont="1" applyBorder="1" applyAlignment="1">
      <alignment vertical="center" wrapText="1"/>
    </xf>
    <xf numFmtId="0" fontId="59" fillId="0" borderId="70" xfId="11" applyFont="1" applyBorder="1" applyAlignment="1">
      <alignment vertical="center" wrapText="1"/>
    </xf>
    <xf numFmtId="0" fontId="59" fillId="0" borderId="34" xfId="11" applyFont="1" applyBorder="1" applyAlignment="1">
      <alignment vertical="center" wrapText="1"/>
    </xf>
    <xf numFmtId="0" fontId="59" fillId="0" borderId="67" xfId="11" applyFont="1" applyBorder="1" applyAlignment="1">
      <alignment vertical="center" wrapText="1"/>
    </xf>
    <xf numFmtId="0" fontId="59" fillId="0" borderId="167" xfId="11" applyFont="1" applyBorder="1" applyAlignment="1">
      <alignment vertical="center" wrapText="1"/>
    </xf>
    <xf numFmtId="0" fontId="59" fillId="0" borderId="168" xfId="11" applyFont="1" applyBorder="1" applyAlignment="1">
      <alignment vertical="center" wrapText="1"/>
    </xf>
    <xf numFmtId="0" fontId="59" fillId="0" borderId="169" xfId="11" applyFont="1" applyBorder="1" applyAlignment="1">
      <alignment vertical="center" wrapText="1"/>
    </xf>
    <xf numFmtId="0" fontId="62" fillId="0" borderId="95" xfId="11" applyFont="1" applyBorder="1" applyAlignment="1">
      <alignment vertical="center" wrapText="1"/>
    </xf>
    <xf numFmtId="0" fontId="61" fillId="0" borderId="33" xfId="11" quotePrefix="1" applyFont="1" applyBorder="1" applyAlignment="1">
      <alignment vertical="center" wrapText="1"/>
    </xf>
    <xf numFmtId="0" fontId="64" fillId="0" borderId="54" xfId="11" applyFont="1" applyBorder="1" applyAlignment="1">
      <alignment vertical="center" wrapText="1"/>
    </xf>
    <xf numFmtId="0" fontId="64" fillId="0" borderId="55" xfId="11" applyFont="1" applyBorder="1" applyAlignment="1">
      <alignment vertical="center" wrapText="1"/>
    </xf>
    <xf numFmtId="49" fontId="74" fillId="7" borderId="0" xfId="28" applyNumberFormat="1" applyFont="1" applyFill="1" applyAlignment="1">
      <alignment vertical="center"/>
    </xf>
    <xf numFmtId="164" fontId="37" fillId="4" borderId="163" xfId="12" applyNumberFormat="1" applyFont="1" applyFill="1" applyBorder="1" applyAlignment="1">
      <alignment horizontal="center" vertical="center" wrapText="1"/>
    </xf>
    <xf numFmtId="164" fontId="38" fillId="4" borderId="163" xfId="12" applyNumberFormat="1" applyFont="1" applyFill="1" applyBorder="1" applyAlignment="1">
      <alignment horizontal="center" vertical="center" wrapText="1"/>
    </xf>
    <xf numFmtId="164" fontId="37" fillId="4" borderId="163" xfId="12" quotePrefix="1" applyNumberFormat="1" applyFont="1" applyFill="1" applyBorder="1" applyAlignment="1">
      <alignment horizontal="center" vertical="center" wrapText="1"/>
    </xf>
    <xf numFmtId="164" fontId="69" fillId="4" borderId="32" xfId="0" applyNumberFormat="1" applyFont="1" applyFill="1" applyBorder="1" applyAlignment="1">
      <alignment horizontal="center" vertical="center" wrapText="1"/>
    </xf>
    <xf numFmtId="164" fontId="69" fillId="4" borderId="30" xfId="0" applyNumberFormat="1" applyFont="1" applyFill="1" applyBorder="1" applyAlignment="1">
      <alignment horizontal="center" vertical="center" wrapText="1"/>
    </xf>
    <xf numFmtId="164" fontId="69" fillId="4" borderId="140" xfId="0" applyNumberFormat="1" applyFont="1" applyFill="1" applyBorder="1" applyAlignment="1">
      <alignment horizontal="center" vertical="center" wrapText="1"/>
    </xf>
    <xf numFmtId="164" fontId="69" fillId="4" borderId="4" xfId="0" applyNumberFormat="1" applyFont="1" applyFill="1" applyBorder="1" applyAlignment="1">
      <alignment horizontal="center" vertical="center" wrapText="1"/>
    </xf>
    <xf numFmtId="164" fontId="69" fillId="4" borderId="5" xfId="0" applyNumberFormat="1" applyFont="1" applyFill="1" applyBorder="1" applyAlignment="1">
      <alignment horizontal="center" vertical="center" wrapText="1"/>
    </xf>
    <xf numFmtId="164" fontId="69" fillId="4" borderId="6" xfId="0" applyNumberFormat="1" applyFont="1" applyFill="1" applyBorder="1" applyAlignment="1">
      <alignment horizontal="center" vertical="center" wrapText="1"/>
    </xf>
    <xf numFmtId="0" fontId="29" fillId="0" borderId="0" xfId="0" applyFont="1" applyAlignment="1">
      <alignment horizontal="center" vertical="center"/>
    </xf>
    <xf numFmtId="0" fontId="57" fillId="0" borderId="44" xfId="12" applyFont="1" applyBorder="1" applyAlignment="1">
      <alignment vertical="center" wrapText="1"/>
    </xf>
    <xf numFmtId="0" fontId="0" fillId="0" borderId="0" xfId="0" applyAlignment="1">
      <alignment vertical="center" wrapText="1"/>
    </xf>
    <xf numFmtId="0" fontId="32" fillId="0" borderId="0" xfId="30" applyFont="1"/>
    <xf numFmtId="0" fontId="32" fillId="0" borderId="0" xfId="30" applyFont="1" applyAlignment="1">
      <alignment vertical="center"/>
    </xf>
    <xf numFmtId="0" fontId="33" fillId="3" borderId="185" xfId="30" applyFont="1" applyFill="1" applyBorder="1" applyAlignment="1">
      <alignment horizontal="center" vertical="center"/>
    </xf>
    <xf numFmtId="0" fontId="28" fillId="3" borderId="3" xfId="30" applyFont="1" applyFill="1" applyBorder="1" applyAlignment="1">
      <alignment horizontal="left" vertical="center" wrapText="1"/>
    </xf>
    <xf numFmtId="0" fontId="28" fillId="3" borderId="1" xfId="30" applyFont="1" applyFill="1" applyBorder="1" applyAlignment="1">
      <alignment horizontal="left" vertical="center" wrapText="1"/>
    </xf>
    <xf numFmtId="0" fontId="33" fillId="3" borderId="183" xfId="30" applyFont="1" applyFill="1" applyBorder="1" applyAlignment="1">
      <alignment horizontal="center" vertical="center"/>
    </xf>
    <xf numFmtId="0" fontId="34" fillId="0" borderId="0" xfId="30" applyFont="1"/>
    <xf numFmtId="0" fontId="32" fillId="0" borderId="0" xfId="30" applyFont="1" applyAlignment="1">
      <alignment horizontal="left"/>
    </xf>
    <xf numFmtId="0" fontId="14" fillId="0" borderId="0" xfId="12" applyFont="1"/>
    <xf numFmtId="0" fontId="46" fillId="0" borderId="33" xfId="11" applyFont="1" applyBorder="1" applyAlignment="1">
      <alignment vertical="center" wrapText="1"/>
    </xf>
    <xf numFmtId="0" fontId="46" fillId="0" borderId="61" xfId="11" applyFont="1" applyBorder="1" applyAlignment="1">
      <alignment vertical="center" wrapText="1"/>
    </xf>
    <xf numFmtId="0" fontId="46" fillId="0" borderId="0" xfId="11" applyFont="1" applyAlignment="1">
      <alignment vertical="center" wrapText="1"/>
    </xf>
    <xf numFmtId="0" fontId="46" fillId="0" borderId="85" xfId="11" applyFont="1" applyBorder="1" applyAlignment="1">
      <alignment vertical="center" wrapText="1"/>
    </xf>
    <xf numFmtId="0" fontId="44" fillId="0" borderId="33" xfId="11" quotePrefix="1" applyFont="1" applyBorder="1" applyAlignment="1">
      <alignment vertical="center" wrapText="1"/>
    </xf>
    <xf numFmtId="0" fontId="88" fillId="0" borderId="66" xfId="11" applyFont="1" applyBorder="1" applyAlignment="1">
      <alignment vertical="center" wrapText="1"/>
    </xf>
    <xf numFmtId="49" fontId="77" fillId="8" borderId="161" xfId="28" applyNumberFormat="1" applyFont="1" applyFill="1" applyBorder="1" applyAlignment="1">
      <alignment horizontal="center" vertical="center" wrapText="1"/>
    </xf>
    <xf numFmtId="49" fontId="82" fillId="10" borderId="195" xfId="11" applyNumberFormat="1" applyFont="1" applyFill="1" applyBorder="1" applyAlignment="1">
      <alignment horizontal="center" vertical="center" wrapText="1"/>
    </xf>
    <xf numFmtId="49" fontId="77" fillId="8" borderId="163" xfId="28" applyNumberFormat="1" applyFont="1" applyFill="1" applyBorder="1" applyAlignment="1">
      <alignment horizontal="center" vertical="center" wrapText="1"/>
    </xf>
    <xf numFmtId="43" fontId="6" fillId="0" borderId="0" xfId="33" applyFont="1"/>
    <xf numFmtId="0" fontId="62" fillId="0" borderId="59" xfId="11" applyFont="1" applyBorder="1" applyAlignment="1">
      <alignment vertical="center" wrapText="1"/>
    </xf>
    <xf numFmtId="0" fontId="44" fillId="6" borderId="59" xfId="11" applyFont="1" applyFill="1" applyBorder="1" applyAlignment="1">
      <alignment vertical="center" wrapText="1"/>
    </xf>
    <xf numFmtId="0" fontId="62" fillId="0" borderId="202" xfId="11" applyFont="1" applyBorder="1" applyAlignment="1">
      <alignment vertical="center" wrapText="1"/>
    </xf>
    <xf numFmtId="0" fontId="62" fillId="0" borderId="203" xfId="11" applyFont="1" applyBorder="1" applyAlignment="1">
      <alignment vertical="center" wrapText="1"/>
    </xf>
    <xf numFmtId="0" fontId="44" fillId="0" borderId="59" xfId="11" applyFont="1" applyBorder="1"/>
    <xf numFmtId="0" fontId="44" fillId="0" borderId="56" xfId="11" applyFont="1" applyBorder="1"/>
    <xf numFmtId="0" fontId="44" fillId="6" borderId="206" xfId="11" applyFont="1" applyFill="1" applyBorder="1" applyAlignment="1">
      <alignment vertical="center" wrapText="1"/>
    </xf>
    <xf numFmtId="0" fontId="44" fillId="6" borderId="207" xfId="11" applyFont="1" applyFill="1" applyBorder="1" applyAlignment="1">
      <alignment vertical="center" wrapText="1"/>
    </xf>
    <xf numFmtId="0" fontId="64" fillId="0" borderId="59" xfId="11" applyFont="1" applyBorder="1" applyAlignment="1">
      <alignment vertical="center" wrapText="1"/>
    </xf>
    <xf numFmtId="0" fontId="61" fillId="0" borderId="59" xfId="11" quotePrefix="1" applyFont="1" applyBorder="1" applyAlignment="1">
      <alignment vertical="center" wrapText="1"/>
    </xf>
    <xf numFmtId="0" fontId="61" fillId="0" borderId="59" xfId="11" applyFont="1" applyBorder="1" applyAlignment="1">
      <alignment vertical="center" wrapText="1"/>
    </xf>
    <xf numFmtId="0" fontId="61" fillId="0" borderId="206" xfId="11" quotePrefix="1" applyFont="1" applyBorder="1" applyAlignment="1">
      <alignment vertical="center" wrapText="1"/>
    </xf>
    <xf numFmtId="0" fontId="61" fillId="0" borderId="207" xfId="11" applyFont="1" applyBorder="1" applyAlignment="1">
      <alignment vertical="center" wrapText="1"/>
    </xf>
    <xf numFmtId="0" fontId="62" fillId="0" borderId="206" xfId="11" applyFont="1" applyBorder="1" applyAlignment="1">
      <alignment vertical="center" wrapText="1"/>
    </xf>
    <xf numFmtId="0" fontId="62" fillId="0" borderId="207" xfId="11" applyFont="1" applyBorder="1" applyAlignment="1">
      <alignment vertical="center" wrapText="1"/>
    </xf>
    <xf numFmtId="0" fontId="59" fillId="0" borderId="59" xfId="11" applyFont="1" applyBorder="1"/>
    <xf numFmtId="0" fontId="59" fillId="0" borderId="56" xfId="11" applyFont="1" applyBorder="1"/>
    <xf numFmtId="0" fontId="61" fillId="0" borderId="95" xfId="11" applyFont="1" applyBorder="1" applyAlignment="1">
      <alignment vertical="center" wrapText="1"/>
    </xf>
    <xf numFmtId="0" fontId="44" fillId="0" borderId="59" xfId="11" quotePrefix="1" applyFont="1" applyBorder="1" applyAlignment="1">
      <alignment vertical="center" wrapText="1"/>
    </xf>
    <xf numFmtId="0" fontId="44" fillId="0" borderId="206" xfId="11" applyFont="1" applyBorder="1"/>
    <xf numFmtId="0" fontId="44" fillId="0" borderId="207" xfId="11" applyFont="1" applyBorder="1"/>
    <xf numFmtId="0" fontId="64" fillId="0" borderId="206" xfId="11" applyFont="1" applyBorder="1" applyAlignment="1">
      <alignment vertical="center" wrapText="1"/>
    </xf>
    <xf numFmtId="0" fontId="64" fillId="0" borderId="207" xfId="11" applyFont="1" applyBorder="1" applyAlignment="1">
      <alignment vertical="center" wrapText="1"/>
    </xf>
    <xf numFmtId="0" fontId="44" fillId="0" borderId="206" xfId="11" applyFont="1" applyBorder="1" applyAlignment="1">
      <alignment vertical="center" wrapText="1"/>
    </xf>
    <xf numFmtId="0" fontId="44" fillId="0" borderId="207" xfId="11" applyFont="1" applyBorder="1" applyAlignment="1">
      <alignment vertical="center" wrapText="1"/>
    </xf>
    <xf numFmtId="0" fontId="44" fillId="0" borderId="208" xfId="11" applyFont="1" applyBorder="1" applyAlignment="1">
      <alignment vertical="center" wrapText="1"/>
    </xf>
    <xf numFmtId="0" fontId="44" fillId="0" borderId="203" xfId="11" applyFont="1" applyBorder="1" applyAlignment="1">
      <alignment vertical="center" wrapText="1"/>
    </xf>
    <xf numFmtId="0" fontId="63" fillId="0" borderId="59" xfId="11" applyFont="1" applyBorder="1" applyAlignment="1">
      <alignment vertical="center" wrapText="1"/>
    </xf>
    <xf numFmtId="0" fontId="62" fillId="0" borderId="206" xfId="11" quotePrefix="1" applyFont="1" applyBorder="1" applyAlignment="1">
      <alignment vertical="center" wrapText="1"/>
    </xf>
    <xf numFmtId="0" fontId="88" fillId="0" borderId="207" xfId="11" applyFont="1" applyBorder="1" applyAlignment="1">
      <alignment vertical="center" wrapText="1"/>
    </xf>
    <xf numFmtId="0" fontId="91" fillId="6" borderId="59" xfId="11" applyFont="1" applyFill="1" applyBorder="1" applyAlignment="1">
      <alignment vertical="center" wrapText="1"/>
    </xf>
    <xf numFmtId="0" fontId="91" fillId="6" borderId="56" xfId="11" applyFont="1" applyFill="1" applyBorder="1" applyAlignment="1">
      <alignment vertical="center" wrapText="1"/>
    </xf>
    <xf numFmtId="0" fontId="88" fillId="0" borderId="0" xfId="11" applyFont="1" applyAlignment="1">
      <alignment vertical="center" wrapText="1"/>
    </xf>
    <xf numFmtId="0" fontId="88" fillId="0" borderId="206" xfId="11" quotePrefix="1" applyFont="1" applyBorder="1" applyAlignment="1">
      <alignment vertical="center" wrapText="1"/>
    </xf>
    <xf numFmtId="0" fontId="88" fillId="0" borderId="59" xfId="11" quotePrefix="1" applyFont="1" applyBorder="1" applyAlignment="1">
      <alignment vertical="center" wrapText="1"/>
    </xf>
    <xf numFmtId="0" fontId="88" fillId="0" borderId="56" xfId="11" applyFont="1" applyBorder="1" applyAlignment="1">
      <alignment vertical="center" wrapText="1"/>
    </xf>
    <xf numFmtId="0" fontId="64" fillId="0" borderId="59" xfId="37" applyFont="1" applyBorder="1" applyAlignment="1">
      <alignment vertical="center" wrapText="1"/>
    </xf>
    <xf numFmtId="0" fontId="64" fillId="0" borderId="56" xfId="37" applyFont="1" applyBorder="1" applyAlignment="1">
      <alignment vertical="center" wrapText="1"/>
    </xf>
    <xf numFmtId="0" fontId="62" fillId="6" borderId="59" xfId="11" applyFont="1" applyFill="1" applyBorder="1" applyAlignment="1">
      <alignment vertical="center" wrapText="1"/>
    </xf>
    <xf numFmtId="0" fontId="62" fillId="6" borderId="56" xfId="11" applyFont="1" applyFill="1" applyBorder="1" applyAlignment="1">
      <alignment vertical="center" wrapText="1"/>
    </xf>
    <xf numFmtId="0" fontId="64" fillId="0" borderId="206" xfId="37" applyFont="1" applyBorder="1" applyAlignment="1">
      <alignment vertical="center" wrapText="1"/>
    </xf>
    <xf numFmtId="0" fontId="64" fillId="0" borderId="207" xfId="37" applyFont="1" applyBorder="1" applyAlignment="1">
      <alignment vertical="center" wrapText="1"/>
    </xf>
    <xf numFmtId="0" fontId="63" fillId="0" borderId="0" xfId="11" applyFont="1" applyAlignment="1">
      <alignment vertical="center" wrapText="1"/>
    </xf>
    <xf numFmtId="0" fontId="88" fillId="0" borderId="59" xfId="11" applyFont="1" applyBorder="1" applyAlignment="1">
      <alignment vertical="center" wrapText="1"/>
    </xf>
    <xf numFmtId="0" fontId="66" fillId="0" borderId="33" xfId="11" applyFont="1" applyBorder="1" applyAlignment="1">
      <alignment vertical="center" wrapText="1"/>
    </xf>
    <xf numFmtId="0" fontId="66" fillId="0" borderId="61" xfId="11" applyFont="1" applyBorder="1" applyAlignment="1">
      <alignment vertical="center" wrapText="1"/>
    </xf>
    <xf numFmtId="0" fontId="44" fillId="0" borderId="209" xfId="11" applyFont="1" applyBorder="1" applyAlignment="1">
      <alignment vertical="center" wrapText="1"/>
    </xf>
    <xf numFmtId="0" fontId="62" fillId="0" borderId="210" xfId="11" applyFont="1" applyBorder="1" applyAlignment="1">
      <alignment vertical="center" wrapText="1"/>
    </xf>
    <xf numFmtId="0" fontId="62" fillId="0" borderId="211" xfId="11" applyFont="1" applyBorder="1" applyAlignment="1">
      <alignment vertical="center" wrapText="1"/>
    </xf>
    <xf numFmtId="0" fontId="57" fillId="0" borderId="41" xfId="12" applyFont="1" applyBorder="1" applyAlignment="1">
      <alignment vertical="center"/>
    </xf>
    <xf numFmtId="0" fontId="57" fillId="0" borderId="42" xfId="12" applyFont="1" applyBorder="1" applyAlignment="1">
      <alignment vertical="center"/>
    </xf>
    <xf numFmtId="0" fontId="57" fillId="0" borderId="43" xfId="12" applyFont="1" applyBorder="1" applyAlignment="1">
      <alignment vertical="center"/>
    </xf>
    <xf numFmtId="0" fontId="12" fillId="0" borderId="0" xfId="12" applyAlignment="1">
      <alignment vertical="center"/>
    </xf>
    <xf numFmtId="0" fontId="57" fillId="0" borderId="44" xfId="12" applyFont="1" applyBorder="1" applyAlignment="1">
      <alignment vertical="center"/>
    </xf>
    <xf numFmtId="0" fontId="57" fillId="0" borderId="45" xfId="12" applyFont="1" applyBorder="1" applyAlignment="1">
      <alignment vertical="center"/>
    </xf>
    <xf numFmtId="0" fontId="57" fillId="0" borderId="46" xfId="12" applyFont="1" applyBorder="1" applyAlignment="1">
      <alignment vertical="center"/>
    </xf>
    <xf numFmtId="0" fontId="57" fillId="0" borderId="47" xfId="12" applyFont="1" applyBorder="1" applyAlignment="1">
      <alignment vertical="center"/>
    </xf>
    <xf numFmtId="0" fontId="57" fillId="0" borderId="48" xfId="12" applyFont="1" applyBorder="1" applyAlignment="1">
      <alignment vertical="center"/>
    </xf>
    <xf numFmtId="0" fontId="57" fillId="0" borderId="49" xfId="12" applyFont="1" applyBorder="1" applyAlignment="1">
      <alignment vertical="center"/>
    </xf>
    <xf numFmtId="0" fontId="45" fillId="5" borderId="37" xfId="13" applyFont="1" applyFill="1" applyBorder="1" applyAlignment="1">
      <alignment wrapText="1"/>
    </xf>
    <xf numFmtId="0" fontId="0" fillId="0" borderId="0" xfId="0" applyAlignment="1">
      <alignment wrapText="1"/>
    </xf>
    <xf numFmtId="0" fontId="35" fillId="0" borderId="0" xfId="14" applyFont="1" applyAlignment="1">
      <alignment vertical="top" wrapText="1"/>
    </xf>
    <xf numFmtId="0" fontId="26" fillId="0" borderId="0" xfId="1" applyAlignment="1" applyProtection="1">
      <alignment horizontal="left"/>
    </xf>
    <xf numFmtId="49" fontId="21" fillId="0" borderId="0" xfId="0" applyNumberFormat="1" applyFont="1"/>
    <xf numFmtId="49" fontId="92" fillId="0" borderId="0" xfId="0" applyNumberFormat="1" applyFont="1" applyAlignment="1">
      <alignment vertical="top" wrapText="1"/>
    </xf>
    <xf numFmtId="0" fontId="92" fillId="0" borderId="0" xfId="27" applyFont="1" applyAlignment="1">
      <alignment horizontal="justify" vertical="top" wrapText="1"/>
    </xf>
    <xf numFmtId="0" fontId="93" fillId="0" borderId="0" xfId="0" applyFont="1"/>
    <xf numFmtId="0" fontId="92" fillId="0" borderId="0" xfId="0" applyFont="1" applyAlignment="1">
      <alignment vertical="top" wrapText="1"/>
    </xf>
    <xf numFmtId="0" fontId="42" fillId="0" borderId="0" xfId="0" applyFont="1" applyAlignment="1">
      <alignment horizontal="justify" vertical="center" wrapText="1"/>
    </xf>
    <xf numFmtId="0" fontId="94" fillId="0" borderId="0" xfId="0" applyFont="1" applyAlignment="1">
      <alignment vertical="center"/>
    </xf>
    <xf numFmtId="0" fontId="95" fillId="0" borderId="0" xfId="0" applyFont="1" applyAlignment="1">
      <alignment horizontal="justify" vertical="center" wrapText="1"/>
    </xf>
    <xf numFmtId="0" fontId="42" fillId="0" borderId="0" xfId="0" applyFont="1" applyAlignment="1">
      <alignment horizontal="justify" vertical="top" wrapText="1"/>
    </xf>
    <xf numFmtId="165" fontId="44" fillId="0" borderId="150" xfId="7" applyNumberFormat="1" applyFont="1" applyFill="1" applyBorder="1"/>
    <xf numFmtId="165" fontId="44" fillId="0" borderId="135" xfId="7" applyNumberFormat="1" applyFont="1" applyFill="1" applyBorder="1"/>
    <xf numFmtId="165" fontId="44" fillId="0" borderId="136" xfId="7" applyNumberFormat="1" applyFont="1" applyFill="1" applyBorder="1"/>
    <xf numFmtId="43" fontId="47" fillId="0" borderId="146" xfId="7" applyFont="1" applyFill="1" applyBorder="1"/>
    <xf numFmtId="165" fontId="44" fillId="0" borderId="153" xfId="7" applyNumberFormat="1" applyFont="1" applyFill="1" applyBorder="1"/>
    <xf numFmtId="165" fontId="44" fillId="0" borderId="9" xfId="7" applyNumberFormat="1" applyFont="1" applyFill="1" applyBorder="1"/>
    <xf numFmtId="165" fontId="44" fillId="0" borderId="20" xfId="7" applyNumberFormat="1" applyFont="1" applyFill="1" applyBorder="1"/>
    <xf numFmtId="43" fontId="47" fillId="0" borderId="10" xfId="7" applyFont="1" applyFill="1" applyBorder="1"/>
    <xf numFmtId="165" fontId="44" fillId="0" borderId="155" xfId="7" applyNumberFormat="1" applyFont="1" applyFill="1" applyBorder="1"/>
    <xf numFmtId="165" fontId="44" fillId="0" borderId="29" xfId="7" applyNumberFormat="1" applyFont="1" applyFill="1" applyBorder="1"/>
    <xf numFmtId="165" fontId="44" fillId="0" borderId="25" xfId="7" applyNumberFormat="1" applyFont="1" applyFill="1" applyBorder="1"/>
    <xf numFmtId="43" fontId="47" fillId="0" borderId="28" xfId="7" applyFont="1" applyFill="1" applyBorder="1"/>
    <xf numFmtId="165" fontId="46" fillId="0" borderId="212" xfId="7" applyNumberFormat="1" applyFont="1" applyFill="1" applyBorder="1"/>
    <xf numFmtId="165" fontId="46" fillId="0" borderId="213" xfId="7" applyNumberFormat="1" applyFont="1" applyFill="1" applyBorder="1"/>
    <xf numFmtId="165" fontId="46" fillId="0" borderId="157" xfId="7" applyNumberFormat="1" applyFont="1" applyFill="1" applyBorder="1"/>
    <xf numFmtId="43" fontId="48" fillId="0" borderId="37" xfId="7" applyFont="1" applyFill="1" applyBorder="1"/>
    <xf numFmtId="49" fontId="82" fillId="10" borderId="164" xfId="11" applyNumberFormat="1" applyFont="1" applyFill="1" applyBorder="1" applyAlignment="1">
      <alignment horizontal="center" vertical="center" wrapText="1"/>
    </xf>
    <xf numFmtId="49" fontId="77" fillId="8" borderId="158" xfId="28" applyNumberFormat="1" applyFont="1" applyFill="1" applyBorder="1" applyAlignment="1">
      <alignment horizontal="center" vertical="center" wrapText="1"/>
    </xf>
    <xf numFmtId="49" fontId="77" fillId="8" borderId="1" xfId="28" applyNumberFormat="1" applyFont="1" applyFill="1" applyBorder="1" applyAlignment="1">
      <alignment horizontal="center" vertical="center" wrapText="1"/>
    </xf>
    <xf numFmtId="0" fontId="44" fillId="0" borderId="206" xfId="11" quotePrefix="1" applyFont="1" applyBorder="1" applyAlignment="1">
      <alignment vertical="center" wrapText="1"/>
    </xf>
    <xf numFmtId="0" fontId="46" fillId="0" borderId="59" xfId="11" applyFont="1" applyBorder="1"/>
    <xf numFmtId="0" fontId="46" fillId="0" borderId="56" xfId="11" applyFont="1" applyBorder="1"/>
    <xf numFmtId="0" fontId="91" fillId="0" borderId="59" xfId="11" applyFont="1" applyBorder="1" applyAlignment="1">
      <alignment vertical="center" wrapText="1"/>
    </xf>
    <xf numFmtId="0" fontId="91" fillId="0" borderId="56" xfId="11" applyFont="1" applyBorder="1" applyAlignment="1">
      <alignment vertical="center" wrapText="1"/>
    </xf>
    <xf numFmtId="0" fontId="44" fillId="0" borderId="59" xfId="37" applyFont="1" applyBorder="1" applyAlignment="1">
      <alignment vertical="center" wrapText="1"/>
    </xf>
    <xf numFmtId="0" fontId="44" fillId="0" borderId="56" xfId="37" applyFont="1" applyBorder="1" applyAlignment="1">
      <alignment vertical="center" wrapText="1"/>
    </xf>
    <xf numFmtId="0" fontId="44" fillId="0" borderId="206" xfId="37" applyFont="1" applyBorder="1" applyAlignment="1">
      <alignment vertical="center" wrapText="1"/>
    </xf>
    <xf numFmtId="0" fontId="44" fillId="0" borderId="207" xfId="37" applyFont="1" applyBorder="1" applyAlignment="1">
      <alignment vertical="center" wrapText="1"/>
    </xf>
    <xf numFmtId="165" fontId="46" fillId="0" borderId="32" xfId="7" applyNumberFormat="1" applyFont="1" applyFill="1" applyBorder="1"/>
    <xf numFmtId="165" fontId="46" fillId="0" borderId="30" xfId="7" applyNumberFormat="1" applyFont="1" applyFill="1" applyBorder="1"/>
    <xf numFmtId="165" fontId="46" fillId="0" borderId="26" xfId="7" applyNumberFormat="1" applyFont="1" applyFill="1" applyBorder="1"/>
    <xf numFmtId="43" fontId="48" fillId="0" borderId="16" xfId="7" applyFont="1" applyFill="1" applyBorder="1"/>
    <xf numFmtId="49" fontId="77" fillId="8" borderId="216" xfId="28" applyNumberFormat="1" applyFont="1" applyFill="1" applyBorder="1" applyAlignment="1">
      <alignment horizontal="center" vertical="center" wrapText="1"/>
    </xf>
    <xf numFmtId="0" fontId="62" fillId="0" borderId="59" xfId="11" quotePrefix="1" applyFont="1" applyBorder="1" applyAlignment="1">
      <alignment vertical="center" wrapText="1"/>
    </xf>
    <xf numFmtId="0" fontId="47" fillId="0" borderId="59" xfId="11" applyFont="1" applyBorder="1" applyAlignment="1">
      <alignment vertical="center" wrapText="1"/>
    </xf>
    <xf numFmtId="0" fontId="47" fillId="0" borderId="56" xfId="11" applyFont="1" applyBorder="1" applyAlignment="1">
      <alignment vertical="center" wrapText="1"/>
    </xf>
    <xf numFmtId="0" fontId="61" fillId="0" borderId="52" xfId="11" quotePrefix="1" applyFont="1" applyBorder="1" applyAlignment="1">
      <alignment vertical="center" wrapText="1"/>
    </xf>
    <xf numFmtId="0" fontId="62" fillId="0" borderId="223" xfId="11" applyFont="1" applyBorder="1" applyAlignment="1">
      <alignment vertical="center" wrapText="1"/>
    </xf>
    <xf numFmtId="0" fontId="62" fillId="0" borderId="224" xfId="11" applyFont="1" applyBorder="1" applyAlignment="1">
      <alignment vertical="center" wrapText="1"/>
    </xf>
    <xf numFmtId="0" fontId="44" fillId="0" borderId="223" xfId="11" applyFont="1" applyBorder="1" applyAlignment="1">
      <alignment vertical="center" wrapText="1"/>
    </xf>
    <xf numFmtId="0" fontId="44" fillId="0" borderId="224" xfId="11" applyFont="1" applyBorder="1" applyAlignment="1">
      <alignment vertical="center" wrapText="1"/>
    </xf>
    <xf numFmtId="0" fontId="61" fillId="0" borderId="54" xfId="11" quotePrefix="1" applyFont="1" applyBorder="1" applyAlignment="1">
      <alignment vertical="center" wrapText="1"/>
    </xf>
    <xf numFmtId="0" fontId="44" fillId="0" borderId="210" xfId="11" applyFont="1" applyBorder="1" applyAlignment="1">
      <alignment vertical="center" wrapText="1"/>
    </xf>
    <xf numFmtId="0" fontId="44" fillId="0" borderId="211" xfId="11" applyFont="1" applyBorder="1" applyAlignment="1">
      <alignment vertical="center" wrapText="1"/>
    </xf>
    <xf numFmtId="11" fontId="32" fillId="0" borderId="0" xfId="30" applyNumberFormat="1" applyFont="1"/>
    <xf numFmtId="0" fontId="52" fillId="0" borderId="0" xfId="11" applyFont="1" applyAlignment="1">
      <alignment vertical="center"/>
    </xf>
    <xf numFmtId="0" fontId="53" fillId="0" borderId="0" xfId="11" applyFont="1" applyAlignment="1">
      <alignment vertical="center"/>
    </xf>
    <xf numFmtId="0" fontId="50" fillId="0" borderId="0" xfId="11" applyFont="1" applyAlignment="1">
      <alignment vertical="center"/>
    </xf>
    <xf numFmtId="0" fontId="35" fillId="0" borderId="0" xfId="11" applyFont="1" applyAlignment="1">
      <alignment vertical="center"/>
    </xf>
    <xf numFmtId="0" fontId="35" fillId="13" borderId="9" xfId="11" applyFont="1" applyFill="1" applyBorder="1" applyAlignment="1">
      <alignment vertical="center" wrapText="1"/>
    </xf>
    <xf numFmtId="43" fontId="14" fillId="0" borderId="0" xfId="41" applyFont="1"/>
    <xf numFmtId="43" fontId="0" fillId="0" borderId="0" xfId="41" applyFont="1"/>
    <xf numFmtId="0" fontId="53" fillId="0" borderId="9" xfId="11" applyFont="1" applyBorder="1" applyAlignment="1">
      <alignment vertical="center" wrapText="1"/>
    </xf>
    <xf numFmtId="0" fontId="35" fillId="0" borderId="9" xfId="11" applyFont="1" applyBorder="1" applyAlignment="1">
      <alignment vertical="center" wrapText="1"/>
    </xf>
    <xf numFmtId="0" fontId="35" fillId="13" borderId="9" xfId="11" applyFont="1" applyFill="1" applyBorder="1" applyAlignment="1">
      <alignment horizontal="left" vertical="center"/>
    </xf>
    <xf numFmtId="0" fontId="103" fillId="0" borderId="232" xfId="11" applyFont="1" applyBorder="1" applyAlignment="1">
      <alignment vertical="center" wrapText="1"/>
    </xf>
    <xf numFmtId="0" fontId="103" fillId="0" borderId="9" xfId="11" applyFont="1" applyBorder="1" applyAlignment="1">
      <alignment vertical="center" wrapText="1"/>
    </xf>
    <xf numFmtId="0" fontId="52" fillId="0" borderId="9" xfId="11" applyFont="1" applyBorder="1" applyAlignment="1">
      <alignment vertical="center" wrapText="1"/>
    </xf>
    <xf numFmtId="0" fontId="102" fillId="0" borderId="9" xfId="11" applyFont="1" applyBorder="1" applyAlignment="1">
      <alignment vertical="center" wrapText="1"/>
    </xf>
    <xf numFmtId="0" fontId="35" fillId="13" borderId="9" xfId="11" applyFont="1" applyFill="1" applyBorder="1" applyAlignment="1">
      <alignment vertical="center"/>
    </xf>
    <xf numFmtId="0" fontId="108" fillId="0" borderId="9" xfId="11" applyFont="1" applyBorder="1" applyAlignment="1">
      <alignment vertical="center" wrapText="1"/>
    </xf>
    <xf numFmtId="0" fontId="52" fillId="0" borderId="232" xfId="11" applyFont="1" applyBorder="1" applyAlignment="1">
      <alignment vertical="center" wrapText="1"/>
    </xf>
    <xf numFmtId="0" fontId="110" fillId="0" borderId="9" xfId="11" applyFont="1" applyBorder="1" applyAlignment="1">
      <alignment vertical="center" wrapText="1"/>
    </xf>
    <xf numFmtId="0" fontId="44" fillId="0" borderId="202" xfId="11" applyFont="1" applyBorder="1" applyAlignment="1">
      <alignment vertical="center" wrapText="1"/>
    </xf>
    <xf numFmtId="0" fontId="111" fillId="0" borderId="125" xfId="11" applyFont="1" applyBorder="1" applyAlignment="1">
      <alignment vertical="center" wrapText="1"/>
    </xf>
    <xf numFmtId="0" fontId="44" fillId="0" borderId="91" xfId="11" applyFont="1" applyBorder="1" applyAlignment="1">
      <alignment vertical="center" wrapText="1"/>
    </xf>
    <xf numFmtId="0" fontId="44" fillId="0" borderId="93" xfId="11" applyFont="1" applyBorder="1" applyAlignment="1">
      <alignment vertical="center" wrapText="1"/>
    </xf>
    <xf numFmtId="0" fontId="44" fillId="0" borderId="34" xfId="11" applyFont="1" applyBorder="1" applyAlignment="1">
      <alignment vertical="center" wrapText="1"/>
    </xf>
    <xf numFmtId="0" fontId="59" fillId="0" borderId="74" xfId="11" applyFont="1" applyBorder="1" applyAlignment="1">
      <alignment vertical="center" wrapText="1"/>
    </xf>
    <xf numFmtId="0" fontId="62" fillId="0" borderId="57" xfId="11" applyFont="1" applyBorder="1" applyAlignment="1">
      <alignment vertical="center" wrapText="1"/>
    </xf>
    <xf numFmtId="0" fontId="62" fillId="0" borderId="58" xfId="11" applyFont="1" applyBorder="1" applyAlignment="1">
      <alignment vertical="center" wrapText="1"/>
    </xf>
    <xf numFmtId="0" fontId="60" fillId="0" borderId="68" xfId="11" applyFont="1" applyBorder="1" applyAlignment="1">
      <alignment vertical="center" wrapText="1"/>
    </xf>
    <xf numFmtId="168" fontId="64" fillId="0" borderId="59" xfId="11" applyNumberFormat="1" applyFont="1" applyBorder="1" applyAlignment="1">
      <alignment vertical="center" wrapText="1"/>
    </xf>
    <xf numFmtId="0" fontId="44" fillId="0" borderId="59" xfId="11" applyFont="1" applyBorder="1" applyAlignment="1">
      <alignment horizontal="left" vertical="center" wrapText="1"/>
    </xf>
    <xf numFmtId="0" fontId="44" fillId="0" borderId="56" xfId="11" applyFont="1" applyBorder="1" applyAlignment="1">
      <alignment horizontal="left" vertical="center" wrapText="1"/>
    </xf>
    <xf numFmtId="0" fontId="60" fillId="0" borderId="59" xfId="11" applyFont="1" applyBorder="1" applyAlignment="1">
      <alignment vertical="center" wrapText="1"/>
    </xf>
    <xf numFmtId="0" fontId="88" fillId="0" borderId="223" xfId="11" applyFont="1" applyBorder="1" applyAlignment="1">
      <alignment vertical="center" wrapText="1"/>
    </xf>
    <xf numFmtId="0" fontId="88" fillId="0" borderId="224" xfId="11" applyFont="1" applyBorder="1" applyAlignment="1">
      <alignment vertical="center" wrapText="1"/>
    </xf>
    <xf numFmtId="168" fontId="88" fillId="0" borderId="223" xfId="11" applyNumberFormat="1" applyFont="1" applyBorder="1" applyAlignment="1">
      <alignment vertical="center" wrapText="1"/>
    </xf>
    <xf numFmtId="0" fontId="88" fillId="0" borderId="74" xfId="11" applyFont="1" applyBorder="1" applyAlignment="1">
      <alignment vertical="center" wrapText="1"/>
    </xf>
    <xf numFmtId="0" fontId="88" fillId="0" borderId="61" xfId="11" applyFont="1" applyBorder="1" applyAlignment="1">
      <alignment vertical="center" wrapText="1"/>
    </xf>
    <xf numFmtId="0" fontId="88" fillId="0" borderId="33" xfId="11" applyFont="1" applyBorder="1" applyAlignment="1">
      <alignment vertical="center" wrapText="1"/>
    </xf>
    <xf numFmtId="168" fontId="88" fillId="0" borderId="63" xfId="11" applyNumberFormat="1" applyFont="1" applyBorder="1" applyAlignment="1">
      <alignment vertical="center" wrapText="1"/>
    </xf>
    <xf numFmtId="0" fontId="88" fillId="0" borderId="64" xfId="11" applyFont="1" applyBorder="1" applyAlignment="1">
      <alignment vertical="center" wrapText="1"/>
    </xf>
    <xf numFmtId="0" fontId="88" fillId="0" borderId="63" xfId="11" quotePrefix="1" applyFont="1" applyBorder="1" applyAlignment="1">
      <alignment vertical="center" wrapText="1"/>
    </xf>
    <xf numFmtId="0" fontId="44" fillId="0" borderId="63" xfId="11" quotePrefix="1" applyFont="1" applyBorder="1" applyAlignment="1">
      <alignment vertical="center" wrapText="1"/>
    </xf>
    <xf numFmtId="0" fontId="62" fillId="0" borderId="63" xfId="11" quotePrefix="1" applyFont="1" applyBorder="1" applyAlignment="1">
      <alignment vertical="center" wrapText="1"/>
    </xf>
    <xf numFmtId="0" fontId="62" fillId="0" borderId="64" xfId="11" applyFont="1" applyBorder="1" applyAlignment="1">
      <alignment vertical="center" wrapText="1"/>
    </xf>
    <xf numFmtId="0" fontId="44" fillId="6" borderId="0" xfId="11" applyFont="1" applyFill="1" applyAlignment="1">
      <alignment vertical="center" wrapText="1"/>
    </xf>
    <xf numFmtId="0" fontId="60" fillId="0" borderId="74" xfId="11" applyFont="1" applyBorder="1" applyAlignment="1">
      <alignment vertical="center" wrapText="1"/>
    </xf>
    <xf numFmtId="0" fontId="44" fillId="0" borderId="52" xfId="11" quotePrefix="1" applyFont="1" applyBorder="1" applyAlignment="1">
      <alignment vertical="center" wrapText="1"/>
    </xf>
    <xf numFmtId="0" fontId="44" fillId="0" borderId="54" xfId="11" quotePrefix="1" applyFont="1" applyBorder="1" applyAlignment="1">
      <alignment vertical="center" wrapText="1"/>
    </xf>
    <xf numFmtId="0" fontId="60" fillId="0" borderId="75" xfId="11" applyFont="1" applyBorder="1" applyAlignment="1">
      <alignment vertical="center" wrapText="1"/>
    </xf>
    <xf numFmtId="0" fontId="60" fillId="0" borderId="76" xfId="11" applyFont="1" applyBorder="1" applyAlignment="1">
      <alignment vertical="center" wrapText="1"/>
    </xf>
    <xf numFmtId="0" fontId="60" fillId="0" borderId="65" xfId="11" applyFont="1" applyBorder="1" applyAlignment="1">
      <alignment vertical="center" wrapText="1"/>
    </xf>
    <xf numFmtId="166" fontId="73" fillId="0" borderId="0" xfId="28" applyNumberFormat="1"/>
    <xf numFmtId="0" fontId="100" fillId="0" borderId="9" xfId="11" applyFont="1" applyBorder="1" applyAlignment="1">
      <alignment vertical="center" wrapText="1"/>
    </xf>
    <xf numFmtId="0" fontId="100" fillId="0" borderId="232" xfId="11" applyFont="1" applyBorder="1" applyAlignment="1">
      <alignment vertical="center" wrapText="1"/>
    </xf>
    <xf numFmtId="0" fontId="100" fillId="0" borderId="135" xfId="11" applyFont="1" applyBorder="1" applyAlignment="1">
      <alignment vertical="center" wrapText="1"/>
    </xf>
    <xf numFmtId="49" fontId="77" fillId="8" borderId="181" xfId="28" applyNumberFormat="1" applyFont="1" applyFill="1" applyBorder="1" applyAlignment="1">
      <alignment horizontal="center" vertical="center" wrapText="1"/>
    </xf>
    <xf numFmtId="0" fontId="57" fillId="0" borderId="238" xfId="12" applyFont="1" applyBorder="1" applyAlignment="1">
      <alignment vertical="center"/>
    </xf>
    <xf numFmtId="0" fontId="57" fillId="0" borderId="239" xfId="12" applyFont="1" applyBorder="1" applyAlignment="1">
      <alignment vertical="center"/>
    </xf>
    <xf numFmtId="168" fontId="88" fillId="0" borderId="59" xfId="11" applyNumberFormat="1" applyFont="1" applyBorder="1" applyAlignment="1">
      <alignment vertical="center" wrapText="1"/>
    </xf>
    <xf numFmtId="168" fontId="44" fillId="0" borderId="223" xfId="11" applyNumberFormat="1" applyFont="1" applyBorder="1" applyAlignment="1">
      <alignment horizontal="left" vertical="center" wrapText="1"/>
    </xf>
    <xf numFmtId="168" fontId="44" fillId="0" borderId="63" xfId="11" applyNumberFormat="1" applyFont="1" applyBorder="1" applyAlignment="1">
      <alignment horizontal="left" vertical="center" wrapText="1"/>
    </xf>
    <xf numFmtId="0" fontId="44" fillId="0" borderId="240" xfId="11" applyFont="1" applyBorder="1" applyAlignment="1">
      <alignment vertical="center" wrapText="1"/>
    </xf>
    <xf numFmtId="0" fontId="60" fillId="0" borderId="240" xfId="11" applyFont="1" applyBorder="1" applyAlignment="1">
      <alignment vertical="center" wrapText="1"/>
    </xf>
    <xf numFmtId="0" fontId="63" fillId="0" borderId="66" xfId="11" applyFont="1" applyBorder="1" applyAlignment="1">
      <alignment vertical="center" wrapText="1"/>
    </xf>
    <xf numFmtId="0" fontId="62" fillId="0" borderId="63" xfId="11" applyFont="1" applyBorder="1" applyAlignment="1">
      <alignment vertical="center" wrapText="1"/>
    </xf>
    <xf numFmtId="168" fontId="88" fillId="0" borderId="206" xfId="11" applyNumberFormat="1" applyFont="1" applyBorder="1" applyAlignment="1">
      <alignment vertical="center" wrapText="1"/>
    </xf>
    <xf numFmtId="0" fontId="35" fillId="0" borderId="9" xfId="11" applyFont="1" applyBorder="1" applyAlignment="1">
      <alignment horizontal="left" vertical="center"/>
    </xf>
    <xf numFmtId="0" fontId="108" fillId="0" borderId="232" xfId="11" applyFont="1" applyBorder="1" applyAlignment="1">
      <alignment vertical="center" wrapText="1"/>
    </xf>
    <xf numFmtId="0" fontId="51" fillId="0" borderId="9" xfId="11" applyFont="1" applyBorder="1" applyAlignment="1">
      <alignment vertical="center" wrapText="1"/>
    </xf>
    <xf numFmtId="0" fontId="107" fillId="0" borderId="9" xfId="11" applyFont="1" applyBorder="1" applyAlignment="1">
      <alignment vertical="center" wrapText="1"/>
    </xf>
    <xf numFmtId="0" fontId="35" fillId="0" borderId="9" xfId="11" applyFont="1" applyBorder="1" applyAlignment="1">
      <alignment vertical="center"/>
    </xf>
    <xf numFmtId="0" fontId="35" fillId="0" borderId="232" xfId="11" applyFont="1" applyBorder="1" applyAlignment="1">
      <alignment vertical="center" wrapText="1"/>
    </xf>
    <xf numFmtId="49" fontId="77" fillId="8" borderId="174" xfId="28" applyNumberFormat="1" applyFont="1" applyFill="1" applyBorder="1" applyAlignment="1">
      <alignment horizontal="center" vertical="center" wrapText="1"/>
    </xf>
    <xf numFmtId="0" fontId="51" fillId="0" borderId="0" xfId="11" applyFont="1" applyAlignment="1">
      <alignment horizontal="left" vertical="center"/>
    </xf>
    <xf numFmtId="0" fontId="88" fillId="0" borderId="74" xfId="11" quotePrefix="1" applyFont="1" applyBorder="1" applyAlignment="1">
      <alignment vertical="center" wrapText="1"/>
    </xf>
    <xf numFmtId="0" fontId="88" fillId="0" borderId="80" xfId="11" applyFont="1" applyBorder="1" applyAlignment="1">
      <alignment vertical="center" wrapText="1"/>
    </xf>
    <xf numFmtId="0" fontId="63" fillId="0" borderId="223" xfId="11" applyFont="1" applyBorder="1" applyAlignment="1">
      <alignment vertical="center" wrapText="1"/>
    </xf>
    <xf numFmtId="0" fontId="63" fillId="0" borderId="224" xfId="11" applyFont="1" applyBorder="1" applyAlignment="1">
      <alignment vertical="center" wrapText="1"/>
    </xf>
    <xf numFmtId="0" fontId="88" fillId="0" borderId="223" xfId="11" quotePrefix="1" applyFont="1" applyBorder="1" applyAlignment="1">
      <alignment vertical="center" wrapText="1"/>
    </xf>
    <xf numFmtId="0" fontId="62" fillId="0" borderId="208" xfId="11" applyFont="1" applyBorder="1" applyAlignment="1">
      <alignment vertical="center" wrapText="1"/>
    </xf>
    <xf numFmtId="0" fontId="44" fillId="13" borderId="59" xfId="11" applyFont="1" applyFill="1" applyBorder="1" applyAlignment="1">
      <alignment vertical="center" wrapText="1"/>
    </xf>
    <xf numFmtId="0" fontId="44" fillId="13" borderId="56" xfId="11" applyFont="1" applyFill="1" applyBorder="1" applyAlignment="1">
      <alignment vertical="center" wrapText="1"/>
    </xf>
    <xf numFmtId="0" fontId="64" fillId="0" borderId="59" xfId="11" quotePrefix="1" applyFont="1" applyBorder="1" applyAlignment="1">
      <alignment vertical="center" wrapText="1"/>
    </xf>
    <xf numFmtId="168" fontId="44" fillId="0" borderId="59" xfId="11" applyNumberFormat="1" applyFont="1" applyBorder="1" applyAlignment="1">
      <alignment horizontal="left" vertical="center" wrapText="1"/>
    </xf>
    <xf numFmtId="0" fontId="88" fillId="0" borderId="63" xfId="11" applyFont="1" applyBorder="1" applyAlignment="1">
      <alignment vertical="center" wrapText="1"/>
    </xf>
    <xf numFmtId="168" fontId="88" fillId="0" borderId="63" xfId="11" applyNumberFormat="1" applyFont="1" applyBorder="1" applyAlignment="1">
      <alignment horizontal="left" vertical="center" wrapText="1"/>
    </xf>
    <xf numFmtId="168" fontId="88" fillId="0" borderId="223" xfId="11" quotePrefix="1" applyNumberFormat="1" applyFont="1" applyBorder="1" applyAlignment="1">
      <alignment horizontal="left" vertical="center" wrapText="1"/>
    </xf>
    <xf numFmtId="168" fontId="62" fillId="0" borderId="63" xfId="11" applyNumberFormat="1" applyFont="1" applyBorder="1" applyAlignment="1">
      <alignment horizontal="left" vertical="center" wrapText="1"/>
    </xf>
    <xf numFmtId="168" fontId="44" fillId="0" borderId="59" xfId="11" applyNumberFormat="1" applyFont="1" applyBorder="1" applyAlignment="1">
      <alignment vertical="center" wrapText="1"/>
    </xf>
    <xf numFmtId="168" fontId="62" fillId="0" borderId="206" xfId="11" applyNumberFormat="1" applyFont="1" applyBorder="1" applyAlignment="1">
      <alignment vertical="center" wrapText="1"/>
    </xf>
    <xf numFmtId="0" fontId="62" fillId="0" borderId="59" xfId="37" applyFont="1" applyBorder="1" applyAlignment="1">
      <alignment vertical="center" wrapText="1"/>
    </xf>
    <xf numFmtId="0" fontId="62" fillId="0" borderId="56" xfId="37" applyFont="1" applyBorder="1" applyAlignment="1">
      <alignment vertical="center" wrapText="1"/>
    </xf>
    <xf numFmtId="0" fontId="88" fillId="0" borderId="59" xfId="37" quotePrefix="1" applyFont="1" applyBorder="1" applyAlignment="1">
      <alignment vertical="center" wrapText="1"/>
    </xf>
    <xf numFmtId="0" fontId="88" fillId="0" borderId="56" xfId="37" applyFont="1" applyBorder="1" applyAlignment="1">
      <alignment vertical="center" wrapText="1"/>
    </xf>
    <xf numFmtId="0" fontId="43" fillId="0" borderId="0" xfId="11" applyFont="1" applyAlignment="1">
      <alignment vertical="center"/>
    </xf>
    <xf numFmtId="0" fontId="113" fillId="0" borderId="0" xfId="11" applyFont="1" applyAlignment="1">
      <alignment vertical="center"/>
    </xf>
    <xf numFmtId="0" fontId="35" fillId="0" borderId="0" xfId="11" applyFont="1" applyAlignment="1">
      <alignment horizontal="left" vertical="center"/>
    </xf>
    <xf numFmtId="0" fontId="107" fillId="13" borderId="9" xfId="11" applyFont="1" applyFill="1" applyBorder="1" applyAlignment="1">
      <alignment vertical="center" wrapText="1"/>
    </xf>
    <xf numFmtId="0" fontId="53" fillId="0" borderId="135" xfId="11" applyFont="1" applyBorder="1" applyAlignment="1">
      <alignment vertical="center" wrapText="1"/>
    </xf>
    <xf numFmtId="0" fontId="35" fillId="0" borderId="135" xfId="11" applyFont="1" applyBorder="1" applyAlignment="1">
      <alignment vertical="center" wrapText="1"/>
    </xf>
    <xf numFmtId="0" fontId="110" fillId="0" borderId="135" xfId="11" applyFont="1" applyBorder="1" applyAlignment="1">
      <alignment vertical="center" wrapText="1"/>
    </xf>
    <xf numFmtId="43" fontId="73" fillId="0" borderId="0" xfId="41" applyFont="1"/>
    <xf numFmtId="0" fontId="73" fillId="0" borderId="0" xfId="28" applyAlignment="1">
      <alignment wrapText="1"/>
    </xf>
    <xf numFmtId="0" fontId="115" fillId="0" borderId="0" xfId="28" applyFont="1"/>
    <xf numFmtId="0" fontId="44" fillId="0" borderId="246" xfId="11" applyFont="1" applyBorder="1" applyAlignment="1">
      <alignment vertical="center" wrapText="1"/>
    </xf>
    <xf numFmtId="0" fontId="44" fillId="0" borderId="247" xfId="11" applyFont="1" applyBorder="1" applyAlignment="1">
      <alignment vertical="center" wrapText="1"/>
    </xf>
    <xf numFmtId="0" fontId="44" fillId="0" borderId="248" xfId="11" applyFont="1" applyBorder="1" applyAlignment="1">
      <alignment vertical="center" wrapText="1"/>
    </xf>
    <xf numFmtId="0" fontId="61" fillId="0" borderId="249" xfId="11" quotePrefix="1" applyFont="1" applyBorder="1" applyAlignment="1">
      <alignment vertical="center" wrapText="1"/>
    </xf>
    <xf numFmtId="0" fontId="61" fillId="0" borderId="250" xfId="11" applyFont="1" applyBorder="1" applyAlignment="1">
      <alignment vertical="center" wrapText="1"/>
    </xf>
    <xf numFmtId="0" fontId="44" fillId="0" borderId="249" xfId="11" quotePrefix="1" applyFont="1" applyBorder="1" applyAlignment="1">
      <alignment vertical="center" wrapText="1"/>
    </xf>
    <xf numFmtId="0" fontId="44" fillId="0" borderId="250" xfId="11" applyFont="1" applyBorder="1" applyAlignment="1">
      <alignment vertical="center" wrapText="1"/>
    </xf>
    <xf numFmtId="0" fontId="61" fillId="0" borderId="223" xfId="11" quotePrefix="1" applyFont="1" applyBorder="1" applyAlignment="1">
      <alignment vertical="center" wrapText="1"/>
    </xf>
    <xf numFmtId="0" fontId="61" fillId="0" borderId="224" xfId="11" applyFont="1" applyBorder="1" applyAlignment="1">
      <alignment vertical="center" wrapText="1"/>
    </xf>
    <xf numFmtId="0" fontId="44" fillId="0" borderId="223" xfId="11" quotePrefix="1" applyFont="1" applyBorder="1" applyAlignment="1">
      <alignment vertical="center" wrapText="1"/>
    </xf>
    <xf numFmtId="0" fontId="44" fillId="0" borderId="74" xfId="11" quotePrefix="1" applyFont="1" applyBorder="1" applyAlignment="1">
      <alignment vertical="center" wrapText="1"/>
    </xf>
    <xf numFmtId="168" fontId="62" fillId="0" borderId="59" xfId="11" applyNumberFormat="1" applyFont="1" applyBorder="1" applyAlignment="1">
      <alignment horizontal="left" vertical="center" wrapText="1"/>
    </xf>
    <xf numFmtId="168" fontId="44" fillId="0" borderId="57" xfId="11" applyNumberFormat="1" applyFont="1" applyBorder="1" applyAlignment="1">
      <alignment horizontal="left" vertical="center" wrapText="1"/>
    </xf>
    <xf numFmtId="0" fontId="88" fillId="0" borderId="57" xfId="11" quotePrefix="1" applyFont="1" applyBorder="1" applyAlignment="1">
      <alignment vertical="center" wrapText="1"/>
    </xf>
    <xf numFmtId="0" fontId="88" fillId="0" borderId="58" xfId="11" applyFont="1" applyBorder="1" applyAlignment="1">
      <alignment vertical="center" wrapText="1"/>
    </xf>
    <xf numFmtId="168" fontId="62" fillId="0" borderId="59" xfId="11" applyNumberFormat="1" applyFont="1" applyBorder="1" applyAlignment="1">
      <alignment vertical="center" wrapText="1"/>
    </xf>
    <xf numFmtId="0" fontId="62" fillId="0" borderId="54" xfId="11" quotePrefix="1" applyFont="1" applyBorder="1" applyAlignment="1">
      <alignment vertical="center" wrapText="1"/>
    </xf>
    <xf numFmtId="0" fontId="37" fillId="14" borderId="226" xfId="46" applyFont="1" applyFill="1" applyBorder="1" applyAlignment="1">
      <alignment horizontal="center" vertical="center" wrapText="1"/>
    </xf>
    <xf numFmtId="0" fontId="1" fillId="0" borderId="0" xfId="46" applyAlignment="1">
      <alignment vertical="center"/>
    </xf>
    <xf numFmtId="0" fontId="1" fillId="0" borderId="0" xfId="46"/>
    <xf numFmtId="0" fontId="98" fillId="0" borderId="9" xfId="46" applyFont="1" applyBorder="1" applyAlignment="1">
      <alignment horizontal="left" vertical="center" wrapText="1"/>
    </xf>
    <xf numFmtId="0" fontId="27" fillId="0" borderId="9" xfId="46" applyFont="1" applyBorder="1" applyAlignment="1">
      <alignment horizontal="left" vertical="center" wrapText="1"/>
    </xf>
    <xf numFmtId="0" fontId="99" fillId="0" borderId="9" xfId="46" applyFont="1" applyBorder="1" applyAlignment="1">
      <alignment horizontal="left" vertical="center" wrapText="1"/>
    </xf>
    <xf numFmtId="0" fontId="107" fillId="0" borderId="9" xfId="46" applyFont="1" applyBorder="1" applyAlignment="1">
      <alignment horizontal="left" vertical="center" wrapText="1"/>
    </xf>
    <xf numFmtId="0" fontId="1" fillId="0" borderId="9" xfId="46" applyBorder="1" applyAlignment="1">
      <alignment horizontal="left" vertical="center" wrapText="1"/>
    </xf>
    <xf numFmtId="0" fontId="1" fillId="0" borderId="9" xfId="46" applyBorder="1" applyAlignment="1">
      <alignment vertical="center" wrapText="1"/>
    </xf>
    <xf numFmtId="0" fontId="35" fillId="0" borderId="9" xfId="46" applyFont="1" applyBorder="1" applyAlignment="1">
      <alignment vertical="center" wrapText="1"/>
    </xf>
    <xf numFmtId="0" fontId="1" fillId="13" borderId="9" xfId="46" applyFill="1" applyBorder="1" applyAlignment="1">
      <alignment vertical="center" wrapText="1"/>
    </xf>
    <xf numFmtId="0" fontId="52" fillId="0" borderId="9" xfId="46" applyFont="1" applyBorder="1" applyAlignment="1">
      <alignment vertical="center" wrapText="1"/>
    </xf>
    <xf numFmtId="0" fontId="100" fillId="0" borderId="9" xfId="46" applyFont="1" applyBorder="1" applyAlignment="1">
      <alignment vertical="center" wrapText="1"/>
    </xf>
    <xf numFmtId="0" fontId="98" fillId="0" borderId="135" xfId="46" applyFont="1" applyBorder="1" applyAlignment="1">
      <alignment horizontal="left" vertical="center" wrapText="1"/>
    </xf>
    <xf numFmtId="0" fontId="27" fillId="0" borderId="0" xfId="46" applyFont="1" applyAlignment="1">
      <alignment vertical="center"/>
    </xf>
    <xf numFmtId="0" fontId="101" fillId="0" borderId="9" xfId="46" applyFont="1" applyBorder="1" applyAlignment="1">
      <alignment vertical="center" wrapText="1"/>
    </xf>
    <xf numFmtId="0" fontId="108" fillId="0" borderId="9" xfId="46" applyFont="1" applyBorder="1" applyAlignment="1">
      <alignment horizontal="left" vertical="center" wrapText="1"/>
    </xf>
    <xf numFmtId="0" fontId="51" fillId="0" borderId="9" xfId="46" applyFont="1" applyBorder="1" applyAlignment="1">
      <alignment vertical="center" wrapText="1"/>
    </xf>
    <xf numFmtId="0" fontId="103" fillId="0" borderId="9" xfId="46" applyFont="1" applyBorder="1" applyAlignment="1">
      <alignment horizontal="left" vertical="center" wrapText="1"/>
    </xf>
    <xf numFmtId="0" fontId="107" fillId="0" borderId="9" xfId="46" applyFont="1" applyBorder="1" applyAlignment="1">
      <alignment vertical="center" wrapText="1"/>
    </xf>
    <xf numFmtId="0" fontId="109" fillId="0" borderId="9" xfId="46" applyFont="1" applyBorder="1" applyAlignment="1">
      <alignment vertical="center" wrapText="1"/>
    </xf>
    <xf numFmtId="0" fontId="102" fillId="0" borderId="9" xfId="46" applyFont="1" applyBorder="1" applyAlignment="1">
      <alignment horizontal="left" vertical="center" wrapText="1"/>
    </xf>
    <xf numFmtId="0" fontId="35" fillId="13" borderId="9" xfId="46" applyFont="1" applyFill="1" applyBorder="1" applyAlignment="1">
      <alignment vertical="center" wrapText="1"/>
    </xf>
    <xf numFmtId="0" fontId="53" fillId="0" borderId="9" xfId="46" applyFont="1" applyBorder="1" applyAlignment="1">
      <alignment vertical="center" wrapText="1"/>
    </xf>
    <xf numFmtId="0" fontId="107" fillId="0" borderId="232" xfId="46" applyFont="1" applyBorder="1" applyAlignment="1">
      <alignment horizontal="left" vertical="center" wrapText="1"/>
    </xf>
    <xf numFmtId="0" fontId="107" fillId="0" borderId="232" xfId="46" applyFont="1" applyBorder="1" applyAlignment="1">
      <alignment vertical="center" wrapText="1"/>
    </xf>
    <xf numFmtId="0" fontId="110" fillId="0" borderId="9" xfId="46" applyFont="1" applyBorder="1" applyAlignment="1">
      <alignment horizontal="left" vertical="center" wrapText="1"/>
    </xf>
    <xf numFmtId="0" fontId="35" fillId="0" borderId="135" xfId="46" applyFont="1" applyBorder="1" applyAlignment="1">
      <alignment vertical="center" wrapText="1"/>
    </xf>
    <xf numFmtId="0" fontId="98" fillId="0" borderId="29" xfId="46" applyFont="1" applyBorder="1" applyAlignment="1">
      <alignment horizontal="left" vertical="center" wrapText="1"/>
    </xf>
    <xf numFmtId="0" fontId="27" fillId="0" borderId="0" xfId="46" applyFont="1" applyAlignment="1">
      <alignment vertical="center" wrapText="1"/>
    </xf>
    <xf numFmtId="0" fontId="101" fillId="0" borderId="9" xfId="46" applyFont="1" applyBorder="1" applyAlignment="1">
      <alignment horizontal="left" vertical="center" wrapText="1"/>
    </xf>
    <xf numFmtId="0" fontId="35" fillId="0" borderId="29" xfId="46" applyFont="1" applyBorder="1" applyAlignment="1">
      <alignment vertical="center" wrapText="1"/>
    </xf>
    <xf numFmtId="0" fontId="27" fillId="0" borderId="135" xfId="46" applyFont="1" applyBorder="1" applyAlignment="1">
      <alignment horizontal="left" vertical="center" wrapText="1"/>
    </xf>
    <xf numFmtId="0" fontId="99" fillId="0" borderId="135" xfId="46" applyFont="1" applyBorder="1" applyAlignment="1">
      <alignment horizontal="left" vertical="center" wrapText="1"/>
    </xf>
    <xf numFmtId="0" fontId="107" fillId="0" borderId="135" xfId="46" applyFont="1" applyBorder="1" applyAlignment="1">
      <alignment horizontal="left" vertical="center" wrapText="1"/>
    </xf>
    <xf numFmtId="0" fontId="110" fillId="0" borderId="9" xfId="46" applyFont="1" applyBorder="1" applyAlignment="1">
      <alignment vertical="center" wrapText="1"/>
    </xf>
    <xf numFmtId="0" fontId="107" fillId="0" borderId="135" xfId="46" applyFont="1" applyBorder="1" applyAlignment="1">
      <alignment vertical="center" wrapText="1"/>
    </xf>
    <xf numFmtId="0" fontId="53" fillId="0" borderId="135" xfId="46" applyFont="1" applyBorder="1" applyAlignment="1">
      <alignment vertical="center" wrapText="1"/>
    </xf>
    <xf numFmtId="0" fontId="52" fillId="0" borderId="9" xfId="46" applyFont="1" applyBorder="1" applyAlignment="1">
      <alignment horizontal="left" vertical="center" wrapText="1"/>
    </xf>
    <xf numFmtId="0" fontId="51" fillId="0" borderId="29" xfId="46" applyFont="1" applyBorder="1" applyAlignment="1">
      <alignment vertical="center" wrapText="1"/>
    </xf>
    <xf numFmtId="0" fontId="51" fillId="0" borderId="135" xfId="46" applyFont="1" applyBorder="1" applyAlignment="1">
      <alignment vertical="center" wrapText="1"/>
    </xf>
    <xf numFmtId="0" fontId="100" fillId="0" borderId="135" xfId="46" applyFont="1" applyBorder="1" applyAlignment="1">
      <alignment vertical="center" wrapText="1"/>
    </xf>
    <xf numFmtId="0" fontId="53" fillId="0" borderId="29" xfId="46" applyFont="1" applyBorder="1" applyAlignment="1">
      <alignment vertical="center" wrapText="1"/>
    </xf>
    <xf numFmtId="0" fontId="103" fillId="0" borderId="135" xfId="46" applyFont="1" applyBorder="1" applyAlignment="1">
      <alignment horizontal="left" vertical="center" wrapText="1"/>
    </xf>
    <xf numFmtId="0" fontId="1" fillId="0" borderId="227" xfId="46" applyBorder="1" applyAlignment="1">
      <alignment vertical="center" wrapText="1"/>
    </xf>
    <xf numFmtId="0" fontId="35" fillId="13" borderId="29" xfId="46" applyFont="1" applyFill="1" applyBorder="1" applyAlignment="1">
      <alignment vertical="center" wrapText="1"/>
    </xf>
    <xf numFmtId="0" fontId="108" fillId="0" borderId="135" xfId="46" applyFont="1" applyBorder="1" applyAlignment="1">
      <alignment horizontal="left" vertical="center" wrapText="1"/>
    </xf>
    <xf numFmtId="3" fontId="110" fillId="0" borderId="9" xfId="46" quotePrefix="1" applyNumberFormat="1" applyFont="1" applyBorder="1" applyAlignment="1">
      <alignment vertical="center" wrapText="1"/>
    </xf>
    <xf numFmtId="3" fontId="107" fillId="0" borderId="9" xfId="46" quotePrefix="1" applyNumberFormat="1" applyFont="1" applyBorder="1" applyAlignment="1">
      <alignment vertical="center" wrapText="1"/>
    </xf>
    <xf numFmtId="3" fontId="108" fillId="0" borderId="9" xfId="46" quotePrefix="1" applyNumberFormat="1" applyFont="1" applyBorder="1" applyAlignment="1">
      <alignment vertical="center" wrapText="1"/>
    </xf>
    <xf numFmtId="0" fontId="35" fillId="0" borderId="9" xfId="46" quotePrefix="1" applyFont="1" applyBorder="1" applyAlignment="1">
      <alignment vertical="center" wrapText="1"/>
    </xf>
    <xf numFmtId="0" fontId="104" fillId="0" borderId="9" xfId="46" applyFont="1" applyBorder="1" applyAlignment="1">
      <alignment horizontal="left" vertical="center" wrapText="1"/>
    </xf>
    <xf numFmtId="0" fontId="107" fillId="13" borderId="9" xfId="46" applyFont="1" applyFill="1" applyBorder="1" applyAlignment="1">
      <alignment horizontal="left" vertical="center" wrapText="1"/>
    </xf>
    <xf numFmtId="0" fontId="27" fillId="0" borderId="29" xfId="46" applyFont="1" applyBorder="1" applyAlignment="1">
      <alignment horizontal="left" vertical="center" wrapText="1"/>
    </xf>
    <xf numFmtId="0" fontId="107" fillId="0" borderId="29" xfId="46" applyFont="1" applyBorder="1" applyAlignment="1">
      <alignment horizontal="left" vertical="center" wrapText="1"/>
    </xf>
    <xf numFmtId="0" fontId="108" fillId="0" borderId="29" xfId="46" applyFont="1" applyBorder="1" applyAlignment="1">
      <alignment horizontal="left" vertical="center" wrapText="1"/>
    </xf>
    <xf numFmtId="0" fontId="99" fillId="0" borderId="29" xfId="46" applyFont="1" applyBorder="1" applyAlignment="1">
      <alignment horizontal="left" vertical="center" wrapText="1"/>
    </xf>
    <xf numFmtId="0" fontId="1" fillId="0" borderId="135" xfId="46" applyBorder="1" applyAlignment="1">
      <alignment horizontal="left" vertical="center" wrapText="1"/>
    </xf>
    <xf numFmtId="0" fontId="1" fillId="0" borderId="135" xfId="46" applyBorder="1" applyAlignment="1">
      <alignment vertical="center" wrapText="1"/>
    </xf>
    <xf numFmtId="0" fontId="35" fillId="0" borderId="9" xfId="46" applyFont="1" applyBorder="1" applyAlignment="1">
      <alignment horizontal="left" vertical="center" wrapText="1"/>
    </xf>
    <xf numFmtId="0" fontId="51" fillId="0" borderId="9" xfId="46" applyFont="1" applyBorder="1" applyAlignment="1">
      <alignment horizontal="left" vertical="center" wrapText="1"/>
    </xf>
    <xf numFmtId="0" fontId="100" fillId="0" borderId="9" xfId="46" applyFont="1" applyBorder="1" applyAlignment="1">
      <alignment horizontal="left" vertical="center" wrapText="1"/>
    </xf>
    <xf numFmtId="0" fontId="1" fillId="0" borderId="228" xfId="46" applyBorder="1" applyAlignment="1">
      <alignment horizontal="left" vertical="center" wrapText="1"/>
    </xf>
    <xf numFmtId="0" fontId="1" fillId="0" borderId="228" xfId="46" applyBorder="1" applyAlignment="1">
      <alignment vertical="center" wrapText="1"/>
    </xf>
    <xf numFmtId="0" fontId="35" fillId="0" borderId="228" xfId="46" applyFont="1" applyBorder="1" applyAlignment="1">
      <alignment vertical="center" wrapText="1"/>
    </xf>
    <xf numFmtId="0" fontId="1" fillId="0" borderId="0" xfId="46" applyAlignment="1">
      <alignment vertical="center" wrapText="1"/>
    </xf>
    <xf numFmtId="43" fontId="79" fillId="11" borderId="163" xfId="41" applyFont="1" applyFill="1" applyBorder="1" applyAlignment="1">
      <alignment horizontal="left" vertical="center"/>
    </xf>
    <xf numFmtId="43" fontId="78" fillId="0" borderId="163" xfId="41" applyFont="1" applyBorder="1"/>
    <xf numFmtId="43" fontId="79" fillId="13" borderId="163" xfId="41" applyFont="1" applyFill="1" applyBorder="1"/>
    <xf numFmtId="166" fontId="79" fillId="11" borderId="163" xfId="0" applyNumberFormat="1" applyFont="1" applyFill="1" applyBorder="1" applyAlignment="1">
      <alignment horizontal="left" vertical="center" wrapText="1"/>
    </xf>
    <xf numFmtId="0" fontId="78" fillId="0" borderId="163" xfId="0" applyFont="1" applyBorder="1" applyAlignment="1">
      <alignment vertical="center" wrapText="1"/>
    </xf>
    <xf numFmtId="0" fontId="79" fillId="13" borderId="163" xfId="0" applyFont="1" applyFill="1" applyBorder="1" applyAlignment="1">
      <alignment vertical="center" wrapText="1"/>
    </xf>
    <xf numFmtId="0" fontId="73" fillId="0" borderId="0" xfId="28" applyAlignment="1">
      <alignment vertical="center" wrapText="1"/>
    </xf>
    <xf numFmtId="43" fontId="73" fillId="0" borderId="0" xfId="28" applyNumberFormat="1"/>
    <xf numFmtId="165" fontId="79" fillId="11" borderId="163" xfId="41" applyNumberFormat="1" applyFont="1" applyFill="1" applyBorder="1" applyAlignment="1">
      <alignment horizontal="left" vertical="center"/>
    </xf>
    <xf numFmtId="165" fontId="78" fillId="0" borderId="163" xfId="41" applyNumberFormat="1" applyFont="1" applyBorder="1"/>
    <xf numFmtId="165" fontId="79" fillId="13" borderId="163" xfId="41" applyNumberFormat="1" applyFont="1" applyFill="1" applyBorder="1"/>
    <xf numFmtId="49" fontId="82" fillId="10" borderId="253" xfId="11" applyNumberFormat="1" applyFont="1" applyFill="1" applyBorder="1" applyAlignment="1">
      <alignment horizontal="center" vertical="center" wrapText="1"/>
    </xf>
    <xf numFmtId="169" fontId="14" fillId="0" borderId="0" xfId="13" applyNumberFormat="1"/>
    <xf numFmtId="0" fontId="22" fillId="0" borderId="0" xfId="12" applyFont="1" applyAlignment="1">
      <alignment horizontal="justify" vertical="top" wrapText="1"/>
    </xf>
    <xf numFmtId="0" fontId="70" fillId="0" borderId="0" xfId="0" applyFont="1" applyAlignment="1">
      <alignment horizontal="justify" vertical="center" wrapText="1"/>
    </xf>
    <xf numFmtId="0" fontId="42" fillId="0" borderId="0" xfId="0" applyFont="1" applyAlignment="1">
      <alignment horizontal="justify"/>
    </xf>
    <xf numFmtId="0" fontId="36" fillId="0" borderId="0" xfId="12" applyFont="1" applyAlignment="1">
      <alignment vertical="center" wrapText="1"/>
    </xf>
    <xf numFmtId="0" fontId="36" fillId="0" borderId="0" xfId="0" applyFont="1" applyAlignment="1">
      <alignment horizontal="justify" vertical="center" wrapText="1"/>
    </xf>
    <xf numFmtId="0" fontId="36" fillId="0" borderId="0" xfId="0" applyFont="1" applyAlignment="1">
      <alignment horizontal="justify" vertical="center"/>
    </xf>
    <xf numFmtId="0" fontId="122" fillId="0" borderId="0" xfId="0" applyFont="1"/>
    <xf numFmtId="165" fontId="123" fillId="0" borderId="3" xfId="31" applyNumberFormat="1" applyFont="1" applyBorder="1" applyAlignment="1">
      <alignment vertical="center"/>
    </xf>
    <xf numFmtId="165" fontId="54" fillId="0" borderId="3" xfId="31" applyNumberFormat="1" applyFont="1" applyBorder="1" applyAlignment="1">
      <alignment vertical="center"/>
    </xf>
    <xf numFmtId="165" fontId="123" fillId="0" borderId="1" xfId="31" applyNumberFormat="1" applyFont="1" applyBorder="1" applyAlignment="1">
      <alignment vertical="center"/>
    </xf>
    <xf numFmtId="165" fontId="54" fillId="0" borderId="1" xfId="31" applyNumberFormat="1" applyFont="1" applyBorder="1" applyAlignment="1">
      <alignment vertical="center"/>
    </xf>
    <xf numFmtId="165" fontId="41" fillId="0" borderId="3" xfId="31" applyNumberFormat="1" applyFont="1" applyBorder="1" applyAlignment="1">
      <alignment vertical="center"/>
    </xf>
    <xf numFmtId="165" fontId="85" fillId="0" borderId="3" xfId="31" applyNumberFormat="1" applyFont="1" applyBorder="1" applyAlignment="1">
      <alignment vertical="center"/>
    </xf>
    <xf numFmtId="165" fontId="41" fillId="0" borderId="1" xfId="31" applyNumberFormat="1" applyFont="1" applyBorder="1" applyAlignment="1">
      <alignment vertical="center"/>
    </xf>
    <xf numFmtId="165" fontId="85" fillId="0" borderId="1" xfId="31" applyNumberFormat="1" applyFont="1" applyBorder="1" applyAlignment="1">
      <alignment vertical="center"/>
    </xf>
    <xf numFmtId="165" fontId="41" fillId="0" borderId="3" xfId="31" applyNumberFormat="1" applyFont="1" applyFill="1" applyBorder="1" applyAlignment="1">
      <alignment vertical="center"/>
    </xf>
    <xf numFmtId="165" fontId="85" fillId="0" borderId="3" xfId="31" applyNumberFormat="1" applyFont="1" applyFill="1" applyBorder="1" applyAlignment="1">
      <alignment vertical="center"/>
    </xf>
    <xf numFmtId="165" fontId="41" fillId="0" borderId="1" xfId="31" applyNumberFormat="1" applyFont="1" applyFill="1" applyBorder="1" applyAlignment="1">
      <alignment vertical="center"/>
    </xf>
    <xf numFmtId="165" fontId="85" fillId="0" borderId="1" xfId="31" applyNumberFormat="1" applyFont="1" applyFill="1" applyBorder="1" applyAlignment="1">
      <alignment vertical="center"/>
    </xf>
    <xf numFmtId="166" fontId="124" fillId="7" borderId="160" xfId="28" applyNumberFormat="1" applyFont="1" applyFill="1" applyBorder="1" applyAlignment="1">
      <alignment horizontal="right" vertical="center"/>
    </xf>
    <xf numFmtId="49" fontId="124" fillId="7" borderId="175" xfId="28" applyNumberFormat="1" applyFont="1" applyFill="1" applyBorder="1" applyAlignment="1">
      <alignment horizontal="left" vertical="center" wrapText="1"/>
    </xf>
    <xf numFmtId="49" fontId="124" fillId="7" borderId="176" xfId="28" applyNumberFormat="1" applyFont="1" applyFill="1" applyBorder="1" applyAlignment="1">
      <alignment horizontal="left" vertical="center" wrapText="1"/>
    </xf>
    <xf numFmtId="49" fontId="124" fillId="0" borderId="176" xfId="28" applyNumberFormat="1" applyFont="1" applyBorder="1" applyAlignment="1">
      <alignment horizontal="left" vertical="center" wrapText="1"/>
    </xf>
    <xf numFmtId="49" fontId="124" fillId="7" borderId="182" xfId="28" applyNumberFormat="1" applyFont="1" applyFill="1" applyBorder="1" applyAlignment="1">
      <alignment horizontal="left" vertical="center" wrapText="1"/>
    </xf>
    <xf numFmtId="49" fontId="126" fillId="9" borderId="163" xfId="28" applyNumberFormat="1" applyFont="1" applyFill="1" applyBorder="1" applyAlignment="1">
      <alignment horizontal="left" vertical="center" wrapText="1"/>
    </xf>
    <xf numFmtId="49" fontId="126" fillId="11" borderId="175" xfId="28" applyNumberFormat="1" applyFont="1" applyFill="1" applyBorder="1" applyAlignment="1">
      <alignment horizontal="left" vertical="center" wrapText="1"/>
    </xf>
    <xf numFmtId="166" fontId="126" fillId="11" borderId="159" xfId="28" applyNumberFormat="1" applyFont="1" applyFill="1" applyBorder="1" applyAlignment="1">
      <alignment horizontal="right" vertical="center" wrapText="1"/>
    </xf>
    <xf numFmtId="166" fontId="22" fillId="11" borderId="159" xfId="28" applyNumberFormat="1" applyFont="1" applyFill="1" applyBorder="1" applyAlignment="1">
      <alignment horizontal="right" vertical="center" wrapText="1"/>
    </xf>
    <xf numFmtId="49" fontId="126" fillId="11" borderId="176" xfId="28" applyNumberFormat="1" applyFont="1" applyFill="1" applyBorder="1" applyAlignment="1">
      <alignment horizontal="left" vertical="center" wrapText="1"/>
    </xf>
    <xf numFmtId="166" fontId="126" fillId="16" borderId="160" xfId="28" applyNumberFormat="1" applyFont="1" applyFill="1" applyBorder="1" applyAlignment="1">
      <alignment horizontal="right" vertical="center"/>
    </xf>
    <xf numFmtId="49" fontId="126" fillId="11" borderId="190" xfId="28" applyNumberFormat="1" applyFont="1" applyFill="1" applyBorder="1" applyAlignment="1">
      <alignment horizontal="left" vertical="center" wrapText="1"/>
    </xf>
    <xf numFmtId="49" fontId="126" fillId="12" borderId="163" xfId="28" applyNumberFormat="1" applyFont="1" applyFill="1" applyBorder="1" applyAlignment="1">
      <alignment horizontal="left" vertical="center"/>
    </xf>
    <xf numFmtId="166" fontId="126" fillId="12" borderId="159" xfId="28" applyNumberFormat="1" applyFont="1" applyFill="1" applyBorder="1" applyAlignment="1">
      <alignment horizontal="right" vertical="center" wrapText="1"/>
    </xf>
    <xf numFmtId="166" fontId="22" fillId="12" borderId="159" xfId="28" applyNumberFormat="1" applyFont="1" applyFill="1" applyBorder="1" applyAlignment="1">
      <alignment horizontal="right" vertical="center" wrapText="1"/>
    </xf>
    <xf numFmtId="166" fontId="124" fillId="7" borderId="159" xfId="28" applyNumberFormat="1" applyFont="1" applyFill="1" applyBorder="1" applyAlignment="1">
      <alignment horizontal="right" vertical="center"/>
    </xf>
    <xf numFmtId="165" fontId="124" fillId="7" borderId="160" xfId="41" applyNumberFormat="1" applyFont="1" applyFill="1" applyBorder="1" applyAlignment="1">
      <alignment horizontal="right" vertical="center"/>
    </xf>
    <xf numFmtId="166" fontId="124" fillId="7" borderId="166" xfId="28" applyNumberFormat="1" applyFont="1" applyFill="1" applyBorder="1" applyAlignment="1">
      <alignment horizontal="right" vertical="center"/>
    </xf>
    <xf numFmtId="165" fontId="124" fillId="0" borderId="160" xfId="41" applyNumberFormat="1" applyFont="1" applyFill="1" applyBorder="1" applyAlignment="1">
      <alignment horizontal="right" vertical="center"/>
    </xf>
    <xf numFmtId="166" fontId="124" fillId="7" borderId="241" xfId="28" applyNumberFormat="1" applyFont="1" applyFill="1" applyBorder="1" applyAlignment="1">
      <alignment horizontal="right" vertical="center"/>
    </xf>
    <xf numFmtId="49" fontId="124" fillId="7" borderId="177" xfId="28" applyNumberFormat="1" applyFont="1" applyFill="1" applyBorder="1" applyAlignment="1">
      <alignment horizontal="left" vertical="center" wrapText="1"/>
    </xf>
    <xf numFmtId="166" fontId="124" fillId="7" borderId="165" xfId="28" applyNumberFormat="1" applyFont="1" applyFill="1" applyBorder="1" applyAlignment="1">
      <alignment horizontal="right" vertical="center"/>
    </xf>
    <xf numFmtId="49" fontId="126" fillId="12" borderId="221" xfId="28" applyNumberFormat="1" applyFont="1" applyFill="1" applyBorder="1" applyAlignment="1">
      <alignment horizontal="left" vertical="center"/>
    </xf>
    <xf numFmtId="166" fontId="126" fillId="12" borderId="222" xfId="28" applyNumberFormat="1" applyFont="1" applyFill="1" applyBorder="1" applyAlignment="1">
      <alignment horizontal="right" vertical="center"/>
    </xf>
    <xf numFmtId="165" fontId="126" fillId="12" borderId="159" xfId="41" applyNumberFormat="1" applyFont="1" applyFill="1" applyBorder="1" applyAlignment="1">
      <alignment horizontal="right" vertical="center"/>
    </xf>
    <xf numFmtId="166" fontId="124" fillId="0" borderId="160" xfId="28" applyNumberFormat="1" applyFont="1" applyBorder="1" applyAlignment="1">
      <alignment horizontal="right" vertical="center"/>
    </xf>
    <xf numFmtId="166" fontId="126" fillId="12" borderId="159" xfId="28" applyNumberFormat="1" applyFont="1" applyFill="1" applyBorder="1" applyAlignment="1">
      <alignment horizontal="right" vertical="center"/>
    </xf>
    <xf numFmtId="49" fontId="124" fillId="7" borderId="190" xfId="28" applyNumberFormat="1" applyFont="1" applyFill="1" applyBorder="1" applyAlignment="1">
      <alignment horizontal="left" vertical="center" wrapText="1"/>
    </xf>
    <xf numFmtId="166" fontId="126" fillId="12" borderId="163" xfId="28" applyNumberFormat="1" applyFont="1" applyFill="1" applyBorder="1" applyAlignment="1">
      <alignment horizontal="right" vertical="center"/>
    </xf>
    <xf numFmtId="166" fontId="124" fillId="7" borderId="166" xfId="28" applyNumberFormat="1" applyFont="1" applyFill="1" applyBorder="1" applyAlignment="1">
      <alignment vertical="center"/>
    </xf>
    <xf numFmtId="166" fontId="124" fillId="7" borderId="241" xfId="28" applyNumberFormat="1" applyFont="1" applyFill="1" applyBorder="1" applyAlignment="1">
      <alignment vertical="center"/>
    </xf>
    <xf numFmtId="166" fontId="125" fillId="15" borderId="163" xfId="28" applyNumberFormat="1" applyFont="1" applyFill="1" applyBorder="1" applyAlignment="1">
      <alignment horizontal="right" vertical="center"/>
    </xf>
    <xf numFmtId="0" fontId="43" fillId="0" borderId="0" xfId="30" applyFont="1" applyAlignment="1">
      <alignment vertical="center" wrapText="1"/>
    </xf>
    <xf numFmtId="0" fontId="43" fillId="0" borderId="0" xfId="30" quotePrefix="1" applyFont="1" applyAlignment="1">
      <alignment vertical="center" wrapText="1"/>
    </xf>
    <xf numFmtId="0" fontId="43" fillId="0" borderId="187" xfId="30" applyFont="1" applyBorder="1" applyAlignment="1">
      <alignment horizontal="left" vertical="center" wrapText="1"/>
    </xf>
    <xf numFmtId="0" fontId="7" fillId="0" borderId="225" xfId="30" applyFont="1" applyBorder="1" applyAlignment="1">
      <alignment horizontal="left" vertical="center" wrapText="1"/>
    </xf>
    <xf numFmtId="0" fontId="7" fillId="0" borderId="189" xfId="30" applyFont="1" applyBorder="1" applyAlignment="1">
      <alignment horizontal="left" vertical="center" wrapText="1"/>
    </xf>
    <xf numFmtId="0" fontId="29" fillId="0" borderId="0" xfId="30" applyFont="1" applyAlignment="1">
      <alignment horizontal="center" vertical="center" wrapText="1"/>
    </xf>
    <xf numFmtId="0" fontId="29" fillId="0" borderId="188" xfId="30" applyFont="1" applyBorder="1" applyAlignment="1">
      <alignment horizontal="left" wrapText="1"/>
    </xf>
    <xf numFmtId="0" fontId="8" fillId="0" borderId="183" xfId="30" applyBorder="1" applyAlignment="1">
      <alignment horizontal="left" vertical="center"/>
    </xf>
    <xf numFmtId="0" fontId="8" fillId="0" borderId="162" xfId="30" applyBorder="1" applyAlignment="1">
      <alignment horizontal="left" vertical="center"/>
    </xf>
    <xf numFmtId="0" fontId="8" fillId="0" borderId="184" xfId="30" applyBorder="1" applyAlignment="1">
      <alignment horizontal="left" vertical="center"/>
    </xf>
    <xf numFmtId="0" fontId="43" fillId="0" borderId="185" xfId="30" applyFont="1" applyBorder="1" applyAlignment="1">
      <alignment horizontal="left" vertical="center" wrapText="1"/>
    </xf>
    <xf numFmtId="0" fontId="7" fillId="0" borderId="0" xfId="30" applyFont="1" applyAlignment="1">
      <alignment horizontal="left" vertical="center" wrapText="1"/>
    </xf>
    <xf numFmtId="0" fontId="7" fillId="0" borderId="186" xfId="30" applyFont="1" applyBorder="1" applyAlignment="1">
      <alignment horizontal="left" vertical="center" wrapText="1"/>
    </xf>
    <xf numFmtId="49" fontId="74" fillId="7" borderId="0" xfId="28" applyNumberFormat="1" applyFont="1" applyFill="1" applyAlignment="1">
      <alignment horizontal="center" vertical="center" wrapText="1"/>
    </xf>
    <xf numFmtId="49" fontId="74" fillId="7" borderId="0" xfId="28" applyNumberFormat="1" applyFont="1" applyFill="1" applyAlignment="1">
      <alignment horizontal="left" vertical="center" wrapText="1"/>
    </xf>
    <xf numFmtId="49" fontId="77" fillId="8" borderId="170" xfId="28" applyNumberFormat="1" applyFont="1" applyFill="1" applyBorder="1" applyAlignment="1">
      <alignment horizontal="center" vertical="center" wrapText="1"/>
    </xf>
    <xf numFmtId="49" fontId="77" fillId="8" borderId="173" xfId="28" applyNumberFormat="1" applyFont="1" applyFill="1" applyBorder="1" applyAlignment="1">
      <alignment horizontal="center" vertical="center" wrapText="1"/>
    </xf>
    <xf numFmtId="49" fontId="77" fillId="8" borderId="181" xfId="28" applyNumberFormat="1" applyFont="1" applyFill="1" applyBorder="1" applyAlignment="1">
      <alignment horizontal="center" vertical="center" wrapText="1"/>
    </xf>
    <xf numFmtId="49" fontId="77" fillId="8" borderId="214" xfId="28" applyNumberFormat="1" applyFont="1" applyFill="1" applyBorder="1" applyAlignment="1">
      <alignment horizontal="center" vertical="center" wrapText="1"/>
    </xf>
    <xf numFmtId="49" fontId="77" fillId="8" borderId="215" xfId="28" applyNumberFormat="1" applyFont="1" applyFill="1" applyBorder="1" applyAlignment="1">
      <alignment horizontal="center" vertical="center" wrapText="1"/>
    </xf>
    <xf numFmtId="49" fontId="74" fillId="7" borderId="188" xfId="28" applyNumberFormat="1" applyFont="1" applyFill="1" applyBorder="1" applyAlignment="1">
      <alignment horizontal="left" vertical="center" wrapText="1"/>
    </xf>
    <xf numFmtId="49" fontId="77" fillId="8" borderId="199" xfId="28" applyNumberFormat="1" applyFont="1" applyFill="1" applyBorder="1" applyAlignment="1">
      <alignment horizontal="center" vertical="center" wrapText="1"/>
    </xf>
    <xf numFmtId="49" fontId="77" fillId="8" borderId="200" xfId="28" applyNumberFormat="1" applyFont="1" applyFill="1" applyBorder="1" applyAlignment="1">
      <alignment horizontal="center" vertical="center" wrapText="1"/>
    </xf>
    <xf numFmtId="49" fontId="77" fillId="8" borderId="201" xfId="28" applyNumberFormat="1" applyFont="1" applyFill="1" applyBorder="1" applyAlignment="1">
      <alignment horizontal="center" vertical="center" wrapText="1"/>
    </xf>
    <xf numFmtId="49" fontId="82" fillId="10" borderId="178" xfId="11" applyNumberFormat="1" applyFont="1" applyFill="1" applyBorder="1" applyAlignment="1">
      <alignment horizontal="center" vertical="center" wrapText="1"/>
    </xf>
    <xf numFmtId="49" fontId="82" fillId="10" borderId="164" xfId="11" applyNumberFormat="1" applyFont="1" applyFill="1" applyBorder="1" applyAlignment="1">
      <alignment horizontal="center" vertical="center" wrapText="1"/>
    </xf>
    <xf numFmtId="49" fontId="82" fillId="10" borderId="179" xfId="11" applyNumberFormat="1" applyFont="1" applyFill="1" applyBorder="1" applyAlignment="1">
      <alignment horizontal="center" vertical="center" wrapText="1"/>
    </xf>
    <xf numFmtId="49" fontId="82" fillId="10" borderId="180" xfId="11" applyNumberFormat="1" applyFont="1" applyFill="1" applyBorder="1" applyAlignment="1">
      <alignment horizontal="center" vertical="center" wrapText="1"/>
    </xf>
    <xf numFmtId="49" fontId="74" fillId="7" borderId="38" xfId="28" applyNumberFormat="1" applyFont="1" applyFill="1" applyBorder="1" applyAlignment="1">
      <alignment horizontal="center" vertical="center" wrapText="1"/>
    </xf>
    <xf numFmtId="49" fontId="74" fillId="7" borderId="156" xfId="28" applyNumberFormat="1" applyFont="1" applyFill="1" applyBorder="1" applyAlignment="1">
      <alignment horizontal="center" vertical="center" wrapText="1"/>
    </xf>
    <xf numFmtId="49" fontId="74" fillId="7" borderId="157" xfId="28" applyNumberFormat="1" applyFont="1" applyFill="1" applyBorder="1" applyAlignment="1">
      <alignment horizontal="center" vertical="center" wrapText="1"/>
    </xf>
    <xf numFmtId="49" fontId="74" fillId="7" borderId="192" xfId="28" applyNumberFormat="1" applyFont="1" applyFill="1" applyBorder="1" applyAlignment="1">
      <alignment horizontal="left" vertical="center" wrapText="1"/>
    </xf>
    <xf numFmtId="49" fontId="74" fillId="7" borderId="148" xfId="28" applyNumberFormat="1" applyFont="1" applyFill="1" applyBorder="1" applyAlignment="1">
      <alignment horizontal="left" vertical="center" wrapText="1"/>
    </xf>
    <xf numFmtId="49" fontId="77" fillId="8" borderId="171" xfId="28" applyNumberFormat="1" applyFont="1" applyFill="1" applyBorder="1" applyAlignment="1">
      <alignment horizontal="center" vertical="center" wrapText="1"/>
    </xf>
    <xf numFmtId="49" fontId="77" fillId="8" borderId="158" xfId="28" applyNumberFormat="1" applyFont="1" applyFill="1" applyBorder="1" applyAlignment="1">
      <alignment horizontal="center" vertical="center" wrapText="1"/>
    </xf>
    <xf numFmtId="49" fontId="77" fillId="8" borderId="172" xfId="28" applyNumberFormat="1" applyFont="1" applyFill="1" applyBorder="1" applyAlignment="1">
      <alignment horizontal="center" vertical="center" wrapText="1"/>
    </xf>
    <xf numFmtId="49" fontId="77" fillId="8" borderId="174" xfId="28" applyNumberFormat="1" applyFont="1" applyFill="1" applyBorder="1" applyAlignment="1">
      <alignment horizontal="center" vertical="center" wrapText="1"/>
    </xf>
    <xf numFmtId="49" fontId="74" fillId="7" borderId="133" xfId="28" applyNumberFormat="1" applyFont="1" applyFill="1" applyBorder="1" applyAlignment="1">
      <alignment horizontal="left" vertical="center" wrapText="1"/>
    </xf>
    <xf numFmtId="49" fontId="74" fillId="7" borderId="7" xfId="28" applyNumberFormat="1" applyFont="1" applyFill="1" applyBorder="1" applyAlignment="1">
      <alignment horizontal="left" vertical="center" wrapText="1"/>
    </xf>
    <xf numFmtId="49" fontId="74" fillId="7" borderId="193" xfId="28" applyNumberFormat="1" applyFont="1" applyFill="1" applyBorder="1" applyAlignment="1">
      <alignment horizontal="left" vertical="center" wrapText="1"/>
    </xf>
    <xf numFmtId="49" fontId="77" fillId="8" borderId="185" xfId="28" applyNumberFormat="1" applyFont="1" applyFill="1" applyBorder="1" applyAlignment="1">
      <alignment horizontal="center" vertical="center" wrapText="1"/>
    </xf>
    <xf numFmtId="49" fontId="77" fillId="8" borderId="194" xfId="28" applyNumberFormat="1" applyFont="1" applyFill="1" applyBorder="1" applyAlignment="1">
      <alignment horizontal="center" vertical="center" wrapText="1"/>
    </xf>
    <xf numFmtId="49" fontId="77" fillId="8" borderId="233" xfId="28" applyNumberFormat="1" applyFont="1" applyFill="1" applyBorder="1" applyAlignment="1">
      <alignment horizontal="center" vertical="center" wrapText="1"/>
    </xf>
    <xf numFmtId="49" fontId="77" fillId="8" borderId="234" xfId="28" applyNumberFormat="1" applyFont="1" applyFill="1" applyBorder="1" applyAlignment="1">
      <alignment horizontal="center" vertical="center" wrapText="1"/>
    </xf>
    <xf numFmtId="49" fontId="77" fillId="8" borderId="235" xfId="28" applyNumberFormat="1" applyFont="1" applyFill="1" applyBorder="1" applyAlignment="1">
      <alignment horizontal="center" vertical="center" wrapText="1"/>
    </xf>
    <xf numFmtId="49" fontId="74" fillId="7" borderId="188" xfId="28" applyNumberFormat="1" applyFont="1" applyFill="1" applyBorder="1" applyAlignment="1">
      <alignment horizontal="left" vertical="center"/>
    </xf>
    <xf numFmtId="49" fontId="77" fillId="8" borderId="236" xfId="28" applyNumberFormat="1" applyFont="1" applyFill="1" applyBorder="1" applyAlignment="1">
      <alignment horizontal="center" vertical="center" wrapText="1"/>
    </xf>
    <xf numFmtId="49" fontId="77" fillId="8" borderId="162" xfId="28" applyNumberFormat="1" applyFont="1" applyFill="1" applyBorder="1" applyAlignment="1">
      <alignment horizontal="center" vertical="center" wrapText="1"/>
    </xf>
    <xf numFmtId="49" fontId="77" fillId="8" borderId="237" xfId="28" applyNumberFormat="1" applyFont="1" applyFill="1" applyBorder="1" applyAlignment="1">
      <alignment horizontal="center" vertical="center" wrapText="1"/>
    </xf>
    <xf numFmtId="49" fontId="77" fillId="8" borderId="219" xfId="28" applyNumberFormat="1" applyFont="1" applyFill="1" applyBorder="1" applyAlignment="1">
      <alignment horizontal="center" vertical="center" wrapText="1"/>
    </xf>
    <xf numFmtId="49" fontId="77" fillId="8" borderId="220" xfId="28" applyNumberFormat="1" applyFont="1" applyFill="1" applyBorder="1" applyAlignment="1">
      <alignment horizontal="center" vertical="center" wrapText="1"/>
    </xf>
    <xf numFmtId="49" fontId="77" fillId="8" borderId="217" xfId="28" applyNumberFormat="1" applyFont="1" applyFill="1" applyBorder="1" applyAlignment="1">
      <alignment horizontal="center" vertical="center" wrapText="1"/>
    </xf>
    <xf numFmtId="49" fontId="77" fillId="8" borderId="218" xfId="28" applyNumberFormat="1" applyFont="1" applyFill="1" applyBorder="1" applyAlignment="1">
      <alignment horizontal="center" vertical="center" wrapText="1"/>
    </xf>
    <xf numFmtId="49" fontId="74" fillId="0" borderId="133" xfId="28" applyNumberFormat="1" applyFont="1" applyBorder="1" applyAlignment="1">
      <alignment horizontal="left" vertical="center" wrapText="1"/>
    </xf>
    <xf numFmtId="49" fontId="74" fillId="0" borderId="7" xfId="28" applyNumberFormat="1" applyFont="1" applyBorder="1" applyAlignment="1">
      <alignment horizontal="left" vertical="center" wrapText="1"/>
    </xf>
    <xf numFmtId="49" fontId="74" fillId="0" borderId="193" xfId="28" applyNumberFormat="1" applyFont="1" applyBorder="1" applyAlignment="1">
      <alignment horizontal="left" vertical="center" wrapText="1"/>
    </xf>
    <xf numFmtId="49" fontId="77" fillId="8" borderId="213" xfId="28" applyNumberFormat="1" applyFont="1" applyFill="1" applyBorder="1" applyAlignment="1">
      <alignment horizontal="center" vertical="center" wrapText="1"/>
    </xf>
    <xf numFmtId="49" fontId="77" fillId="8" borderId="242" xfId="28" applyNumberFormat="1" applyFont="1" applyFill="1" applyBorder="1" applyAlignment="1">
      <alignment horizontal="center" vertical="center" wrapText="1"/>
    </xf>
    <xf numFmtId="49" fontId="80" fillId="0" borderId="187" xfId="28" applyNumberFormat="1" applyFont="1" applyBorder="1" applyAlignment="1">
      <alignment horizontal="left" vertical="center" wrapText="1"/>
    </xf>
    <xf numFmtId="49" fontId="80" fillId="0" borderId="225" xfId="28" applyNumberFormat="1" applyFont="1" applyBorder="1" applyAlignment="1">
      <alignment horizontal="left" vertical="center" wrapText="1"/>
    </xf>
    <xf numFmtId="49" fontId="80" fillId="0" borderId="189" xfId="28" applyNumberFormat="1" applyFont="1" applyBorder="1" applyAlignment="1">
      <alignment horizontal="left" vertical="center" wrapText="1"/>
    </xf>
    <xf numFmtId="0" fontId="35" fillId="0" borderId="185" xfId="30" applyFont="1" applyBorder="1" applyAlignment="1">
      <alignment horizontal="left" vertical="center" wrapText="1"/>
    </xf>
    <xf numFmtId="0" fontId="35" fillId="0" borderId="0" xfId="30" applyFont="1" applyAlignment="1">
      <alignment horizontal="left" vertical="center" wrapText="1"/>
    </xf>
    <xf numFmtId="0" fontId="35" fillId="0" borderId="186" xfId="30" applyFont="1" applyBorder="1" applyAlignment="1">
      <alignment horizontal="left" vertical="center" wrapText="1"/>
    </xf>
    <xf numFmtId="165" fontId="124" fillId="0" borderId="166" xfId="41" applyNumberFormat="1" applyFont="1" applyFill="1" applyBorder="1" applyAlignment="1">
      <alignment horizontal="right" vertical="center"/>
    </xf>
    <xf numFmtId="165" fontId="124" fillId="0" borderId="241" xfId="41" applyNumberFormat="1" applyFont="1" applyFill="1" applyBorder="1" applyAlignment="1">
      <alignment horizontal="right" vertical="center"/>
    </xf>
    <xf numFmtId="0" fontId="35" fillId="0" borderId="185" xfId="30" quotePrefix="1" applyFont="1" applyBorder="1" applyAlignment="1">
      <alignment horizontal="left" vertical="center" wrapText="1"/>
    </xf>
    <xf numFmtId="166" fontId="124" fillId="7" borderId="166" xfId="28" applyNumberFormat="1" applyFont="1" applyFill="1" applyBorder="1" applyAlignment="1">
      <alignment horizontal="right" vertical="center"/>
    </xf>
    <xf numFmtId="166" fontId="124" fillId="7" borderId="241" xfId="28" applyNumberFormat="1" applyFont="1" applyFill="1" applyBorder="1" applyAlignment="1">
      <alignment horizontal="right" vertical="center"/>
    </xf>
    <xf numFmtId="0" fontId="35" fillId="0" borderId="183" xfId="30" quotePrefix="1" applyFont="1" applyBorder="1" applyAlignment="1">
      <alignment horizontal="left" vertical="center" wrapText="1"/>
    </xf>
    <xf numFmtId="0" fontId="35" fillId="0" borderId="162" xfId="30" applyFont="1" applyBorder="1" applyAlignment="1">
      <alignment horizontal="left" vertical="center" wrapText="1"/>
    </xf>
    <xf numFmtId="0" fontId="35" fillId="0" borderId="184" xfId="30" applyFont="1" applyBorder="1" applyAlignment="1">
      <alignment horizontal="left" vertical="center" wrapText="1"/>
    </xf>
    <xf numFmtId="0" fontId="43" fillId="0" borderId="185" xfId="30" quotePrefix="1" applyFont="1" applyBorder="1" applyAlignment="1">
      <alignment horizontal="left" vertical="center" wrapText="1"/>
    </xf>
    <xf numFmtId="0" fontId="43" fillId="0" borderId="0" xfId="30" applyFont="1" applyAlignment="1">
      <alignment horizontal="left" vertical="center" wrapText="1"/>
    </xf>
    <xf numFmtId="0" fontId="43" fillId="0" borderId="186" xfId="30" applyFont="1" applyBorder="1" applyAlignment="1">
      <alignment horizontal="left" vertical="center" wrapText="1"/>
    </xf>
    <xf numFmtId="0" fontId="43" fillId="0" borderId="183" xfId="30" quotePrefix="1" applyFont="1" applyBorder="1" applyAlignment="1">
      <alignment horizontal="left" vertical="center" wrapText="1"/>
    </xf>
    <xf numFmtId="0" fontId="43" fillId="0" borderId="162" xfId="30" applyFont="1" applyBorder="1" applyAlignment="1">
      <alignment horizontal="left" vertical="center" wrapText="1"/>
    </xf>
    <xf numFmtId="0" fontId="43" fillId="0" borderId="184" xfId="30" applyFont="1" applyBorder="1" applyAlignment="1">
      <alignment horizontal="left" vertical="center" wrapText="1"/>
    </xf>
    <xf numFmtId="166" fontId="124" fillId="0" borderId="166" xfId="28" applyNumberFormat="1" applyFont="1" applyBorder="1" applyAlignment="1">
      <alignment horizontal="right" vertical="center"/>
    </xf>
    <xf numFmtId="166" fontId="124" fillId="0" borderId="241" xfId="28" applyNumberFormat="1" applyFont="1" applyBorder="1" applyAlignment="1">
      <alignment horizontal="right" vertical="center"/>
    </xf>
    <xf numFmtId="49" fontId="80" fillId="0" borderId="251" xfId="28" applyNumberFormat="1" applyFont="1" applyBorder="1" applyAlignment="1">
      <alignment horizontal="left" vertical="center" wrapText="1"/>
    </xf>
    <xf numFmtId="49" fontId="80" fillId="0" borderId="252" xfId="28" applyNumberFormat="1" applyFont="1" applyBorder="1" applyAlignment="1">
      <alignment horizontal="left" vertical="center" wrapText="1"/>
    </xf>
    <xf numFmtId="0" fontId="43" fillId="0" borderId="225" xfId="30" applyFont="1" applyBorder="1" applyAlignment="1">
      <alignment horizontal="left" vertical="center" wrapText="1"/>
    </xf>
    <xf numFmtId="0" fontId="43" fillId="0" borderId="189" xfId="30" applyFont="1" applyBorder="1" applyAlignment="1">
      <alignment horizontal="left" vertical="center" wrapText="1"/>
    </xf>
    <xf numFmtId="166" fontId="80" fillId="0" borderId="229" xfId="28" applyNumberFormat="1" applyFont="1" applyBorder="1" applyAlignment="1">
      <alignment horizontal="left" vertical="top" wrapText="1"/>
    </xf>
    <xf numFmtId="166" fontId="80" fillId="0" borderId="230" xfId="28" applyNumberFormat="1" applyFont="1" applyBorder="1" applyAlignment="1">
      <alignment horizontal="left" vertical="top" wrapText="1"/>
    </xf>
    <xf numFmtId="166" fontId="80" fillId="0" borderId="231" xfId="28" applyNumberFormat="1" applyFont="1" applyBorder="1" applyAlignment="1">
      <alignment horizontal="left" vertical="top" wrapText="1"/>
    </xf>
    <xf numFmtId="0" fontId="14" fillId="0" borderId="0" xfId="13" applyAlignment="1">
      <alignment horizontal="center"/>
    </xf>
    <xf numFmtId="0" fontId="42" fillId="0" borderId="7" xfId="13" applyFont="1" applyBorder="1" applyAlignment="1">
      <alignment horizontal="center" vertical="top" wrapText="1"/>
    </xf>
    <xf numFmtId="164" fontId="69" fillId="4" borderId="38" xfId="0" applyNumberFormat="1" applyFont="1" applyFill="1" applyBorder="1" applyAlignment="1">
      <alignment horizontal="center" vertical="center" wrapText="1"/>
    </xf>
    <xf numFmtId="164" fontId="69" fillId="4" borderId="2" xfId="0" applyNumberFormat="1" applyFont="1" applyFill="1" applyBorder="1" applyAlignment="1">
      <alignment horizontal="center" vertical="center" wrapText="1"/>
    </xf>
    <xf numFmtId="164" fontId="69" fillId="4" borderId="133" xfId="0" applyNumberFormat="1" applyFont="1" applyFill="1" applyBorder="1" applyAlignment="1">
      <alignment horizontal="center" vertical="center" wrapText="1"/>
    </xf>
    <xf numFmtId="164" fontId="69" fillId="4" borderId="156" xfId="0" applyNumberFormat="1" applyFont="1" applyFill="1" applyBorder="1" applyAlignment="1">
      <alignment horizontal="center" vertical="center" wrapText="1"/>
    </xf>
    <xf numFmtId="164" fontId="69" fillId="4" borderId="157" xfId="0" applyNumberFormat="1" applyFont="1" applyFill="1" applyBorder="1" applyAlignment="1">
      <alignment horizontal="center" vertical="center" wrapText="1"/>
    </xf>
    <xf numFmtId="164" fontId="69" fillId="4" borderId="12" xfId="0" applyNumberFormat="1" applyFont="1" applyFill="1" applyBorder="1" applyAlignment="1">
      <alignment horizontal="center" vertical="center" wrapText="1"/>
    </xf>
    <xf numFmtId="164" fontId="69" fillId="4" borderId="137" xfId="0" applyNumberFormat="1" applyFont="1" applyFill="1" applyBorder="1" applyAlignment="1">
      <alignment horizontal="center" vertical="center" wrapText="1"/>
    </xf>
    <xf numFmtId="164" fontId="69" fillId="4" borderId="11" xfId="0" applyNumberFormat="1" applyFont="1" applyFill="1" applyBorder="1" applyAlignment="1">
      <alignment horizontal="center" vertical="center" wrapText="1"/>
    </xf>
    <xf numFmtId="164" fontId="69" fillId="4" borderId="138" xfId="0" applyNumberFormat="1" applyFont="1" applyFill="1" applyBorder="1" applyAlignment="1">
      <alignment horizontal="center" vertical="center" wrapText="1"/>
    </xf>
    <xf numFmtId="164" fontId="69" fillId="4" borderId="13" xfId="0" applyNumberFormat="1" applyFont="1" applyFill="1" applyBorder="1" applyAlignment="1">
      <alignment horizontal="center" vertical="center" wrapText="1"/>
    </xf>
    <xf numFmtId="164" fontId="69" fillId="4" borderId="139" xfId="0" applyNumberFormat="1" applyFont="1" applyFill="1" applyBorder="1" applyAlignment="1">
      <alignment horizontal="center" vertical="center" wrapText="1"/>
    </xf>
    <xf numFmtId="164" fontId="69" fillId="4" borderId="37" xfId="0" applyNumberFormat="1" applyFont="1" applyFill="1" applyBorder="1" applyAlignment="1">
      <alignment horizontal="center" vertical="center" wrapText="1"/>
    </xf>
    <xf numFmtId="164" fontId="69" fillId="4" borderId="15" xfId="0" applyNumberFormat="1" applyFont="1" applyFill="1" applyBorder="1" applyAlignment="1">
      <alignment horizontal="center" vertical="center" wrapText="1"/>
    </xf>
    <xf numFmtId="164" fontId="69" fillId="4" borderId="32" xfId="0" applyNumberFormat="1" applyFont="1" applyFill="1" applyBorder="1" applyAlignment="1">
      <alignment horizontal="center" vertical="center" wrapText="1"/>
    </xf>
    <xf numFmtId="164" fontId="69" fillId="4" borderId="30" xfId="0" applyNumberFormat="1" applyFont="1" applyFill="1" applyBorder="1" applyAlignment="1">
      <alignment horizontal="center" vertical="center" wrapText="1"/>
    </xf>
    <xf numFmtId="164" fontId="69" fillId="4" borderId="140" xfId="0" applyNumberFormat="1" applyFont="1" applyFill="1" applyBorder="1" applyAlignment="1">
      <alignment horizontal="center" vertical="center" wrapText="1"/>
    </xf>
    <xf numFmtId="164" fontId="69" fillId="4" borderId="148" xfId="0" applyNumberFormat="1" applyFont="1" applyFill="1" applyBorder="1" applyAlignment="1">
      <alignment horizontal="center" vertical="center" wrapText="1"/>
    </xf>
    <xf numFmtId="164" fontId="69" fillId="4" borderId="147" xfId="0" applyNumberFormat="1" applyFont="1" applyFill="1" applyBorder="1" applyAlignment="1">
      <alignment horizontal="center" vertical="center" wrapText="1"/>
    </xf>
    <xf numFmtId="164" fontId="69" fillId="4" borderId="14" xfId="0" applyNumberFormat="1" applyFont="1" applyFill="1" applyBorder="1" applyAlignment="1">
      <alignment horizontal="center" vertical="center" wrapText="1"/>
    </xf>
    <xf numFmtId="164" fontId="69" fillId="4" borderId="35" xfId="0" applyNumberFormat="1" applyFont="1" applyFill="1" applyBorder="1" applyAlignment="1">
      <alignment horizontal="center" vertical="center" wrapText="1"/>
    </xf>
    <xf numFmtId="164" fontId="69" fillId="4" borderId="26" xfId="0" applyNumberFormat="1" applyFont="1" applyFill="1" applyBorder="1" applyAlignment="1">
      <alignment horizontal="center" vertical="center" wrapText="1"/>
    </xf>
    <xf numFmtId="164" fontId="69" fillId="4" borderId="4" xfId="0" applyNumberFormat="1" applyFont="1" applyFill="1" applyBorder="1" applyAlignment="1">
      <alignment horizontal="center" vertical="center" wrapText="1"/>
    </xf>
    <xf numFmtId="164" fontId="69" fillId="4" borderId="5" xfId="0" applyNumberFormat="1" applyFont="1" applyFill="1" applyBorder="1" applyAlignment="1">
      <alignment horizontal="center" vertical="center" wrapText="1"/>
    </xf>
    <xf numFmtId="164" fontId="69" fillId="4" borderId="6" xfId="0" applyNumberFormat="1" applyFont="1" applyFill="1" applyBorder="1" applyAlignment="1">
      <alignment horizontal="center" vertical="center" wrapText="1"/>
    </xf>
    <xf numFmtId="164" fontId="69" fillId="4" borderId="143" xfId="0" applyNumberFormat="1" applyFont="1" applyFill="1" applyBorder="1" applyAlignment="1">
      <alignment horizontal="center" vertical="center" wrapText="1"/>
    </xf>
    <xf numFmtId="164" fontId="69" fillId="4" borderId="144" xfId="0" applyNumberFormat="1" applyFont="1" applyFill="1" applyBorder="1" applyAlignment="1">
      <alignment horizontal="center" vertical="center" wrapText="1"/>
    </xf>
    <xf numFmtId="164" fontId="69" fillId="4" borderId="141" xfId="0" applyNumberFormat="1" applyFont="1" applyFill="1" applyBorder="1" applyAlignment="1">
      <alignment horizontal="center" vertical="center" wrapText="1"/>
    </xf>
    <xf numFmtId="164" fontId="69" fillId="4" borderId="142" xfId="0" applyNumberFormat="1" applyFont="1" applyFill="1" applyBorder="1" applyAlignment="1">
      <alignment horizontal="center" vertical="center" wrapText="1"/>
    </xf>
    <xf numFmtId="0" fontId="42" fillId="0" borderId="7" xfId="13" quotePrefix="1" applyFont="1" applyBorder="1" applyAlignment="1">
      <alignment horizontal="center" vertical="top" wrapText="1"/>
    </xf>
    <xf numFmtId="0" fontId="29" fillId="0" borderId="0" xfId="0" applyFont="1" applyAlignment="1">
      <alignment horizontal="center" vertical="center"/>
    </xf>
    <xf numFmtId="0" fontId="43" fillId="0" borderId="196" xfId="13" applyFont="1" applyBorder="1" applyAlignment="1">
      <alignment horizontal="left" wrapText="1"/>
    </xf>
    <xf numFmtId="0" fontId="43" fillId="0" borderId="197" xfId="13" applyFont="1" applyBorder="1" applyAlignment="1">
      <alignment horizontal="left" wrapText="1"/>
    </xf>
    <xf numFmtId="0" fontId="43" fillId="0" borderId="198" xfId="13" applyFont="1" applyBorder="1" applyAlignment="1">
      <alignment horizontal="left" wrapText="1"/>
    </xf>
    <xf numFmtId="0" fontId="35" fillId="0" borderId="0" xfId="11" applyFont="1" applyAlignment="1">
      <alignment horizontal="left" vertical="center"/>
    </xf>
    <xf numFmtId="0" fontId="33" fillId="0" borderId="0" xfId="11" applyFont="1" applyAlignment="1">
      <alignment horizontal="center"/>
    </xf>
    <xf numFmtId="0" fontId="39" fillId="0" borderId="54" xfId="11" applyFont="1" applyBorder="1" applyAlignment="1">
      <alignment horizontal="left" vertical="center" wrapText="1"/>
    </xf>
    <xf numFmtId="0" fontId="37" fillId="14" borderId="243" xfId="46" applyFont="1" applyFill="1" applyBorder="1" applyAlignment="1">
      <alignment horizontal="center" vertical="center" wrapText="1"/>
    </xf>
    <xf numFmtId="0" fontId="37" fillId="14" borderId="244" xfId="46" applyFont="1" applyFill="1" applyBorder="1" applyAlignment="1">
      <alignment horizontal="center" vertical="center" wrapText="1"/>
    </xf>
    <xf numFmtId="0" fontId="42" fillId="0" borderId="0" xfId="11" applyFont="1" applyAlignment="1">
      <alignment horizontal="center"/>
    </xf>
    <xf numFmtId="0" fontId="33" fillId="0" borderId="0" xfId="11" applyFont="1" applyAlignment="1">
      <alignment horizontal="left"/>
    </xf>
    <xf numFmtId="0" fontId="35" fillId="6" borderId="0" xfId="11" applyFont="1" applyFill="1" applyAlignment="1">
      <alignment horizontal="left" vertical="center"/>
    </xf>
    <xf numFmtId="0" fontId="52" fillId="0" borderId="0" xfId="11" applyFont="1" applyAlignment="1">
      <alignment horizontal="left" vertical="center"/>
    </xf>
    <xf numFmtId="0" fontId="53" fillId="0" borderId="0" xfId="11" applyFont="1" applyAlignment="1">
      <alignment horizontal="left" vertical="center"/>
    </xf>
    <xf numFmtId="0" fontId="50" fillId="0" borderId="0" xfId="11" applyFont="1" applyAlignment="1">
      <alignment horizontal="left" vertical="center"/>
    </xf>
    <xf numFmtId="0" fontId="59" fillId="0" borderId="116" xfId="11" applyFont="1" applyBorder="1" applyAlignment="1">
      <alignment vertical="center" wrapText="1"/>
    </xf>
    <xf numFmtId="0" fontId="59" fillId="0" borderId="132" xfId="11" applyFont="1" applyBorder="1" applyAlignment="1">
      <alignment vertical="center" wrapText="1"/>
    </xf>
    <xf numFmtId="0" fontId="59" fillId="0" borderId="123" xfId="11" applyFont="1" applyBorder="1" applyAlignment="1">
      <alignment horizontal="left" vertical="center" wrapText="1"/>
    </xf>
    <xf numFmtId="0" fontId="59" fillId="0" borderId="124" xfId="11" applyFont="1" applyBorder="1" applyAlignment="1">
      <alignment horizontal="left" vertical="center" wrapText="1"/>
    </xf>
    <xf numFmtId="0" fontId="59" fillId="0" borderId="102" xfId="11" applyFont="1" applyBorder="1" applyAlignment="1">
      <alignment vertical="center" wrapText="1"/>
    </xf>
    <xf numFmtId="0" fontId="59" fillId="0" borderId="103" xfId="11" applyFont="1" applyBorder="1" applyAlignment="1">
      <alignment vertical="center" wrapText="1"/>
    </xf>
    <xf numFmtId="0" fontId="59" fillId="0" borderId="110" xfId="11" applyFont="1" applyBorder="1" applyAlignment="1">
      <alignment vertical="center" wrapText="1"/>
    </xf>
    <xf numFmtId="0" fontId="59" fillId="0" borderId="122" xfId="11" applyFont="1" applyBorder="1" applyAlignment="1">
      <alignment vertical="center" wrapText="1"/>
    </xf>
    <xf numFmtId="0" fontId="59" fillId="0" borderId="108" xfId="11" applyFont="1" applyBorder="1" applyAlignment="1">
      <alignment horizontal="left" vertical="center" wrapText="1"/>
    </xf>
    <xf numFmtId="0" fontId="59" fillId="0" borderId="109" xfId="11" applyFont="1" applyBorder="1" applyAlignment="1">
      <alignment horizontal="left" vertical="center" wrapText="1"/>
    </xf>
    <xf numFmtId="0" fontId="59" fillId="0" borderId="102" xfId="11" applyFont="1" applyBorder="1" applyAlignment="1">
      <alignment horizontal="left" vertical="center" wrapText="1"/>
    </xf>
    <xf numFmtId="0" fontId="59" fillId="0" borderId="103" xfId="11" applyFont="1" applyBorder="1" applyAlignment="1">
      <alignment horizontal="left" vertical="center" wrapText="1"/>
    </xf>
    <xf numFmtId="0" fontId="59" fillId="0" borderId="108" xfId="11" applyFont="1" applyBorder="1" applyAlignment="1">
      <alignment vertical="center" wrapText="1"/>
    </xf>
    <xf numFmtId="0" fontId="59" fillId="0" borderId="109" xfId="11" applyFont="1" applyBorder="1" applyAlignment="1">
      <alignment vertical="center" wrapText="1"/>
    </xf>
    <xf numFmtId="0" fontId="59" fillId="0" borderId="204" xfId="11" applyFont="1" applyBorder="1" applyAlignment="1">
      <alignment vertical="center" wrapText="1"/>
    </xf>
    <xf numFmtId="0" fontId="59" fillId="0" borderId="205" xfId="11" applyFont="1" applyBorder="1" applyAlignment="1">
      <alignment vertical="center" wrapText="1"/>
    </xf>
    <xf numFmtId="0" fontId="59" fillId="0" borderId="65" xfId="11" applyFont="1" applyBorder="1" applyAlignment="1">
      <alignment vertical="center" wrapText="1"/>
    </xf>
    <xf numFmtId="0" fontId="59" fillId="0" borderId="60" xfId="11" applyFont="1" applyBorder="1" applyAlignment="1">
      <alignment vertical="center" wrapText="1"/>
    </xf>
    <xf numFmtId="0" fontId="59" fillId="0" borderId="107" xfId="11" applyFont="1" applyBorder="1" applyAlignment="1">
      <alignment vertical="center" wrapText="1"/>
    </xf>
    <xf numFmtId="0" fontId="59" fillId="0" borderId="111" xfId="11" applyFont="1" applyBorder="1" applyAlignment="1">
      <alignment vertical="center" wrapText="1"/>
    </xf>
    <xf numFmtId="0" fontId="59" fillId="0" borderId="104" xfId="11" applyFont="1" applyBorder="1" applyAlignment="1">
      <alignment vertical="center" wrapText="1"/>
    </xf>
    <xf numFmtId="0" fontId="59" fillId="0" borderId="105" xfId="11" applyFont="1" applyBorder="1" applyAlignment="1">
      <alignment horizontal="left" vertical="center" wrapText="1"/>
    </xf>
    <xf numFmtId="0" fontId="59" fillId="0" borderId="106" xfId="11" applyFont="1" applyBorder="1" applyAlignment="1">
      <alignment horizontal="left" vertical="center" wrapText="1"/>
    </xf>
    <xf numFmtId="0" fontId="59" fillId="0" borderId="123" xfId="11" applyFont="1" applyBorder="1" applyAlignment="1">
      <alignment vertical="center" wrapText="1"/>
    </xf>
    <xf numFmtId="0" fontId="59" fillId="0" borderId="124" xfId="11" applyFont="1" applyBorder="1" applyAlignment="1">
      <alignment vertical="center" wrapText="1"/>
    </xf>
    <xf numFmtId="0" fontId="59" fillId="0" borderId="105" xfId="11" applyFont="1" applyBorder="1" applyAlignment="1">
      <alignment vertical="center" wrapText="1"/>
    </xf>
    <xf numFmtId="0" fontId="59" fillId="0" borderId="127" xfId="11" applyFont="1" applyBorder="1" applyAlignment="1">
      <alignment vertical="center" wrapText="1"/>
    </xf>
    <xf numFmtId="0" fontId="59" fillId="0" borderId="126" xfId="11" applyFont="1" applyBorder="1" applyAlignment="1">
      <alignment vertical="center" wrapText="1"/>
    </xf>
    <xf numFmtId="0" fontId="59" fillId="0" borderId="113" xfId="11" applyFont="1" applyBorder="1" applyAlignment="1">
      <alignment vertical="center" wrapText="1"/>
    </xf>
    <xf numFmtId="0" fontId="59" fillId="0" borderId="114" xfId="11" applyFont="1" applyBorder="1" applyAlignment="1">
      <alignment vertical="center" wrapText="1"/>
    </xf>
    <xf numFmtId="0" fontId="59" fillId="0" borderId="112" xfId="11" applyFont="1" applyBorder="1" applyAlignment="1">
      <alignment vertical="center" wrapText="1"/>
    </xf>
    <xf numFmtId="0" fontId="59" fillId="0" borderId="128" xfId="11" applyFont="1" applyBorder="1" applyAlignment="1">
      <alignment vertical="center" wrapText="1"/>
    </xf>
    <xf numFmtId="0" fontId="59" fillId="0" borderId="131" xfId="11" applyFont="1" applyBorder="1" applyAlignment="1">
      <alignment horizontal="left" vertical="center" wrapText="1"/>
    </xf>
    <xf numFmtId="0" fontId="59" fillId="0" borderId="115" xfId="11" applyFont="1" applyBorder="1" applyAlignment="1">
      <alignment vertical="center" wrapText="1"/>
    </xf>
    <xf numFmtId="0" fontId="44" fillId="6" borderId="74" xfId="11" applyFont="1" applyFill="1" applyBorder="1" applyAlignment="1">
      <alignment horizontal="center" vertical="center" wrapText="1"/>
    </xf>
    <xf numFmtId="0" fontId="44" fillId="6" borderId="56" xfId="11" applyFont="1" applyFill="1" applyBorder="1" applyAlignment="1">
      <alignment horizontal="center" vertical="center" wrapText="1"/>
    </xf>
    <xf numFmtId="0" fontId="59" fillId="0" borderId="129" xfId="11" applyFont="1" applyBorder="1" applyAlignment="1">
      <alignment vertical="center" wrapText="1"/>
    </xf>
    <xf numFmtId="0" fontId="59" fillId="0" borderId="59" xfId="11" applyFont="1" applyBorder="1" applyAlignment="1">
      <alignment vertical="center" wrapText="1"/>
    </xf>
    <xf numFmtId="0" fontId="59" fillId="0" borderId="56" xfId="11" applyFont="1" applyBorder="1" applyAlignment="1">
      <alignment vertical="center" wrapText="1"/>
    </xf>
    <xf numFmtId="0" fontId="35" fillId="13" borderId="0" xfId="11" applyFont="1" applyFill="1" applyAlignment="1">
      <alignment horizontal="left" vertical="center"/>
    </xf>
    <xf numFmtId="0" fontId="106" fillId="17" borderId="185" xfId="46" applyFont="1" applyFill="1" applyBorder="1" applyAlignment="1">
      <alignment horizontal="left" vertical="center" wrapText="1"/>
    </xf>
    <xf numFmtId="0" fontId="106" fillId="17" borderId="0" xfId="46" applyFont="1" applyFill="1" applyAlignment="1">
      <alignment horizontal="left" vertical="center" wrapText="1"/>
    </xf>
    <xf numFmtId="0" fontId="106" fillId="0" borderId="185" xfId="46" applyFont="1" applyBorder="1" applyAlignment="1">
      <alignment horizontal="left" vertical="center" wrapText="1"/>
    </xf>
    <xf numFmtId="0" fontId="106" fillId="0" borderId="0" xfId="46" applyFont="1" applyAlignment="1">
      <alignment horizontal="left" vertical="center" wrapText="1"/>
    </xf>
    <xf numFmtId="0" fontId="51" fillId="0" borderId="0" xfId="11" applyFont="1" applyAlignment="1">
      <alignment horizontal="left" vertical="center"/>
    </xf>
    <xf numFmtId="0" fontId="96" fillId="0" borderId="225" xfId="11" applyFont="1" applyBorder="1" applyAlignment="1">
      <alignment horizontal="left" vertical="center" wrapText="1"/>
    </xf>
    <xf numFmtId="0" fontId="55" fillId="0" borderId="0" xfId="12" applyFont="1" applyAlignment="1">
      <alignment horizontal="left"/>
    </xf>
    <xf numFmtId="0" fontId="57" fillId="0" borderId="191" xfId="12" applyFont="1" applyBorder="1" applyAlignment="1">
      <alignment horizontal="left" vertical="center" wrapText="1"/>
    </xf>
    <xf numFmtId="0" fontId="57" fillId="0" borderId="185" xfId="12" applyFont="1" applyBorder="1" applyAlignment="1">
      <alignment horizontal="left" vertical="center" wrapText="1"/>
    </xf>
    <xf numFmtId="0" fontId="57" fillId="0" borderId="42" xfId="12" applyFont="1" applyBorder="1" applyAlignment="1">
      <alignment horizontal="left" vertical="center" wrapText="1"/>
    </xf>
    <xf numFmtId="0" fontId="57" fillId="0" borderId="117" xfId="12" applyFont="1" applyBorder="1" applyAlignment="1">
      <alignment horizontal="left" vertical="center" wrapText="1"/>
    </xf>
    <xf numFmtId="0" fontId="57" fillId="0" borderId="118" xfId="12" applyFont="1" applyBorder="1" applyAlignment="1">
      <alignment horizontal="left" vertical="center" wrapText="1"/>
    </xf>
    <xf numFmtId="0" fontId="57" fillId="0" borderId="119" xfId="12" applyFont="1" applyBorder="1" applyAlignment="1">
      <alignment horizontal="left" vertical="center" wrapText="1"/>
    </xf>
    <xf numFmtId="0" fontId="57" fillId="0" borderId="120" xfId="12" applyFont="1" applyBorder="1" applyAlignment="1">
      <alignment horizontal="left" vertical="center" wrapText="1"/>
    </xf>
    <xf numFmtId="0" fontId="57" fillId="0" borderId="121" xfId="12" applyFont="1" applyBorder="1" applyAlignment="1">
      <alignment horizontal="left" vertical="center" wrapText="1"/>
    </xf>
    <xf numFmtId="0" fontId="57" fillId="0" borderId="117" xfId="12" applyFont="1" applyBorder="1" applyAlignment="1">
      <alignment horizontal="left" vertical="center"/>
    </xf>
    <xf numFmtId="0" fontId="57" fillId="0" borderId="119" xfId="12" applyFont="1" applyBorder="1" applyAlignment="1">
      <alignment horizontal="left" vertical="center"/>
    </xf>
    <xf numFmtId="0" fontId="24" fillId="0" borderId="107" xfId="12" applyFont="1" applyBorder="1" applyAlignment="1">
      <alignment horizontal="left" vertical="center" wrapText="1"/>
    </xf>
    <xf numFmtId="0" fontId="57" fillId="0" borderId="245" xfId="12" applyFont="1" applyBorder="1" applyAlignment="1">
      <alignment horizontal="left" vertical="center" wrapText="1"/>
    </xf>
    <xf numFmtId="0" fontId="57" fillId="0" borderId="41" xfId="12" applyFont="1" applyBorder="1" applyAlignment="1">
      <alignment horizontal="left" vertical="center" wrapText="1"/>
    </xf>
    <xf numFmtId="0" fontId="57" fillId="0" borderId="191" xfId="12" applyFont="1" applyBorder="1" applyAlignment="1">
      <alignment horizontal="left" vertical="center"/>
    </xf>
    <xf numFmtId="0" fontId="57" fillId="0" borderId="42" xfId="12" applyFont="1" applyBorder="1" applyAlignment="1">
      <alignment horizontal="left" vertical="center"/>
    </xf>
  </cellXfs>
  <cellStyles count="48">
    <cellStyle name="Collegamento ipertestuale" xfId="1" builtinId="8"/>
    <cellStyle name="Migliaia" xfId="41" builtinId="3"/>
    <cellStyle name="Migliaia 2" xfId="2" xr:uid="{00000000-0005-0000-0000-000002000000}"/>
    <cellStyle name="Migliaia 2 2" xfId="36" xr:uid="{00000000-0005-0000-0000-000003000000}"/>
    <cellStyle name="Migliaia 26" xfId="39" xr:uid="{00000000-0005-0000-0000-000004000000}"/>
    <cellStyle name="Migliaia 3" xfId="3" xr:uid="{00000000-0005-0000-0000-000005000000}"/>
    <cellStyle name="Migliaia 3 2" xfId="4" xr:uid="{00000000-0005-0000-0000-000006000000}"/>
    <cellStyle name="Migliaia 3 2 2" xfId="5" xr:uid="{00000000-0005-0000-0000-000007000000}"/>
    <cellStyle name="Migliaia 3 2 2 2" xfId="31" xr:uid="{00000000-0005-0000-0000-000008000000}"/>
    <cellStyle name="Migliaia 3 2 3" xfId="21" xr:uid="{00000000-0005-0000-0000-000009000000}"/>
    <cellStyle name="Migliaia 3 3" xfId="6" xr:uid="{00000000-0005-0000-0000-00000A000000}"/>
    <cellStyle name="Migliaia 3 4" xfId="35" xr:uid="{00000000-0005-0000-0000-00000B000000}"/>
    <cellStyle name="Migliaia 4" xfId="7" xr:uid="{00000000-0005-0000-0000-00000C000000}"/>
    <cellStyle name="Migliaia 5" xfId="8" xr:uid="{00000000-0005-0000-0000-00000D000000}"/>
    <cellStyle name="Migliaia 6" xfId="9" xr:uid="{00000000-0005-0000-0000-00000E000000}"/>
    <cellStyle name="Migliaia 7" xfId="24" xr:uid="{00000000-0005-0000-0000-00000F000000}"/>
    <cellStyle name="Migliaia 8" xfId="29" xr:uid="{00000000-0005-0000-0000-000010000000}"/>
    <cellStyle name="Migliaia 9" xfId="33" xr:uid="{00000000-0005-0000-0000-000011000000}"/>
    <cellStyle name="Normale" xfId="0" builtinId="0"/>
    <cellStyle name="Normale 10" xfId="32" xr:uid="{00000000-0005-0000-0000-000013000000}"/>
    <cellStyle name="Normale 11" xfId="40" xr:uid="{00000000-0005-0000-0000-000014000000}"/>
    <cellStyle name="Normale 12" xfId="38" xr:uid="{00000000-0005-0000-0000-000015000000}"/>
    <cellStyle name="Normale 13" xfId="44" xr:uid="{00000000-0005-0000-0000-000016000000}"/>
    <cellStyle name="Normale 14" xfId="45" xr:uid="{00000000-0005-0000-0000-000017000000}"/>
    <cellStyle name="Normale 15" xfId="47" xr:uid="{0E6D4379-24F3-4D8A-9CE1-45E2A2626A9E}"/>
    <cellStyle name="Normale 2" xfId="10" xr:uid="{00000000-0005-0000-0000-000018000000}"/>
    <cellStyle name="Normale 2 11 3" xfId="42" xr:uid="{00000000-0005-0000-0000-000019000000}"/>
    <cellStyle name="Normale 2 11 3 2" xfId="43" xr:uid="{00000000-0005-0000-0000-00001A000000}"/>
    <cellStyle name="Normale 2 2" xfId="11" xr:uid="{00000000-0005-0000-0000-00001B000000}"/>
    <cellStyle name="Normale 2 3" xfId="12" xr:uid="{00000000-0005-0000-0000-00001C000000}"/>
    <cellStyle name="Normale 2 4" xfId="34" xr:uid="{00000000-0005-0000-0000-00001D000000}"/>
    <cellStyle name="Normale 20" xfId="46" xr:uid="{673F6A7B-E527-41ED-9099-91BBE7B2BBE7}"/>
    <cellStyle name="Normale 3" xfId="13" xr:uid="{00000000-0005-0000-0000-00001E000000}"/>
    <cellStyle name="Normale 3 2" xfId="14" xr:uid="{00000000-0005-0000-0000-00001F000000}"/>
    <cellStyle name="Normale 4" xfId="15" xr:uid="{00000000-0005-0000-0000-000020000000}"/>
    <cellStyle name="Normale 4 2" xfId="16" xr:uid="{00000000-0005-0000-0000-000021000000}"/>
    <cellStyle name="Normale 4 2 2" xfId="22" xr:uid="{00000000-0005-0000-0000-000022000000}"/>
    <cellStyle name="Normale 4 3" xfId="17" xr:uid="{00000000-0005-0000-0000-000023000000}"/>
    <cellStyle name="Normale 4 4" xfId="18" xr:uid="{00000000-0005-0000-0000-000024000000}"/>
    <cellStyle name="Normale 4 4 2" xfId="20" xr:uid="{00000000-0005-0000-0000-000025000000}"/>
    <cellStyle name="Normale 4 4 3" xfId="30" xr:uid="{00000000-0005-0000-0000-000026000000}"/>
    <cellStyle name="Normale 4 5" xfId="27" xr:uid="{00000000-0005-0000-0000-000027000000}"/>
    <cellStyle name="Normale 5" xfId="19" xr:uid="{00000000-0005-0000-0000-000028000000}"/>
    <cellStyle name="Normale 6" xfId="23" xr:uid="{00000000-0005-0000-0000-000029000000}"/>
    <cellStyle name="Normale 7" xfId="25" xr:uid="{00000000-0005-0000-0000-00002A000000}"/>
    <cellStyle name="Normale 8" xfId="26" xr:uid="{00000000-0005-0000-0000-00002B000000}"/>
    <cellStyle name="Normale 8 2" xfId="37" xr:uid="{00000000-0005-0000-0000-00002C000000}"/>
    <cellStyle name="Normale 9" xfId="28" xr:uid="{00000000-0005-0000-0000-00002D000000}"/>
  </cellStyles>
  <dxfs count="0"/>
  <tableStyles count="0" defaultTableStyle="TableStyleMedium9" defaultPivotStyle="PivotStyleLight16"/>
  <colors>
    <mruColors>
      <color rgb="FFDBE5F1"/>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283380</xdr:rowOff>
    </xdr:from>
    <xdr:to>
      <xdr:col>2</xdr:col>
      <xdr:colOff>8069581</xdr:colOff>
      <xdr:row>6</xdr:row>
      <xdr:rowOff>2727959</xdr:rowOff>
    </xdr:to>
    <xdr:pic>
      <xdr:nvPicPr>
        <xdr:cNvPr id="4" name="Immagine 3">
          <a:extLst>
            <a:ext uri="{FF2B5EF4-FFF2-40B4-BE49-F238E27FC236}">
              <a16:creationId xmlns:a16="http://schemas.microsoft.com/office/drawing/2014/main" id="{7161D395-A781-276F-CE8D-6D6BF8EB7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96400"/>
          <a:ext cx="8069581" cy="2444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tabSelected="1" workbookViewId="0">
      <selection activeCell="A3" sqref="A3"/>
    </sheetView>
  </sheetViews>
  <sheetFormatPr defaultRowHeight="15.6" x14ac:dyDescent="0.3"/>
  <cols>
    <col min="1" max="1" width="97.6640625" style="12" customWidth="1"/>
    <col min="2" max="3" width="25.6640625" customWidth="1"/>
    <col min="4" max="4" width="89.6640625" style="5" customWidth="1"/>
  </cols>
  <sheetData>
    <row r="1" spans="1:8" ht="45.6" x14ac:dyDescent="0.35">
      <c r="A1" s="15" t="s">
        <v>307</v>
      </c>
      <c r="D1" s="7"/>
    </row>
    <row r="3" spans="1:8" ht="21" x14ac:dyDescent="0.3">
      <c r="A3" s="436" t="s">
        <v>161</v>
      </c>
    </row>
    <row r="5" spans="1:8" ht="20.399999999999999" customHeight="1" x14ac:dyDescent="0.3">
      <c r="A5" s="39" t="s">
        <v>378</v>
      </c>
      <c r="B5" s="36"/>
    </row>
    <row r="7" spans="1:8" ht="18" x14ac:dyDescent="0.3">
      <c r="A7" s="11" t="s">
        <v>297</v>
      </c>
      <c r="B7" s="4"/>
      <c r="C7" s="4"/>
      <c r="D7" s="6"/>
      <c r="E7" s="4"/>
      <c r="F7" s="4"/>
      <c r="G7" s="4"/>
      <c r="H7" s="4"/>
    </row>
    <row r="8" spans="1:8" s="1" customFormat="1" ht="36" customHeight="1" x14ac:dyDescent="0.25">
      <c r="A8" s="39" t="str">
        <f>'Tavola 1.1'!A2:G2</f>
        <v>Tavola 1.1 - Stanziamenti iniziali di competenza e di cassa per Titolo. Anni 2000-2025. Milioni di euro.</v>
      </c>
      <c r="B8" s="37"/>
      <c r="C8" s="37"/>
      <c r="D8" s="38"/>
      <c r="E8" s="37"/>
      <c r="F8" s="37"/>
      <c r="G8" s="37"/>
      <c r="H8" s="37"/>
    </row>
    <row r="9" spans="1:8" s="1" customFormat="1" ht="62.25" customHeight="1" x14ac:dyDescent="0.25">
      <c r="A9" s="314" t="str">
        <f>'Tavola 1.2a'!A2:H2</f>
        <v>Tavola 1.2a - Stanziamenti iniziali di competenza per Missione - confronto tra dati di Legge di Bilancio e dati riclassificati secondo la struttura del bilancio 2023. Anni 2021-2025. Milioni di euro.</v>
      </c>
      <c r="D9" s="38"/>
    </row>
    <row r="10" spans="1:8" s="1" customFormat="1" ht="58.5" customHeight="1" x14ac:dyDescent="0.25">
      <c r="A10" s="314" t="str">
        <f>'Tavola 1.2b'!A2:H2</f>
        <v>Tavola 1.2b - Stanziamenti iniziali di cassa per Missione - confronto tra dati di Legge di Bilancio e dati riclassificati secondo la struttura del bilancio 2023. Anni 2021-2025. Milioni di euro.</v>
      </c>
      <c r="D10" s="40"/>
    </row>
    <row r="11" spans="1:8" s="1" customFormat="1" ht="50.25" customHeight="1" x14ac:dyDescent="0.25">
      <c r="A11" s="314" t="str">
        <f>'Tavola 1.3a'!A2:K2</f>
        <v>Tavola 1.3a - Stanziamenti  di competenza per Missione e Programma secondo la struttura del bilancio 2023. Anni 2021-2025. Milioni di euro e variazione percentuale.</v>
      </c>
      <c r="D11" s="40"/>
    </row>
    <row r="12" spans="1:8" s="1" customFormat="1" ht="61.5" customHeight="1" x14ac:dyDescent="0.25">
      <c r="A12" s="314" t="str">
        <f>'Tavola 1.3b'!A2:K2</f>
        <v>Tavola 1.3b - Stanziamenti di cassa per Missione e Programma secondo la struttura del bilancio 2023. Anni 2021-2025.
 Milioni di euro e variazione percentuale.</v>
      </c>
      <c r="D12" s="40"/>
    </row>
    <row r="13" spans="1:8" s="1" customFormat="1" ht="63.75" customHeight="1" x14ac:dyDescent="0.25">
      <c r="A13" s="314" t="str">
        <f>'Tavola 1.3c'!A2:H2</f>
        <v xml:space="preserve">Tavola 1.3c - Andamento della spesa per Missione e Programma - consuntivo 2019-2021 e previsioni assestate 2022, dati riclassificati secondo la struttura della legge di bilancio 2023. Competenza. Milioni di euro. </v>
      </c>
      <c r="D13" s="40"/>
    </row>
    <row r="14" spans="1:8" s="1" customFormat="1" ht="66" customHeight="1" x14ac:dyDescent="0.25">
      <c r="A14" s="314" t="str">
        <f>'Tavola 1.3d'!A2:H2</f>
        <v xml:space="preserve">Tavola 1.3d - Andamento della spesa per Missione e Programma - consuntivo 2019-2021 e previsioni assestate 2022, dati riclassificati secondo la struttura della legge di bilancio 2023. Cassa. Milioni di euro. </v>
      </c>
      <c r="D14" s="40"/>
    </row>
    <row r="15" spans="1:8" s="1" customFormat="1" ht="52.5" customHeight="1" x14ac:dyDescent="0.25">
      <c r="A15" s="314" t="str">
        <f>'Tavola 1.4a'!A2:K2</f>
        <v>Tavola 1.4a - Stanziamenti di competenza per Titolo e Categoria economica. Anni 2021-2025. Milioni di euro e variazione percentuale.</v>
      </c>
      <c r="D15" s="40"/>
    </row>
    <row r="16" spans="1:8" s="1" customFormat="1" ht="53.25" customHeight="1" x14ac:dyDescent="0.25">
      <c r="A16" s="314" t="str">
        <f>'Tavola 1.4b'!A2:K2</f>
        <v>Tavola 1.4b - Stanziamenti iniziali di cassa per Titolo e Categoria economica. Anni 2021-2025. Milioni di euro e variazione percentuale.</v>
      </c>
      <c r="D16" s="40"/>
    </row>
    <row r="17" spans="1:4" s="1" customFormat="1" ht="48" customHeight="1" x14ac:dyDescent="0.25">
      <c r="A17" s="314" t="str">
        <f>'Tavola 1.4c'!A2:H2</f>
        <v xml:space="preserve">Tavola 1.4c - Andamento della spesa per Titolo e Categoria economica -  consuntivo 2019-2021, previsioni assestate 2022 e stanziamenti iniziali 2023-2025. Competenza. Milioni di euro. </v>
      </c>
      <c r="D17" s="40"/>
    </row>
    <row r="18" spans="1:4" s="1" customFormat="1" ht="49.5" customHeight="1" x14ac:dyDescent="0.25">
      <c r="A18" s="314" t="str">
        <f>'Tavola 1.4d'!A2:H2</f>
        <v>Tavola 1.4d - Andamento della spesa per Titolo e Categoria economica - consuntivo 2019-2021, previsioni assestate 2022 e stanziamenti iniziali 2023-2025. Cassa. Milioni di euro.</v>
      </c>
      <c r="D18" s="40"/>
    </row>
    <row r="19" spans="1:4" s="1" customFormat="1" ht="53.25" customHeight="1" x14ac:dyDescent="0.25">
      <c r="A19" s="314" t="str">
        <f>'Tavola 1.5a'!A2:K2</f>
        <v>Tavola 1.5a - Stanziamenti di competenza per Amministrazione. Anni 2021-2025. Milioni di euro e variazione percentuale.</v>
      </c>
      <c r="D19" s="280"/>
    </row>
    <row r="20" spans="1:4" s="1" customFormat="1" ht="39" customHeight="1" x14ac:dyDescent="0.25">
      <c r="A20" s="314" t="str">
        <f>'Tavola 1.5b'!A2</f>
        <v>Tavola 1.5b - Stanziamenti di cassa per Amministrazione. Anni 2021-2025. Milioni di euro e variazione percentuale.</v>
      </c>
      <c r="D20" s="40"/>
    </row>
    <row r="21" spans="1:4" s="1" customFormat="1" ht="45.75" customHeight="1" x14ac:dyDescent="0.25">
      <c r="A21" s="314" t="str">
        <f>'Tavola 1.5c'!A2:H2</f>
        <v xml:space="preserve">Tavola 1.5c - Andamento della spesa per Amministrazione -  consuntivo 2019-2021, previsioni assestate 2022 e stanziamenti iniziali 2023-2025. Competenza. Milioni di euro. </v>
      </c>
      <c r="D21" s="40"/>
    </row>
    <row r="22" spans="1:4" s="1" customFormat="1" ht="47.25" customHeight="1" x14ac:dyDescent="0.25">
      <c r="A22" s="314" t="str">
        <f>'Tavola 1.5d'!A2:H2</f>
        <v xml:space="preserve">Tavola 1.5d - Andamento della spesa per Amministrazione -  consuntivo 2019-2021, previsioni assestate 2022 e stanziamenti iniziali 2023-2025. Cassa. Milioni di euro. </v>
      </c>
      <c r="D22" s="40"/>
    </row>
    <row r="23" spans="1:4" s="1" customFormat="1" ht="46.8" x14ac:dyDescent="0.25">
      <c r="A23" s="39" t="str">
        <f>'Tavola 1.6'!A2:L2</f>
        <v>Tavola 1.6 - Stanziamenti iniziali di competenza per Missione e natura dell'autorizzazione della spesa. 
Anni 2009-2023.  Milioni di euro e incidenza percentuale.</v>
      </c>
      <c r="D23" s="40"/>
    </row>
    <row r="24" spans="1:4" s="434" customFormat="1" ht="21" x14ac:dyDescent="0.25">
      <c r="A24" s="433" t="s">
        <v>299</v>
      </c>
      <c r="D24" s="435"/>
    </row>
    <row r="25" spans="1:4" s="1" customFormat="1" ht="9.75" customHeight="1" x14ac:dyDescent="0.25">
      <c r="A25" s="40"/>
      <c r="D25" s="40"/>
    </row>
    <row r="26" spans="1:4" s="1" customFormat="1" ht="20.25" customHeight="1" x14ac:dyDescent="0.25">
      <c r="A26" s="39" t="str">
        <f>Note!C3</f>
        <v>NOTE ALLE TAVOLE</v>
      </c>
      <c r="D26" s="40"/>
    </row>
    <row r="27" spans="1:4" s="1" customFormat="1" ht="48" customHeight="1" x14ac:dyDescent="0.25">
      <c r="A27" s="39" t="str">
        <f>'Allegato 1'!A2</f>
        <v>Allegato 1 - Evoluzione della composizione di Missioni e Programmi delle Amministrazioni centrali dello Stato a Legge di bilancio. Anni 2007-2023</v>
      </c>
      <c r="D27" s="40"/>
    </row>
    <row r="28" spans="1:4" s="1" customFormat="1" ht="48" customHeight="1" x14ac:dyDescent="0.25">
      <c r="A28" s="39" t="str">
        <f>'Allegato 2'!A2</f>
        <v>Allegato 2 - Evoluzione della composizione di Missioni, Programmi e Azioni delle Amministrazioni centrali dello Stato a Legge di bilancio. Anni 2017-2023</v>
      </c>
      <c r="D28" s="40"/>
    </row>
    <row r="29" spans="1:4" ht="33.75" customHeight="1" x14ac:dyDescent="0.3">
      <c r="A29" s="39" t="str">
        <f>'Allegato 3'!A3</f>
        <v>Allegato 3 - Evoluzione della composizione delle Amministrazioni centrali dello Stato. Anni 2007-2023</v>
      </c>
    </row>
    <row r="30" spans="1:4" x14ac:dyDescent="0.3">
      <c r="A30" s="39"/>
    </row>
  </sheetData>
  <hyperlinks>
    <hyperlink ref="A8" location="'Tavola 1.1'!Area_stampa" display="'Tavola 1.1'!Area_stampa" xr:uid="{00000000-0004-0000-0000-000000000000}"/>
    <hyperlink ref="A5" location="'nota bene'!Area_stampa" display="Nota bene" xr:uid="{00000000-0004-0000-0000-000001000000}"/>
    <hyperlink ref="A26" location="Note!A1" display="Note!A1" xr:uid="{00000000-0004-0000-0000-000002000000}"/>
    <hyperlink ref="A12" location="'Tavola 1.3b'!A1" display="'Tavola 1.3b'!A1" xr:uid="{00000000-0004-0000-0000-000003000000}"/>
    <hyperlink ref="A23" location="'Tavola 1.6'!A1" display="'Tavola 1.6'!A1" xr:uid="{00000000-0004-0000-0000-000004000000}"/>
    <hyperlink ref="A15" location="'Tavola 1.4a'!A1" display="'Tavola 1.4a'!A1" xr:uid="{00000000-0004-0000-0000-000005000000}"/>
    <hyperlink ref="A16" location="'Tavola 1.4b'!A1" display="'Tavola 1.4b'!A1" xr:uid="{00000000-0004-0000-0000-000006000000}"/>
    <hyperlink ref="A19" location="'Tavola 1.5a'!A1" display="'Tavola 1.5a'!A1" xr:uid="{00000000-0004-0000-0000-000007000000}"/>
    <hyperlink ref="A13" location="'Tavola 1.3c'!A1" display="'Tavola 1.3c'!A1" xr:uid="{00000000-0004-0000-0000-000008000000}"/>
    <hyperlink ref="A14" location="'Tavola 1.3d'!Area_stampa" display="='Tavola 1.3d'!A2:H2" xr:uid="{00000000-0004-0000-0000-000009000000}"/>
    <hyperlink ref="A17" location="'Tavola 1.4c'!A1" display="'Tavola 1.4c'!A1" xr:uid="{00000000-0004-0000-0000-00000A000000}"/>
    <hyperlink ref="A18" location="'Tavola 1.4d'!A1" display="='Tavola 1.4d'!A2:H2" xr:uid="{00000000-0004-0000-0000-00000B000000}"/>
    <hyperlink ref="A21" location="'Tavola 1.5c'!A1" display="='Tavola 1.5c'!A2:H2" xr:uid="{00000000-0004-0000-0000-00000C000000}"/>
    <hyperlink ref="A22" location="'Tavola 1.5d'!A1" display="='Tavola 1.5d'!A2:H2" xr:uid="{00000000-0004-0000-0000-00000D000000}"/>
    <hyperlink ref="A11" location="'Tavola 1.3a'!Area_stampa" display="'Tavola 1.3a'!Area_stampa" xr:uid="{00000000-0004-0000-0000-00000E000000}"/>
    <hyperlink ref="A10" location="'Tavola 1.2b'!A1" display="='Tavola 1.2b'!A2:H2" xr:uid="{00000000-0004-0000-0000-00000F000000}"/>
    <hyperlink ref="A20" location="'Tavola 1.5b'!A1" display="='Tavola 1.5b'!A2" xr:uid="{00000000-0004-0000-0000-000010000000}"/>
    <hyperlink ref="A27" location="'Allegato 1'!A1" display="'Allegato 1'!A1" xr:uid="{00000000-0004-0000-0000-000011000000}"/>
    <hyperlink ref="A29" location="'Allegato 3'!A1" display="'Allegato 3'!A1" xr:uid="{00000000-0004-0000-0000-000012000000}"/>
    <hyperlink ref="A9" location="'Tavola 1.2a'!A1" display="'Tavola 1.2a'!A1" xr:uid="{00000000-0004-0000-0000-000013000000}"/>
    <hyperlink ref="A28" location="'Allegato 2'!A1" display="'Allegato 2'!A1" xr:uid="{00000000-0004-0000-0000-000014000000}"/>
  </hyperlinks>
  <pageMargins left="0.70866141732283472" right="0.70866141732283472" top="0.74803149606299213" bottom="0.74803149606299213" header="0.31496062992125984" footer="0.31496062992125984"/>
  <pageSetup paperSize="9" scale="98" orientation="portrait"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3"/>
  <sheetViews>
    <sheetView zoomScaleNormal="100" workbookViewId="0">
      <selection sqref="A1:K1"/>
    </sheetView>
  </sheetViews>
  <sheetFormatPr defaultColWidth="9.109375" defaultRowHeight="13.2" x14ac:dyDescent="0.25"/>
  <cols>
    <col min="1" max="1" width="44.33203125" style="313" customWidth="1"/>
    <col min="2" max="3" width="15.109375" style="313" customWidth="1"/>
    <col min="4" max="4" width="16.6640625" style="313" customWidth="1"/>
    <col min="5" max="5" width="16.33203125" style="313" customWidth="1"/>
    <col min="6" max="6" width="16.5546875" style="313" customWidth="1"/>
    <col min="7" max="9" width="15.44140625" style="313" customWidth="1"/>
    <col min="10" max="11" width="17.109375" style="313" customWidth="1"/>
    <col min="12" max="16384" width="9.109375" style="313"/>
  </cols>
  <sheetData>
    <row r="1" spans="1:11" s="312" customFormat="1" ht="28.65" customHeight="1" x14ac:dyDescent="0.15">
      <c r="A1" s="745" t="s">
        <v>300</v>
      </c>
      <c r="B1" s="745"/>
      <c r="C1" s="745"/>
      <c r="D1" s="745"/>
      <c r="E1" s="745"/>
      <c r="F1" s="745"/>
      <c r="G1" s="745"/>
      <c r="H1" s="745"/>
      <c r="I1" s="745"/>
      <c r="J1" s="745"/>
      <c r="K1" s="745"/>
    </row>
    <row r="2" spans="1:11" s="312" customFormat="1" ht="49.5" customHeight="1" x14ac:dyDescent="0.15">
      <c r="A2" s="752" t="s">
        <v>1884</v>
      </c>
      <c r="B2" s="752"/>
      <c r="C2" s="752"/>
      <c r="D2" s="752"/>
      <c r="E2" s="752"/>
      <c r="F2" s="752"/>
      <c r="G2" s="752"/>
      <c r="H2" s="752"/>
      <c r="I2" s="752"/>
      <c r="J2" s="752"/>
      <c r="K2" s="752"/>
    </row>
    <row r="3" spans="1:11" s="312" customFormat="1" ht="28.5" customHeight="1" x14ac:dyDescent="0.15">
      <c r="A3" s="747" t="s">
        <v>494</v>
      </c>
      <c r="B3" s="749" t="s">
        <v>1740</v>
      </c>
      <c r="C3" s="750"/>
      <c r="D3" s="749" t="s">
        <v>1772</v>
      </c>
      <c r="E3" s="750"/>
      <c r="F3" s="753" t="s">
        <v>1858</v>
      </c>
      <c r="G3" s="754"/>
      <c r="H3" s="754"/>
      <c r="I3" s="755"/>
      <c r="J3" s="756" t="s">
        <v>1873</v>
      </c>
      <c r="K3" s="758" t="s">
        <v>1872</v>
      </c>
    </row>
    <row r="4" spans="1:11" s="312" customFormat="1" ht="117.75" customHeight="1" x14ac:dyDescent="0.15">
      <c r="A4" s="748"/>
      <c r="B4" s="315" t="s">
        <v>1741</v>
      </c>
      <c r="C4" s="315" t="s">
        <v>1742</v>
      </c>
      <c r="D4" s="315" t="s">
        <v>1743</v>
      </c>
      <c r="E4" s="315" t="s">
        <v>1771</v>
      </c>
      <c r="F4" s="315" t="s">
        <v>1883</v>
      </c>
      <c r="G4" s="453" t="s">
        <v>1869</v>
      </c>
      <c r="H4" s="453" t="s">
        <v>1870</v>
      </c>
      <c r="I4" s="453" t="s">
        <v>1871</v>
      </c>
      <c r="J4" s="757"/>
      <c r="K4" s="759"/>
    </row>
    <row r="5" spans="1:11" s="312" customFormat="1" ht="24" customHeight="1" x14ac:dyDescent="0.15">
      <c r="A5" s="706" t="s">
        <v>496</v>
      </c>
      <c r="B5" s="707">
        <v>661602.23602499999</v>
      </c>
      <c r="C5" s="707">
        <v>735866.59830534994</v>
      </c>
      <c r="D5" s="707">
        <v>668940.45503199997</v>
      </c>
      <c r="E5" s="707">
        <v>679432.23582141998</v>
      </c>
      <c r="F5" s="707">
        <v>715047.9878130001</v>
      </c>
      <c r="G5" s="707">
        <v>715208.48504300008</v>
      </c>
      <c r="H5" s="707">
        <v>711052.30177699996</v>
      </c>
      <c r="I5" s="707">
        <v>712492.84224999999</v>
      </c>
      <c r="J5" s="708">
        <f>G5/D5*100-100</f>
        <v>6.916614126557306</v>
      </c>
      <c r="K5" s="708">
        <f>G5/E5*100-100</f>
        <v>5.2656096274748165</v>
      </c>
    </row>
    <row r="6" spans="1:11" s="312" customFormat="1" ht="15.6" x14ac:dyDescent="0.15">
      <c r="A6" s="702" t="s">
        <v>497</v>
      </c>
      <c r="B6" s="700">
        <v>98303.857682999995</v>
      </c>
      <c r="C6" s="700">
        <v>103932.75454095998</v>
      </c>
      <c r="D6" s="700">
        <v>101429.21442400001</v>
      </c>
      <c r="E6" s="700">
        <v>104820.3164362</v>
      </c>
      <c r="F6" s="700">
        <v>103571.14228499999</v>
      </c>
      <c r="G6" s="700">
        <v>103718.55928099999</v>
      </c>
      <c r="H6" s="700">
        <v>102483.822401</v>
      </c>
      <c r="I6" s="700">
        <v>100572.14065</v>
      </c>
      <c r="J6" s="700">
        <f t="shared" ref="J6:J29" si="0">G6/D6*100-100</f>
        <v>2.2570862546859018</v>
      </c>
      <c r="K6" s="700">
        <f t="shared" ref="K6:K29" si="1">G6/E6*100-100</f>
        <v>-1.0510912317943593</v>
      </c>
    </row>
    <row r="7" spans="1:11" s="312" customFormat="1" ht="15.6" x14ac:dyDescent="0.15">
      <c r="A7" s="702" t="s">
        <v>498</v>
      </c>
      <c r="B7" s="700">
        <v>14809.712746000001</v>
      </c>
      <c r="C7" s="700">
        <v>17514.304462830001</v>
      </c>
      <c r="D7" s="700">
        <v>13954.711952</v>
      </c>
      <c r="E7" s="700">
        <v>14302.386681459999</v>
      </c>
      <c r="F7" s="700">
        <v>14633.947168000001</v>
      </c>
      <c r="G7" s="700">
        <v>14676.125593000001</v>
      </c>
      <c r="H7" s="700">
        <v>14042.313075</v>
      </c>
      <c r="I7" s="700">
        <v>13823.662303999999</v>
      </c>
      <c r="J7" s="700">
        <f t="shared" si="0"/>
        <v>5.1696777653415467</v>
      </c>
      <c r="K7" s="700">
        <f t="shared" si="1"/>
        <v>2.613122689686989</v>
      </c>
    </row>
    <row r="8" spans="1:11" s="312" customFormat="1" ht="15.6" x14ac:dyDescent="0.15">
      <c r="A8" s="702" t="s">
        <v>499</v>
      </c>
      <c r="B8" s="700">
        <v>5124.4945799999996</v>
      </c>
      <c r="C8" s="700">
        <v>5594.0486126400001</v>
      </c>
      <c r="D8" s="700">
        <v>5161.8069159999995</v>
      </c>
      <c r="E8" s="700">
        <v>5469.7585310000004</v>
      </c>
      <c r="F8" s="700">
        <v>5572.650474</v>
      </c>
      <c r="G8" s="700">
        <v>5574.3565550000003</v>
      </c>
      <c r="H8" s="700">
        <v>5293.0899810000001</v>
      </c>
      <c r="I8" s="700">
        <v>5107.168173</v>
      </c>
      <c r="J8" s="700">
        <f t="shared" si="0"/>
        <v>7.9923493015832321</v>
      </c>
      <c r="K8" s="700">
        <f t="shared" si="1"/>
        <v>1.9122969214671457</v>
      </c>
    </row>
    <row r="9" spans="1:11" s="312" customFormat="1" ht="31.2" x14ac:dyDescent="0.15">
      <c r="A9" s="702" t="s">
        <v>500</v>
      </c>
      <c r="B9" s="700">
        <v>310512.79472300003</v>
      </c>
      <c r="C9" s="700">
        <v>351077.22107164003</v>
      </c>
      <c r="D9" s="700">
        <v>319740.46170599997</v>
      </c>
      <c r="E9" s="700">
        <v>335874.03651318001</v>
      </c>
      <c r="F9" s="700">
        <v>355032.81752899999</v>
      </c>
      <c r="G9" s="700">
        <v>355547.38058499998</v>
      </c>
      <c r="H9" s="700">
        <v>353073.006268</v>
      </c>
      <c r="I9" s="700">
        <v>354206.55283100001</v>
      </c>
      <c r="J9" s="700">
        <f t="shared" si="0"/>
        <v>11.198744972078117</v>
      </c>
      <c r="K9" s="700">
        <f t="shared" si="1"/>
        <v>5.8573577987913268</v>
      </c>
    </row>
    <row r="10" spans="1:11" s="312" customFormat="1" ht="31.2" x14ac:dyDescent="0.15">
      <c r="A10" s="702" t="s">
        <v>501</v>
      </c>
      <c r="B10" s="700">
        <v>22112.312709000002</v>
      </c>
      <c r="C10" s="700">
        <v>28894.307156510004</v>
      </c>
      <c r="D10" s="700">
        <v>11438.410972</v>
      </c>
      <c r="E10" s="700">
        <v>11480.963146</v>
      </c>
      <c r="F10" s="700">
        <v>10209.679196999999</v>
      </c>
      <c r="G10" s="700">
        <v>10077.789074</v>
      </c>
      <c r="H10" s="700">
        <v>10030.598418</v>
      </c>
      <c r="I10" s="700">
        <v>10034.690651999999</v>
      </c>
      <c r="J10" s="700">
        <f t="shared" si="0"/>
        <v>-11.895200315241823</v>
      </c>
      <c r="K10" s="700">
        <f t="shared" si="1"/>
        <v>-12.221745285271382</v>
      </c>
    </row>
    <row r="11" spans="1:11" s="312" customFormat="1" ht="15.6" x14ac:dyDescent="0.15">
      <c r="A11" s="702" t="s">
        <v>502</v>
      </c>
      <c r="B11" s="700">
        <v>12012.307239</v>
      </c>
      <c r="C11" s="700">
        <v>38310.922818999999</v>
      </c>
      <c r="D11" s="700">
        <v>12712.256737</v>
      </c>
      <c r="E11" s="700">
        <v>13561.91624337</v>
      </c>
      <c r="F11" s="700">
        <v>17151.410400000001</v>
      </c>
      <c r="G11" s="700">
        <v>17305.442899999998</v>
      </c>
      <c r="H11" s="700">
        <v>10044.623369999999</v>
      </c>
      <c r="I11" s="700">
        <v>9272.0627559999994</v>
      </c>
      <c r="J11" s="700">
        <f t="shared" si="0"/>
        <v>36.131949330689451</v>
      </c>
      <c r="K11" s="700">
        <f t="shared" si="1"/>
        <v>27.603227961683444</v>
      </c>
    </row>
    <row r="12" spans="1:11" s="312" customFormat="1" ht="15.6" x14ac:dyDescent="0.15">
      <c r="A12" s="702" t="s">
        <v>503</v>
      </c>
      <c r="B12" s="700">
        <v>1491.114345</v>
      </c>
      <c r="C12" s="700">
        <v>2081.66538145</v>
      </c>
      <c r="D12" s="700">
        <v>1404.008032</v>
      </c>
      <c r="E12" s="700">
        <v>1435.9570799999999</v>
      </c>
      <c r="F12" s="700">
        <v>1331.3637610000001</v>
      </c>
      <c r="G12" s="700">
        <v>1331.8637610000001</v>
      </c>
      <c r="H12" s="700">
        <v>1303.983491</v>
      </c>
      <c r="I12" s="700">
        <v>1186.407389</v>
      </c>
      <c r="J12" s="700">
        <f t="shared" si="0"/>
        <v>-5.138451444414514</v>
      </c>
      <c r="K12" s="700">
        <f t="shared" si="1"/>
        <v>-7.2490550344304125</v>
      </c>
    </row>
    <row r="13" spans="1:11" s="312" customFormat="1" ht="15.6" x14ac:dyDescent="0.15">
      <c r="A13" s="702" t="s">
        <v>1973</v>
      </c>
      <c r="B13" s="700">
        <v>20620</v>
      </c>
      <c r="C13" s="700">
        <v>20870</v>
      </c>
      <c r="D13" s="700">
        <v>22070</v>
      </c>
      <c r="E13" s="700">
        <v>23170</v>
      </c>
      <c r="F13" s="700">
        <v>22565.002949999998</v>
      </c>
      <c r="G13" s="700">
        <v>22565.002949999998</v>
      </c>
      <c r="H13" s="700">
        <v>22650</v>
      </c>
      <c r="I13" s="700">
        <v>22750</v>
      </c>
      <c r="J13" s="700">
        <f t="shared" si="0"/>
        <v>2.2428769823289514</v>
      </c>
      <c r="K13" s="700">
        <f t="shared" si="1"/>
        <v>-2.6111223564954713</v>
      </c>
    </row>
    <row r="14" spans="1:11" s="312" customFormat="1" ht="27.6" customHeight="1" x14ac:dyDescent="0.15">
      <c r="A14" s="702" t="s">
        <v>1978</v>
      </c>
      <c r="B14" s="700">
        <v>81507.091228999998</v>
      </c>
      <c r="C14" s="700">
        <v>78161.410038889997</v>
      </c>
      <c r="D14" s="700">
        <v>76333.045553000004</v>
      </c>
      <c r="E14" s="700">
        <v>73648.87401</v>
      </c>
      <c r="F14" s="700">
        <v>81105.784681000005</v>
      </c>
      <c r="G14" s="700">
        <v>81105.784681000005</v>
      </c>
      <c r="H14" s="700">
        <v>91213.529108999996</v>
      </c>
      <c r="I14" s="700">
        <v>97893.252181000003</v>
      </c>
      <c r="J14" s="700">
        <f t="shared" si="0"/>
        <v>6.2525202465374861</v>
      </c>
      <c r="K14" s="700">
        <f t="shared" si="1"/>
        <v>10.124948644819071</v>
      </c>
    </row>
    <row r="15" spans="1:11" s="312" customFormat="1" ht="31.2" customHeight="1" x14ac:dyDescent="0.15">
      <c r="A15" s="702" t="s">
        <v>1979</v>
      </c>
      <c r="B15" s="700">
        <v>75215.808111999999</v>
      </c>
      <c r="C15" s="700">
        <v>78959.765809709992</v>
      </c>
      <c r="D15" s="700">
        <v>82842.874534999995</v>
      </c>
      <c r="E15" s="700">
        <v>83100.456940079996</v>
      </c>
      <c r="F15" s="700">
        <v>88669.620139000006</v>
      </c>
      <c r="G15" s="700">
        <v>88607.120139000006</v>
      </c>
      <c r="H15" s="700">
        <v>89474.320139000003</v>
      </c>
      <c r="I15" s="700">
        <v>88291.920138999994</v>
      </c>
      <c r="J15" s="700">
        <f t="shared" si="0"/>
        <v>6.9580463453917218</v>
      </c>
      <c r="K15" s="700">
        <f t="shared" si="1"/>
        <v>6.6265137421453773</v>
      </c>
    </row>
    <row r="16" spans="1:11" s="312" customFormat="1" ht="17.399999999999999" x14ac:dyDescent="0.15">
      <c r="A16" s="702" t="s">
        <v>1980</v>
      </c>
      <c r="B16" s="700">
        <v>1169.0050000000001</v>
      </c>
      <c r="C16" s="700">
        <v>1175.329489</v>
      </c>
      <c r="D16" s="700">
        <v>1176.0050000000001</v>
      </c>
      <c r="E16" s="700">
        <v>1199.088342</v>
      </c>
      <c r="F16" s="700"/>
      <c r="G16" s="700"/>
      <c r="H16" s="700"/>
      <c r="I16" s="700"/>
      <c r="J16" s="700">
        <f t="shared" si="0"/>
        <v>-100</v>
      </c>
      <c r="K16" s="700">
        <f t="shared" si="1"/>
        <v>-100</v>
      </c>
    </row>
    <row r="17" spans="1:11" s="312" customFormat="1" ht="18.600000000000001" customHeight="1" x14ac:dyDescent="0.15">
      <c r="A17" s="702" t="s">
        <v>504</v>
      </c>
      <c r="B17" s="700">
        <v>18723.737658999999</v>
      </c>
      <c r="C17" s="700">
        <v>9294.8689227199993</v>
      </c>
      <c r="D17" s="700">
        <v>20677.659205</v>
      </c>
      <c r="E17" s="700">
        <v>11368.48189813</v>
      </c>
      <c r="F17" s="700">
        <v>4895.0559389999999</v>
      </c>
      <c r="G17" s="700">
        <v>4895.0559389999999</v>
      </c>
      <c r="H17" s="700">
        <v>4985.9609129999999</v>
      </c>
      <c r="I17" s="700">
        <v>3234.9609129999999</v>
      </c>
      <c r="J17" s="700">
        <f t="shared" si="0"/>
        <v>-76.326837141138583</v>
      </c>
      <c r="K17" s="700">
        <f t="shared" si="1"/>
        <v>-56.941868027206105</v>
      </c>
    </row>
    <row r="18" spans="1:11" s="312" customFormat="1" ht="22.95" customHeight="1" x14ac:dyDescent="0.15">
      <c r="A18" s="702" t="s">
        <v>1981</v>
      </c>
      <c r="B18" s="700"/>
      <c r="C18" s="700"/>
      <c r="D18" s="700"/>
      <c r="E18" s="700"/>
      <c r="F18" s="700">
        <v>10309.513290000001</v>
      </c>
      <c r="G18" s="700">
        <v>9804.0035850000004</v>
      </c>
      <c r="H18" s="700">
        <v>6457.0546119999999</v>
      </c>
      <c r="I18" s="700">
        <v>6120.0242619999999</v>
      </c>
      <c r="J18" s="700"/>
      <c r="K18" s="700"/>
    </row>
    <row r="19" spans="1:11" s="312" customFormat="1" ht="24.75" customHeight="1" x14ac:dyDescent="0.15">
      <c r="A19" s="709" t="s">
        <v>505</v>
      </c>
      <c r="B19" s="710">
        <v>111859.701338</v>
      </c>
      <c r="C19" s="710">
        <v>135936.31210564999</v>
      </c>
      <c r="D19" s="710">
        <v>147668.90479299999</v>
      </c>
      <c r="E19" s="710">
        <v>148369.13984258001</v>
      </c>
      <c r="F19" s="710">
        <v>157755.05181199999</v>
      </c>
      <c r="G19" s="710">
        <v>157695.477812</v>
      </c>
      <c r="H19" s="710">
        <v>96666.983796999994</v>
      </c>
      <c r="I19" s="710">
        <v>93304.969570000001</v>
      </c>
      <c r="J19" s="710">
        <f t="shared" si="0"/>
        <v>6.7899013899067597</v>
      </c>
      <c r="K19" s="710">
        <f t="shared" si="1"/>
        <v>6.2859014882173199</v>
      </c>
    </row>
    <row r="20" spans="1:11" s="312" customFormat="1" ht="31.2" x14ac:dyDescent="0.15">
      <c r="A20" s="702" t="s">
        <v>506</v>
      </c>
      <c r="B20" s="700">
        <v>8680.6419160000005</v>
      </c>
      <c r="C20" s="700">
        <v>9864.1355867800012</v>
      </c>
      <c r="D20" s="700">
        <v>10859.147767</v>
      </c>
      <c r="E20" s="700">
        <v>11115.16878858</v>
      </c>
      <c r="F20" s="700">
        <v>11590.796345999999</v>
      </c>
      <c r="G20" s="700">
        <v>11593.115346</v>
      </c>
      <c r="H20" s="700">
        <v>10606.590193</v>
      </c>
      <c r="I20" s="700">
        <v>9708.1867829999992</v>
      </c>
      <c r="J20" s="700">
        <f t="shared" si="0"/>
        <v>6.7589795695612906</v>
      </c>
      <c r="K20" s="700">
        <f t="shared" si="1"/>
        <v>4.2999487143286217</v>
      </c>
    </row>
    <row r="21" spans="1:11" s="312" customFormat="1" ht="31.2" x14ac:dyDescent="0.15">
      <c r="A21" s="703" t="s">
        <v>615</v>
      </c>
      <c r="B21" s="700">
        <v>66039.102614000003</v>
      </c>
      <c r="C21" s="700">
        <v>68980.158357749999</v>
      </c>
      <c r="D21" s="700">
        <v>97494.332420000006</v>
      </c>
      <c r="E21" s="700">
        <v>97756.645718</v>
      </c>
      <c r="F21" s="700">
        <v>96558.290615999998</v>
      </c>
      <c r="G21" s="700">
        <v>94831.690616000007</v>
      </c>
      <c r="H21" s="700">
        <v>45447.466171</v>
      </c>
      <c r="I21" s="700">
        <v>45039.245354999999</v>
      </c>
      <c r="J21" s="700">
        <f t="shared" si="0"/>
        <v>-2.7310734254064073</v>
      </c>
      <c r="K21" s="700">
        <f t="shared" si="1"/>
        <v>-2.992078012207628</v>
      </c>
    </row>
    <row r="22" spans="1:11" s="312" customFormat="1" ht="15.6" x14ac:dyDescent="0.15">
      <c r="A22" s="702" t="s">
        <v>507</v>
      </c>
      <c r="B22" s="700">
        <v>22789.569651999998</v>
      </c>
      <c r="C22" s="700">
        <v>37569.399646119993</v>
      </c>
      <c r="D22" s="700">
        <v>24238.635147000001</v>
      </c>
      <c r="E22" s="700">
        <v>25150.979028999998</v>
      </c>
      <c r="F22" s="700">
        <v>36980.912604999998</v>
      </c>
      <c r="G22" s="700">
        <v>38578.919605000003</v>
      </c>
      <c r="H22" s="700">
        <v>29498.353867000002</v>
      </c>
      <c r="I22" s="700">
        <v>28311.662934</v>
      </c>
      <c r="J22" s="700">
        <f t="shared" si="0"/>
        <v>59.162920564753364</v>
      </c>
      <c r="K22" s="700">
        <f t="shared" si="1"/>
        <v>53.389335502674072</v>
      </c>
    </row>
    <row r="23" spans="1:11" s="312" customFormat="1" ht="31.2" x14ac:dyDescent="0.15">
      <c r="A23" s="702" t="s">
        <v>508</v>
      </c>
      <c r="B23" s="700">
        <v>236.62602999999999</v>
      </c>
      <c r="C23" s="700">
        <v>547.37741700000004</v>
      </c>
      <c r="D23" s="700">
        <v>672.72949100000005</v>
      </c>
      <c r="E23" s="700">
        <v>673.11529299999995</v>
      </c>
      <c r="F23" s="700">
        <v>537.22545000000002</v>
      </c>
      <c r="G23" s="700">
        <v>537.22545000000002</v>
      </c>
      <c r="H23" s="700">
        <v>65.226500999999999</v>
      </c>
      <c r="I23" s="700">
        <v>65.226500999999999</v>
      </c>
      <c r="J23" s="700">
        <f t="shared" si="0"/>
        <v>-20.142426162791779</v>
      </c>
      <c r="K23" s="700">
        <f t="shared" si="1"/>
        <v>-20.188197239488346</v>
      </c>
    </row>
    <row r="24" spans="1:11" s="312" customFormat="1" ht="15.6" x14ac:dyDescent="0.15">
      <c r="A24" s="702" t="s">
        <v>509</v>
      </c>
      <c r="B24" s="700">
        <v>539.67370100000005</v>
      </c>
      <c r="C24" s="700">
        <v>590.18078300000002</v>
      </c>
      <c r="D24" s="700">
        <v>472.58392700000002</v>
      </c>
      <c r="E24" s="700">
        <v>533.71449600000005</v>
      </c>
      <c r="F24" s="700">
        <v>445.73902500000003</v>
      </c>
      <c r="G24" s="700">
        <v>490.73902500000003</v>
      </c>
      <c r="H24" s="700">
        <v>860.59627999999998</v>
      </c>
      <c r="I24" s="700">
        <v>497.10835500000002</v>
      </c>
      <c r="J24" s="700">
        <f t="shared" si="0"/>
        <v>3.841666413678098</v>
      </c>
      <c r="K24" s="700">
        <f t="shared" si="1"/>
        <v>-8.052146104721885</v>
      </c>
    </row>
    <row r="25" spans="1:11" s="312" customFormat="1" ht="15.6" x14ac:dyDescent="0.15">
      <c r="A25" s="702" t="s">
        <v>510</v>
      </c>
      <c r="B25" s="700">
        <v>10381.567424999999</v>
      </c>
      <c r="C25" s="700">
        <v>11516.947845999999</v>
      </c>
      <c r="D25" s="700">
        <v>7614.6860409999999</v>
      </c>
      <c r="E25" s="700">
        <v>7760.9383690000004</v>
      </c>
      <c r="F25" s="700">
        <v>3625.702045</v>
      </c>
      <c r="G25" s="700">
        <v>3716.202045</v>
      </c>
      <c r="H25" s="700">
        <v>3731.2796330000001</v>
      </c>
      <c r="I25" s="700">
        <v>2971.8001180000001</v>
      </c>
      <c r="J25" s="700">
        <f t="shared" si="0"/>
        <v>-51.196910483364206</v>
      </c>
      <c r="K25" s="700">
        <f t="shared" si="1"/>
        <v>-52.116588635159673</v>
      </c>
    </row>
    <row r="26" spans="1:11" s="312" customFormat="1" ht="17.399999999999999" x14ac:dyDescent="0.15">
      <c r="A26" s="702" t="s">
        <v>1982</v>
      </c>
      <c r="B26" s="700"/>
      <c r="C26" s="700"/>
      <c r="D26" s="700"/>
      <c r="E26" s="700"/>
      <c r="F26" s="700">
        <v>3951.4178590000001</v>
      </c>
      <c r="G26" s="700">
        <v>3931.117859</v>
      </c>
      <c r="H26" s="700">
        <v>4022.4532859999999</v>
      </c>
      <c r="I26" s="700">
        <v>4922.8216579999998</v>
      </c>
      <c r="J26" s="700"/>
      <c r="K26" s="700"/>
    </row>
    <row r="27" spans="1:11" s="312" customFormat="1" ht="15.6" x14ac:dyDescent="0.15">
      <c r="A27" s="702" t="s">
        <v>511</v>
      </c>
      <c r="B27" s="700">
        <v>3192.52</v>
      </c>
      <c r="C27" s="700">
        <v>6868.1124689999997</v>
      </c>
      <c r="D27" s="700">
        <v>6316.79</v>
      </c>
      <c r="E27" s="700">
        <v>5378.5781489999999</v>
      </c>
      <c r="F27" s="700">
        <v>4064.967866</v>
      </c>
      <c r="G27" s="700">
        <v>4016.467866</v>
      </c>
      <c r="H27" s="700">
        <v>2435.0178660000001</v>
      </c>
      <c r="I27" s="700">
        <v>1788.917866</v>
      </c>
      <c r="J27" s="700">
        <f t="shared" si="0"/>
        <v>-36.415998220615222</v>
      </c>
      <c r="K27" s="700">
        <f t="shared" si="1"/>
        <v>-25.324727934895719</v>
      </c>
    </row>
    <row r="28" spans="1:11" s="312" customFormat="1" ht="36.75" customHeight="1" x14ac:dyDescent="0.15">
      <c r="A28" s="711" t="s">
        <v>512</v>
      </c>
      <c r="B28" s="710">
        <v>287235.470202</v>
      </c>
      <c r="C28" s="710">
        <v>284960.15586699999</v>
      </c>
      <c r="D28" s="710">
        <v>277346.91873199999</v>
      </c>
      <c r="E28" s="710">
        <v>269403.39412900002</v>
      </c>
      <c r="F28" s="710">
        <v>310820.001239</v>
      </c>
      <c r="G28" s="710">
        <v>310820.001239</v>
      </c>
      <c r="H28" s="710">
        <v>313467.56043200003</v>
      </c>
      <c r="I28" s="710">
        <v>318740.45288300002</v>
      </c>
      <c r="J28" s="710">
        <f t="shared" si="0"/>
        <v>12.069029885039043</v>
      </c>
      <c r="K28" s="710">
        <f t="shared" si="1"/>
        <v>15.373454088766309</v>
      </c>
    </row>
    <row r="29" spans="1:11" s="312" customFormat="1" ht="26.25" customHeight="1" x14ac:dyDescent="0.15">
      <c r="A29" s="712" t="s">
        <v>0</v>
      </c>
      <c r="B29" s="713">
        <v>1060697.407565</v>
      </c>
      <c r="C29" s="713">
        <v>1156763.0662779999</v>
      </c>
      <c r="D29" s="713">
        <v>1093956.278557</v>
      </c>
      <c r="E29" s="713">
        <v>1097204.7697929998</v>
      </c>
      <c r="F29" s="713">
        <v>1183623.0408640001</v>
      </c>
      <c r="G29" s="713">
        <v>1183723.9640939999</v>
      </c>
      <c r="H29" s="713">
        <v>1121186.8460059999</v>
      </c>
      <c r="I29" s="713">
        <v>1124538.264703</v>
      </c>
      <c r="J29" s="714">
        <f t="shared" si="0"/>
        <v>8.2057836585031936</v>
      </c>
      <c r="K29" s="714">
        <f t="shared" si="1"/>
        <v>7.8854190833788351</v>
      </c>
    </row>
    <row r="30" spans="1:11" x14ac:dyDescent="0.25">
      <c r="A30" s="313" t="s">
        <v>1975</v>
      </c>
      <c r="F30" s="532"/>
    </row>
    <row r="31" spans="1:11" x14ac:dyDescent="0.25">
      <c r="A31" s="313" t="s">
        <v>1974</v>
      </c>
    </row>
    <row r="32" spans="1:11" x14ac:dyDescent="0.25">
      <c r="A32" s="313" t="s">
        <v>1976</v>
      </c>
    </row>
    <row r="33" spans="1:3" x14ac:dyDescent="0.25">
      <c r="A33" s="313" t="s">
        <v>1988</v>
      </c>
      <c r="C33" s="582"/>
    </row>
  </sheetData>
  <mergeCells count="8">
    <mergeCell ref="A1:K1"/>
    <mergeCell ref="A2:K2"/>
    <mergeCell ref="A3:A4"/>
    <mergeCell ref="B3:C3"/>
    <mergeCell ref="D3:E3"/>
    <mergeCell ref="F3:I3"/>
    <mergeCell ref="J3:J4"/>
    <mergeCell ref="K3:K4"/>
  </mergeCells>
  <pageMargins left="0.70866141732283472" right="0.70866141732283472" top="0.35433070866141736" bottom="0.35433070866141736" header="0.11811023622047245" footer="0.11811023622047245"/>
  <pageSetup paperSize="9" scale="62" orientation="landscape" r:id="rId1"/>
  <headerFooter alignWithMargins="0"/>
  <rowBreaks count="1" manualBreakCount="1">
    <brk id="3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2"/>
  <sheetViews>
    <sheetView zoomScaleNormal="100" workbookViewId="0">
      <selection sqref="A1:K1"/>
    </sheetView>
  </sheetViews>
  <sheetFormatPr defaultColWidth="9.109375" defaultRowHeight="13.2" x14ac:dyDescent="0.25"/>
  <cols>
    <col min="1" max="1" width="44.44140625" style="313" customWidth="1"/>
    <col min="2" max="2" width="13.5546875" style="313" customWidth="1"/>
    <col min="3" max="7" width="14.44140625" style="313" customWidth="1"/>
    <col min="8" max="8" width="14.88671875" style="313" customWidth="1"/>
    <col min="9" max="9" width="15.44140625" style="313" customWidth="1"/>
    <col min="10" max="11" width="16.88671875" style="313" customWidth="1"/>
    <col min="12" max="16384" width="9.109375" style="313"/>
  </cols>
  <sheetData>
    <row r="1" spans="1:11" s="312" customFormat="1" ht="28.65" customHeight="1" x14ac:dyDescent="0.15">
      <c r="A1" s="745" t="s">
        <v>300</v>
      </c>
      <c r="B1" s="745"/>
      <c r="C1" s="745"/>
      <c r="D1" s="745"/>
      <c r="E1" s="745"/>
      <c r="F1" s="745"/>
      <c r="G1" s="745"/>
      <c r="H1" s="745"/>
      <c r="I1" s="745"/>
      <c r="J1" s="745"/>
      <c r="K1" s="745"/>
    </row>
    <row r="2" spans="1:11" s="312" customFormat="1" ht="27.15" customHeight="1" x14ac:dyDescent="0.15">
      <c r="A2" s="777" t="s">
        <v>1885</v>
      </c>
      <c r="B2" s="777"/>
      <c r="C2" s="777"/>
      <c r="D2" s="777"/>
      <c r="E2" s="777"/>
      <c r="F2" s="777"/>
      <c r="G2" s="777"/>
      <c r="H2" s="777"/>
      <c r="I2" s="777"/>
      <c r="J2" s="777"/>
      <c r="K2" s="777"/>
    </row>
    <row r="3" spans="1:11" s="312" customFormat="1" ht="33" customHeight="1" x14ac:dyDescent="0.15">
      <c r="A3" s="747" t="s">
        <v>494</v>
      </c>
      <c r="B3" s="749" t="s">
        <v>1740</v>
      </c>
      <c r="C3" s="750"/>
      <c r="D3" s="749" t="s">
        <v>1772</v>
      </c>
      <c r="E3" s="750"/>
      <c r="F3" s="778" t="s">
        <v>1858</v>
      </c>
      <c r="G3" s="779"/>
      <c r="H3" s="779"/>
      <c r="I3" s="780"/>
      <c r="J3" s="781" t="s">
        <v>1879</v>
      </c>
      <c r="K3" s="783" t="s">
        <v>1878</v>
      </c>
    </row>
    <row r="4" spans="1:11" s="312" customFormat="1" ht="111.75" customHeight="1" x14ac:dyDescent="0.15">
      <c r="A4" s="748"/>
      <c r="B4" s="454" t="s">
        <v>605</v>
      </c>
      <c r="C4" s="454" t="s">
        <v>513</v>
      </c>
      <c r="D4" s="454" t="s">
        <v>547</v>
      </c>
      <c r="E4" s="454" t="s">
        <v>537</v>
      </c>
      <c r="F4" s="454" t="s">
        <v>1886</v>
      </c>
      <c r="G4" s="453" t="s">
        <v>1875</v>
      </c>
      <c r="H4" s="453" t="s">
        <v>1887</v>
      </c>
      <c r="I4" s="453" t="s">
        <v>1888</v>
      </c>
      <c r="J4" s="782"/>
      <c r="K4" s="784"/>
    </row>
    <row r="5" spans="1:11" s="317" customFormat="1" ht="30.75" customHeight="1" x14ac:dyDescent="0.15">
      <c r="A5" s="706" t="s">
        <v>496</v>
      </c>
      <c r="B5" s="707">
        <v>677522.02108800004</v>
      </c>
      <c r="C5" s="707">
        <v>761375.59958876995</v>
      </c>
      <c r="D5" s="707">
        <v>683623.40349099995</v>
      </c>
      <c r="E5" s="707">
        <v>695401.00650929008</v>
      </c>
      <c r="F5" s="707">
        <v>733370.94718400005</v>
      </c>
      <c r="G5" s="707">
        <v>733531.44441400003</v>
      </c>
      <c r="H5" s="707">
        <v>719950.69442399999</v>
      </c>
      <c r="I5" s="707">
        <v>721154.52495999995</v>
      </c>
      <c r="J5" s="708">
        <f>G5/D5*100-100</f>
        <v>7.3005167272125249</v>
      </c>
      <c r="K5" s="708">
        <f>G5/E5*100-100</f>
        <v>5.4832301862940369</v>
      </c>
    </row>
    <row r="6" spans="1:11" s="312" customFormat="1" ht="15.6" x14ac:dyDescent="0.15">
      <c r="A6" s="702" t="s">
        <v>497</v>
      </c>
      <c r="B6" s="700">
        <v>98307.362376999998</v>
      </c>
      <c r="C6" s="700">
        <v>104254.37030983002</v>
      </c>
      <c r="D6" s="700">
        <v>106425.419861</v>
      </c>
      <c r="E6" s="700">
        <v>109870.40606606001</v>
      </c>
      <c r="F6" s="700">
        <v>108686.02355899999</v>
      </c>
      <c r="G6" s="700">
        <v>108833.44055499999</v>
      </c>
      <c r="H6" s="700">
        <v>102479.690839</v>
      </c>
      <c r="I6" s="700">
        <v>100551.918185</v>
      </c>
      <c r="J6" s="700">
        <f t="shared" ref="J6:J29" si="0">G6/D6*100-100</f>
        <v>2.2626367808978927</v>
      </c>
      <c r="K6" s="700">
        <f t="shared" ref="K6:K29" si="1">G6/E6*100-100</f>
        <v>-0.94380784434029863</v>
      </c>
    </row>
    <row r="7" spans="1:11" s="312" customFormat="1" ht="15.6" x14ac:dyDescent="0.15">
      <c r="A7" s="702" t="s">
        <v>498</v>
      </c>
      <c r="B7" s="700">
        <v>15071.489369000001</v>
      </c>
      <c r="C7" s="700">
        <v>18325.836817559997</v>
      </c>
      <c r="D7" s="700">
        <v>14026.240103</v>
      </c>
      <c r="E7" s="700">
        <v>14830.646390800001</v>
      </c>
      <c r="F7" s="700">
        <v>14912.485676</v>
      </c>
      <c r="G7" s="700">
        <v>14954.664101</v>
      </c>
      <c r="H7" s="700">
        <v>14031.779768</v>
      </c>
      <c r="I7" s="700">
        <v>13816.064305</v>
      </c>
      <c r="J7" s="700">
        <f t="shared" si="0"/>
        <v>6.6191936768672974</v>
      </c>
      <c r="K7" s="700">
        <f t="shared" si="1"/>
        <v>0.83622592658491612</v>
      </c>
    </row>
    <row r="8" spans="1:11" s="312" customFormat="1" ht="15.6" x14ac:dyDescent="0.15">
      <c r="A8" s="702" t="s">
        <v>499</v>
      </c>
      <c r="B8" s="700">
        <v>5124.5446000000002</v>
      </c>
      <c r="C8" s="700">
        <v>5605.4431380900005</v>
      </c>
      <c r="D8" s="700">
        <v>5161.8529630000003</v>
      </c>
      <c r="E8" s="700">
        <v>5469.9431422700009</v>
      </c>
      <c r="F8" s="700">
        <v>5572.9304339999999</v>
      </c>
      <c r="G8" s="700">
        <v>5574.6365150000001</v>
      </c>
      <c r="H8" s="700">
        <v>5293.0899810000001</v>
      </c>
      <c r="I8" s="700">
        <v>5106.8834669999997</v>
      </c>
      <c r="J8" s="700">
        <f t="shared" si="0"/>
        <v>7.99680957514326</v>
      </c>
      <c r="K8" s="700">
        <f t="shared" si="1"/>
        <v>1.9139755205307694</v>
      </c>
    </row>
    <row r="9" spans="1:11" s="312" customFormat="1" ht="31.2" x14ac:dyDescent="0.15">
      <c r="A9" s="702" t="s">
        <v>500</v>
      </c>
      <c r="B9" s="700">
        <v>319835.59674499999</v>
      </c>
      <c r="C9" s="700">
        <v>361655.78312169987</v>
      </c>
      <c r="D9" s="700">
        <v>321685.203331</v>
      </c>
      <c r="E9" s="700">
        <v>338765.31178953004</v>
      </c>
      <c r="F9" s="700">
        <v>359674.15741699998</v>
      </c>
      <c r="G9" s="700">
        <v>360188.72047300002</v>
      </c>
      <c r="H9" s="700">
        <v>354067.063784</v>
      </c>
      <c r="I9" s="700">
        <v>354940.873509</v>
      </c>
      <c r="J9" s="700">
        <f t="shared" si="0"/>
        <v>11.9693155741396</v>
      </c>
      <c r="K9" s="700">
        <f t="shared" si="1"/>
        <v>6.3239676371529043</v>
      </c>
    </row>
    <row r="10" spans="1:11" s="312" customFormat="1" ht="31.2" x14ac:dyDescent="0.15">
      <c r="A10" s="702" t="s">
        <v>501</v>
      </c>
      <c r="B10" s="700">
        <v>22125.614817000001</v>
      </c>
      <c r="C10" s="700">
        <v>29987.52273325</v>
      </c>
      <c r="D10" s="700">
        <v>11876.795744999999</v>
      </c>
      <c r="E10" s="700">
        <v>12110.586699630001</v>
      </c>
      <c r="F10" s="700">
        <v>10492.677673</v>
      </c>
      <c r="G10" s="700">
        <v>10360.787549999999</v>
      </c>
      <c r="H10" s="700">
        <v>10030.598418</v>
      </c>
      <c r="I10" s="700">
        <v>10034.690651999999</v>
      </c>
      <c r="J10" s="700">
        <f t="shared" si="0"/>
        <v>-12.76445455112102</v>
      </c>
      <c r="K10" s="700">
        <f t="shared" si="1"/>
        <v>-14.448508507713015</v>
      </c>
    </row>
    <row r="11" spans="1:11" s="312" customFormat="1" ht="15.6" x14ac:dyDescent="0.15">
      <c r="A11" s="702" t="s">
        <v>502</v>
      </c>
      <c r="B11" s="700">
        <v>12030.370175</v>
      </c>
      <c r="C11" s="700">
        <v>44858.16115742</v>
      </c>
      <c r="D11" s="700">
        <v>12739.256737</v>
      </c>
      <c r="E11" s="700">
        <v>14138.504560380001</v>
      </c>
      <c r="F11" s="700">
        <v>17151.570205</v>
      </c>
      <c r="G11" s="700">
        <v>17305.602705000001</v>
      </c>
      <c r="H11" s="700">
        <v>9963.6233699999993</v>
      </c>
      <c r="I11" s="700">
        <v>9222.0627559999994</v>
      </c>
      <c r="J11" s="700">
        <f t="shared" si="0"/>
        <v>35.844681226475871</v>
      </c>
      <c r="K11" s="700">
        <f t="shared" si="1"/>
        <v>22.400517191153895</v>
      </c>
    </row>
    <row r="12" spans="1:11" s="312" customFormat="1" ht="15.6" x14ac:dyDescent="0.15">
      <c r="A12" s="702" t="s">
        <v>503</v>
      </c>
      <c r="B12" s="700">
        <v>1491.114345</v>
      </c>
      <c r="C12" s="700">
        <v>2054.3433444900002</v>
      </c>
      <c r="D12" s="700">
        <v>1405.2038709999999</v>
      </c>
      <c r="E12" s="700">
        <v>1446.4517201599999</v>
      </c>
      <c r="F12" s="700">
        <v>1336.125221</v>
      </c>
      <c r="G12" s="700">
        <v>1336.625221</v>
      </c>
      <c r="H12" s="700">
        <v>1303.983491</v>
      </c>
      <c r="I12" s="700">
        <v>1186.407389</v>
      </c>
      <c r="J12" s="700">
        <f t="shared" si="0"/>
        <v>-4.880334548978766</v>
      </c>
      <c r="K12" s="700">
        <f t="shared" si="1"/>
        <v>-7.5928216358200586</v>
      </c>
    </row>
    <row r="13" spans="1:11" s="312" customFormat="1" ht="15.6" x14ac:dyDescent="0.15">
      <c r="A13" s="702" t="s">
        <v>1973</v>
      </c>
      <c r="B13" s="700">
        <v>20620</v>
      </c>
      <c r="C13" s="700">
        <v>20870</v>
      </c>
      <c r="D13" s="700">
        <v>22070</v>
      </c>
      <c r="E13" s="700">
        <v>23170</v>
      </c>
      <c r="F13" s="700">
        <v>22565.002949999998</v>
      </c>
      <c r="G13" s="700">
        <v>22565.002949999998</v>
      </c>
      <c r="H13" s="700">
        <v>22650</v>
      </c>
      <c r="I13" s="700">
        <v>22750</v>
      </c>
      <c r="J13" s="700">
        <f t="shared" si="0"/>
        <v>2.2428769823289514</v>
      </c>
      <c r="K13" s="700">
        <f t="shared" si="1"/>
        <v>-2.6111223564954713</v>
      </c>
    </row>
    <row r="14" spans="1:11" s="312" customFormat="1" ht="33" x14ac:dyDescent="0.15">
      <c r="A14" s="702" t="s">
        <v>1978</v>
      </c>
      <c r="B14" s="700">
        <v>81507.091228999998</v>
      </c>
      <c r="C14" s="700">
        <v>78062.568510099998</v>
      </c>
      <c r="D14" s="700">
        <v>76333.045553999997</v>
      </c>
      <c r="E14" s="700">
        <v>73648.876574549999</v>
      </c>
      <c r="F14" s="700">
        <v>81105.784681000005</v>
      </c>
      <c r="G14" s="700">
        <v>81105.784681000005</v>
      </c>
      <c r="H14" s="700">
        <v>91213.529108999996</v>
      </c>
      <c r="I14" s="700">
        <v>97893.252181000003</v>
      </c>
      <c r="J14" s="700">
        <f t="shared" si="0"/>
        <v>6.2525202451455328</v>
      </c>
      <c r="K14" s="700">
        <f t="shared" si="1"/>
        <v>10.124944810124646</v>
      </c>
    </row>
    <row r="15" spans="1:11" s="312" customFormat="1" ht="33" x14ac:dyDescent="0.15">
      <c r="A15" s="702" t="s">
        <v>1979</v>
      </c>
      <c r="B15" s="700">
        <v>75215.808111999999</v>
      </c>
      <c r="C15" s="700">
        <v>78970.729736990004</v>
      </c>
      <c r="D15" s="700">
        <v>82842.874534999995</v>
      </c>
      <c r="E15" s="700">
        <v>83104.488837430006</v>
      </c>
      <c r="F15" s="700">
        <v>88669.620139000006</v>
      </c>
      <c r="G15" s="700">
        <v>88607.120139000006</v>
      </c>
      <c r="H15" s="700">
        <v>89474.320139000003</v>
      </c>
      <c r="I15" s="700">
        <v>88291.920138999994</v>
      </c>
      <c r="J15" s="700">
        <f t="shared" si="0"/>
        <v>6.9580463453917218</v>
      </c>
      <c r="K15" s="700">
        <f t="shared" si="1"/>
        <v>6.6213406502437095</v>
      </c>
    </row>
    <row r="16" spans="1:11" s="312" customFormat="1" ht="17.399999999999999" x14ac:dyDescent="0.15">
      <c r="A16" s="702" t="s">
        <v>1980</v>
      </c>
      <c r="B16" s="700">
        <v>1169.0050000000001</v>
      </c>
      <c r="C16" s="700">
        <v>1175.329489</v>
      </c>
      <c r="D16" s="700">
        <v>1176.0050000000001</v>
      </c>
      <c r="E16" s="700">
        <v>1199.088342</v>
      </c>
      <c r="F16" s="700"/>
      <c r="G16" s="700"/>
      <c r="H16" s="700"/>
      <c r="I16" s="700"/>
      <c r="J16" s="700">
        <f t="shared" si="0"/>
        <v>-100</v>
      </c>
      <c r="K16" s="700">
        <f t="shared" si="1"/>
        <v>-100</v>
      </c>
    </row>
    <row r="17" spans="1:11" s="312" customFormat="1" ht="15.6" x14ac:dyDescent="0.15">
      <c r="A17" s="702" t="s">
        <v>504</v>
      </c>
      <c r="B17" s="700">
        <v>25024.024319</v>
      </c>
      <c r="C17" s="700">
        <v>15555.511230339998</v>
      </c>
      <c r="D17" s="700">
        <v>27881.505791</v>
      </c>
      <c r="E17" s="700">
        <v>17646.702386480003</v>
      </c>
      <c r="F17" s="700">
        <v>4895.0559389999999</v>
      </c>
      <c r="G17" s="700">
        <v>4895.0559389999999</v>
      </c>
      <c r="H17" s="700">
        <v>4985.9609129999999</v>
      </c>
      <c r="I17" s="700">
        <v>3240.4281150000002</v>
      </c>
      <c r="J17" s="700">
        <f t="shared" si="0"/>
        <v>-82.443358778061054</v>
      </c>
      <c r="K17" s="700">
        <f t="shared" si="1"/>
        <v>-72.260789399665171</v>
      </c>
    </row>
    <row r="18" spans="1:11" s="317" customFormat="1" ht="28.5" customHeight="1" x14ac:dyDescent="0.15">
      <c r="A18" s="702" t="s">
        <v>1981</v>
      </c>
      <c r="B18" s="700"/>
      <c r="C18" s="700"/>
      <c r="D18" s="700"/>
      <c r="E18" s="700"/>
      <c r="F18" s="700">
        <v>18309.513289999999</v>
      </c>
      <c r="G18" s="700">
        <v>17804.003584999999</v>
      </c>
      <c r="H18" s="700">
        <v>14457.054612</v>
      </c>
      <c r="I18" s="700">
        <v>14120.024262000001</v>
      </c>
      <c r="J18" s="700"/>
      <c r="K18" s="700"/>
    </row>
    <row r="19" spans="1:11" s="312" customFormat="1" ht="15.6" x14ac:dyDescent="0.15">
      <c r="A19" s="709" t="s">
        <v>505</v>
      </c>
      <c r="B19" s="710">
        <v>135299.28731000001</v>
      </c>
      <c r="C19" s="710">
        <v>161775.72118443</v>
      </c>
      <c r="D19" s="710">
        <v>155383.233412</v>
      </c>
      <c r="E19" s="710">
        <v>155999.84398808001</v>
      </c>
      <c r="F19" s="710">
        <v>159211.90436899997</v>
      </c>
      <c r="G19" s="710">
        <v>159072.80455100001</v>
      </c>
      <c r="H19" s="710">
        <v>95195.869923999999</v>
      </c>
      <c r="I19" s="710">
        <v>86227.536143999998</v>
      </c>
      <c r="J19" s="710">
        <f t="shared" si="0"/>
        <v>2.3744975940982442</v>
      </c>
      <c r="K19" s="710">
        <f t="shared" si="1"/>
        <v>1.9698484846913118</v>
      </c>
    </row>
    <row r="20" spans="1:11" s="312" customFormat="1" ht="31.2" x14ac:dyDescent="0.15">
      <c r="A20" s="702" t="s">
        <v>506</v>
      </c>
      <c r="B20" s="700">
        <v>9224.4284389999993</v>
      </c>
      <c r="C20" s="700">
        <v>11220.323518139996</v>
      </c>
      <c r="D20" s="700">
        <v>11456.289422</v>
      </c>
      <c r="E20" s="700">
        <v>11598.572234920004</v>
      </c>
      <c r="F20" s="700">
        <v>12698.536260999999</v>
      </c>
      <c r="G20" s="700">
        <v>12700.855261000001</v>
      </c>
      <c r="H20" s="700">
        <v>10646.767736</v>
      </c>
      <c r="I20" s="700">
        <v>9751.8497179999995</v>
      </c>
      <c r="J20" s="700">
        <f t="shared" si="0"/>
        <v>10.863603328753271</v>
      </c>
      <c r="K20" s="700">
        <f t="shared" si="1"/>
        <v>9.5036096146501166</v>
      </c>
    </row>
    <row r="21" spans="1:11" s="312" customFormat="1" ht="31.2" x14ac:dyDescent="0.15">
      <c r="A21" s="703" t="s">
        <v>615</v>
      </c>
      <c r="B21" s="700">
        <v>60417.998841000001</v>
      </c>
      <c r="C21" s="700">
        <v>65511.858062759995</v>
      </c>
      <c r="D21" s="700">
        <v>88158.171757000004</v>
      </c>
      <c r="E21" s="700">
        <v>87938.65159975001</v>
      </c>
      <c r="F21" s="700">
        <v>91176.161074000003</v>
      </c>
      <c r="G21" s="700">
        <v>89449.561073999997</v>
      </c>
      <c r="H21" s="700">
        <v>38832.403653000001</v>
      </c>
      <c r="I21" s="700">
        <v>35507.186354999998</v>
      </c>
      <c r="J21" s="700">
        <f t="shared" si="0"/>
        <v>1.4648549207209101</v>
      </c>
      <c r="K21" s="700">
        <f t="shared" si="1"/>
        <v>1.7181403703195883</v>
      </c>
    </row>
    <row r="22" spans="1:11" s="312" customFormat="1" ht="15.6" x14ac:dyDescent="0.15">
      <c r="A22" s="702" t="s">
        <v>507</v>
      </c>
      <c r="B22" s="700">
        <v>23073.713084999999</v>
      </c>
      <c r="C22" s="700">
        <v>38743.730005339996</v>
      </c>
      <c r="D22" s="700">
        <v>25142.011213999998</v>
      </c>
      <c r="E22" s="700">
        <v>26380.609052900007</v>
      </c>
      <c r="F22" s="700">
        <v>37377.315774000002</v>
      </c>
      <c r="G22" s="700">
        <v>38975.322774</v>
      </c>
      <c r="H22" s="700">
        <v>29514.654801000001</v>
      </c>
      <c r="I22" s="700">
        <v>28311.662934</v>
      </c>
      <c r="J22" s="700">
        <f t="shared" si="0"/>
        <v>55.020703961412238</v>
      </c>
      <c r="K22" s="700">
        <f t="shared" si="1"/>
        <v>47.742315940637724</v>
      </c>
    </row>
    <row r="23" spans="1:11" s="312" customFormat="1" ht="31.2" x14ac:dyDescent="0.15">
      <c r="A23" s="702" t="s">
        <v>508</v>
      </c>
      <c r="B23" s="700">
        <v>244.82797500000001</v>
      </c>
      <c r="C23" s="700">
        <v>618.88840127000003</v>
      </c>
      <c r="D23" s="700">
        <v>693.787915</v>
      </c>
      <c r="E23" s="700">
        <v>690.66367569999989</v>
      </c>
      <c r="F23" s="700">
        <v>543.16544999999996</v>
      </c>
      <c r="G23" s="700">
        <v>543.16544999999996</v>
      </c>
      <c r="H23" s="700">
        <v>65.226500999999999</v>
      </c>
      <c r="I23" s="700">
        <v>65.226500999999999</v>
      </c>
      <c r="J23" s="700">
        <f t="shared" si="0"/>
        <v>-21.710159797176644</v>
      </c>
      <c r="K23" s="700">
        <f t="shared" si="1"/>
        <v>-21.356013192746502</v>
      </c>
    </row>
    <row r="24" spans="1:11" s="312" customFormat="1" ht="15.6" x14ac:dyDescent="0.15">
      <c r="A24" s="702" t="s">
        <v>509</v>
      </c>
      <c r="B24" s="700">
        <v>539.67370100000005</v>
      </c>
      <c r="C24" s="700">
        <v>765.00558000000001</v>
      </c>
      <c r="D24" s="700">
        <v>473.199769</v>
      </c>
      <c r="E24" s="700">
        <v>549.33033799999998</v>
      </c>
      <c r="F24" s="700">
        <v>445.73902500000003</v>
      </c>
      <c r="G24" s="700">
        <v>490.73902500000003</v>
      </c>
      <c r="H24" s="700">
        <v>860.59627999999998</v>
      </c>
      <c r="I24" s="700">
        <v>497.10835500000002</v>
      </c>
      <c r="J24" s="700">
        <f t="shared" si="0"/>
        <v>3.7065225194562714</v>
      </c>
      <c r="K24" s="700">
        <f t="shared" si="1"/>
        <v>-10.665952514714377</v>
      </c>
    </row>
    <row r="25" spans="1:11" s="312" customFormat="1" ht="15.6" x14ac:dyDescent="0.15">
      <c r="A25" s="702" t="s">
        <v>510</v>
      </c>
      <c r="B25" s="700">
        <v>11596.125269</v>
      </c>
      <c r="C25" s="700">
        <v>13068.95090892</v>
      </c>
      <c r="D25" s="700">
        <v>8132.214849</v>
      </c>
      <c r="E25" s="700">
        <v>8536.2571239999997</v>
      </c>
      <c r="F25" s="700">
        <v>3628.9870860000001</v>
      </c>
      <c r="G25" s="700">
        <v>3719.4870860000001</v>
      </c>
      <c r="H25" s="700">
        <v>3731.2796330000001</v>
      </c>
      <c r="I25" s="700">
        <v>2971.8001180000001</v>
      </c>
      <c r="J25" s="700">
        <f t="shared" si="0"/>
        <v>-54.262311620340711</v>
      </c>
      <c r="K25" s="700">
        <f t="shared" si="1"/>
        <v>-56.427190137671396</v>
      </c>
    </row>
    <row r="26" spans="1:11" s="317" customFormat="1" ht="17.399999999999999" x14ac:dyDescent="0.15">
      <c r="A26" s="702" t="s">
        <v>1982</v>
      </c>
      <c r="B26" s="700"/>
      <c r="C26" s="700"/>
      <c r="D26" s="700"/>
      <c r="E26" s="700"/>
      <c r="F26" s="700">
        <v>4427.031833</v>
      </c>
      <c r="G26" s="700">
        <v>4327.2060149999998</v>
      </c>
      <c r="H26" s="700">
        <v>4404.9234539999998</v>
      </c>
      <c r="I26" s="700">
        <v>5333.7842970000002</v>
      </c>
      <c r="J26" s="700"/>
      <c r="K26" s="700"/>
    </row>
    <row r="27" spans="1:11" s="312" customFormat="1" ht="19.5" customHeight="1" x14ac:dyDescent="0.15">
      <c r="A27" s="702" t="s">
        <v>511</v>
      </c>
      <c r="B27" s="700">
        <v>30202.52</v>
      </c>
      <c r="C27" s="700">
        <v>31846.964708</v>
      </c>
      <c r="D27" s="700">
        <v>21327.558486000002</v>
      </c>
      <c r="E27" s="700">
        <v>20305.75996281</v>
      </c>
      <c r="F27" s="700">
        <v>8914.9678660000009</v>
      </c>
      <c r="G27" s="700">
        <v>8866.4678660000009</v>
      </c>
      <c r="H27" s="700">
        <v>7140.0178660000001</v>
      </c>
      <c r="I27" s="700">
        <v>3788.9178659999998</v>
      </c>
      <c r="J27" s="700">
        <f t="shared" si="0"/>
        <v>-58.427178282876611</v>
      </c>
      <c r="K27" s="700">
        <f t="shared" si="1"/>
        <v>-56.335207929971901</v>
      </c>
    </row>
    <row r="28" spans="1:11" ht="31.2" x14ac:dyDescent="0.25">
      <c r="A28" s="711" t="s">
        <v>512</v>
      </c>
      <c r="B28" s="710">
        <v>287365.455159</v>
      </c>
      <c r="C28" s="710">
        <v>284965.03447299998</v>
      </c>
      <c r="D28" s="710">
        <v>277372.13884099998</v>
      </c>
      <c r="E28" s="710">
        <v>269428.61423800001</v>
      </c>
      <c r="F28" s="710">
        <v>310831.28576900001</v>
      </c>
      <c r="G28" s="710">
        <v>310831.28576900001</v>
      </c>
      <c r="H28" s="710">
        <v>313467.56043200003</v>
      </c>
      <c r="I28" s="710">
        <v>318740.45288300002</v>
      </c>
      <c r="J28" s="710">
        <f t="shared" si="0"/>
        <v>12.062908361239579</v>
      </c>
      <c r="K28" s="710">
        <f t="shared" si="1"/>
        <v>15.366842771357199</v>
      </c>
    </row>
    <row r="29" spans="1:11" ht="21" customHeight="1" x14ac:dyDescent="0.25">
      <c r="A29" s="712" t="s">
        <v>0</v>
      </c>
      <c r="B29" s="713">
        <v>1100186.7635570001</v>
      </c>
      <c r="C29" s="713">
        <v>1208116.3552462</v>
      </c>
      <c r="D29" s="713">
        <v>1116378.775744</v>
      </c>
      <c r="E29" s="713">
        <v>1120829.4647353701</v>
      </c>
      <c r="F29" s="713">
        <v>1203414.137322</v>
      </c>
      <c r="G29" s="713">
        <v>1203435.534734</v>
      </c>
      <c r="H29" s="713">
        <v>1128614.12478</v>
      </c>
      <c r="I29" s="713">
        <v>1126122.5139870001</v>
      </c>
      <c r="J29" s="714">
        <f t="shared" si="0"/>
        <v>7.7981381303117132</v>
      </c>
      <c r="K29" s="714">
        <f t="shared" si="1"/>
        <v>7.3700837279588711</v>
      </c>
    </row>
    <row r="30" spans="1:11" x14ac:dyDescent="0.25">
      <c r="A30" s="313" t="s">
        <v>1975</v>
      </c>
      <c r="F30" s="532"/>
    </row>
    <row r="31" spans="1:11" x14ac:dyDescent="0.25">
      <c r="A31" s="313" t="s">
        <v>1974</v>
      </c>
    </row>
    <row r="32" spans="1:11" s="583" customFormat="1" x14ac:dyDescent="0.25">
      <c r="A32" s="313" t="s">
        <v>1976</v>
      </c>
      <c r="B32" s="313"/>
      <c r="C32" s="313"/>
      <c r="D32" s="313"/>
      <c r="E32" s="313"/>
      <c r="F32" s="313"/>
      <c r="G32" s="313"/>
      <c r="H32" s="313"/>
      <c r="I32" s="313"/>
      <c r="J32" s="313"/>
      <c r="K32" s="313"/>
    </row>
    <row r="33" spans="1:3" x14ac:dyDescent="0.25">
      <c r="A33" s="313" t="s">
        <v>1988</v>
      </c>
      <c r="C33" s="582"/>
    </row>
    <row r="54" spans="2:3" x14ac:dyDescent="0.25">
      <c r="C54" s="488"/>
    </row>
    <row r="55" spans="2:3" x14ac:dyDescent="0.25">
      <c r="B55" s="488"/>
      <c r="C55" s="488"/>
    </row>
    <row r="56" spans="2:3" x14ac:dyDescent="0.25">
      <c r="B56" s="488"/>
      <c r="C56" s="488"/>
    </row>
    <row r="57" spans="2:3" x14ac:dyDescent="0.25">
      <c r="B57" s="488"/>
      <c r="C57" s="488"/>
    </row>
    <row r="58" spans="2:3" x14ac:dyDescent="0.25">
      <c r="B58" s="488"/>
      <c r="C58" s="488"/>
    </row>
    <row r="59" spans="2:3" x14ac:dyDescent="0.25">
      <c r="B59" s="488"/>
      <c r="C59" s="488"/>
    </row>
    <row r="60" spans="2:3" x14ac:dyDescent="0.25">
      <c r="B60" s="488"/>
      <c r="C60" s="488"/>
    </row>
    <row r="61" spans="2:3" x14ac:dyDescent="0.25">
      <c r="B61" s="488"/>
      <c r="C61" s="488"/>
    </row>
    <row r="62" spans="2:3" x14ac:dyDescent="0.25">
      <c r="B62" s="488"/>
      <c r="C62" s="488"/>
    </row>
    <row r="63" spans="2:3" x14ac:dyDescent="0.25">
      <c r="B63" s="488"/>
      <c r="C63" s="488"/>
    </row>
    <row r="64" spans="2:3" x14ac:dyDescent="0.25">
      <c r="B64" s="488"/>
      <c r="C64" s="488"/>
    </row>
    <row r="65" spans="2:3" x14ac:dyDescent="0.25">
      <c r="B65" s="488"/>
      <c r="C65" s="488"/>
    </row>
    <row r="66" spans="2:3" x14ac:dyDescent="0.25">
      <c r="B66" s="488"/>
      <c r="C66" s="488"/>
    </row>
    <row r="67" spans="2:3" x14ac:dyDescent="0.25">
      <c r="B67" s="488"/>
      <c r="C67" s="488"/>
    </row>
    <row r="68" spans="2:3" x14ac:dyDescent="0.25">
      <c r="B68" s="488"/>
      <c r="C68" s="488"/>
    </row>
    <row r="69" spans="2:3" x14ac:dyDescent="0.25">
      <c r="B69" s="488"/>
      <c r="C69" s="488"/>
    </row>
    <row r="70" spans="2:3" x14ac:dyDescent="0.25">
      <c r="B70" s="488"/>
      <c r="C70" s="488"/>
    </row>
    <row r="71" spans="2:3" x14ac:dyDescent="0.25">
      <c r="B71" s="488"/>
      <c r="C71" s="488"/>
    </row>
    <row r="72" spans="2:3" x14ac:dyDescent="0.25">
      <c r="B72" s="488"/>
      <c r="C72" s="488"/>
    </row>
  </sheetData>
  <mergeCells count="8">
    <mergeCell ref="A1:K1"/>
    <mergeCell ref="A2:K2"/>
    <mergeCell ref="A3:A4"/>
    <mergeCell ref="B3:C3"/>
    <mergeCell ref="D3:E3"/>
    <mergeCell ref="F3:I3"/>
    <mergeCell ref="J3:J4"/>
    <mergeCell ref="K3:K4"/>
  </mergeCells>
  <pageMargins left="0.70866141732283472" right="0.70866141732283472" top="0.55118110236220474" bottom="0.55118110236220474" header="0.11811023622047245" footer="0.11811023622047245"/>
  <pageSetup paperSize="9" scale="6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33"/>
  <sheetViews>
    <sheetView zoomScaleNormal="100" workbookViewId="0">
      <selection sqref="A1:H1"/>
    </sheetView>
  </sheetViews>
  <sheetFormatPr defaultColWidth="9.109375" defaultRowHeight="13.2" x14ac:dyDescent="0.25"/>
  <cols>
    <col min="1" max="1" width="56.6640625" style="313" customWidth="1"/>
    <col min="2" max="5" width="15.6640625" style="313" customWidth="1"/>
    <col min="6" max="8" width="16.44140625" style="313" customWidth="1"/>
    <col min="9" max="16384" width="9.109375" style="313"/>
  </cols>
  <sheetData>
    <row r="1" spans="1:8" s="312" customFormat="1" ht="28.65" customHeight="1" x14ac:dyDescent="0.15">
      <c r="A1" s="760" t="s">
        <v>300</v>
      </c>
      <c r="B1" s="761"/>
      <c r="C1" s="761"/>
      <c r="D1" s="761"/>
      <c r="E1" s="761"/>
      <c r="F1" s="761"/>
      <c r="G1" s="761"/>
      <c r="H1" s="762"/>
    </row>
    <row r="2" spans="1:8" s="312" customFormat="1" ht="51" customHeight="1" thickBot="1" x14ac:dyDescent="0.2">
      <c r="A2" s="785" t="s">
        <v>1889</v>
      </c>
      <c r="B2" s="786"/>
      <c r="C2" s="786"/>
      <c r="D2" s="786"/>
      <c r="E2" s="786"/>
      <c r="F2" s="786"/>
      <c r="G2" s="786"/>
      <c r="H2" s="787"/>
    </row>
    <row r="3" spans="1:8" s="312" customFormat="1" ht="35.25" customHeight="1" x14ac:dyDescent="0.15">
      <c r="A3" s="772" t="s">
        <v>494</v>
      </c>
      <c r="B3" s="469" t="s">
        <v>617</v>
      </c>
      <c r="C3" s="536" t="s">
        <v>1739</v>
      </c>
      <c r="D3" s="536" t="s">
        <v>1740</v>
      </c>
      <c r="E3" s="536" t="s">
        <v>1772</v>
      </c>
      <c r="F3" s="774" t="s">
        <v>1858</v>
      </c>
      <c r="G3" s="775"/>
      <c r="H3" s="776"/>
    </row>
    <row r="4" spans="1:8" s="312" customFormat="1" ht="89.25" customHeight="1" x14ac:dyDescent="0.15">
      <c r="A4" s="773"/>
      <c r="B4" s="363" t="s">
        <v>613</v>
      </c>
      <c r="C4" s="363" t="s">
        <v>613</v>
      </c>
      <c r="D4" s="363" t="s">
        <v>613</v>
      </c>
      <c r="E4" s="361" t="s">
        <v>614</v>
      </c>
      <c r="F4" s="362" t="s">
        <v>1881</v>
      </c>
      <c r="G4" s="362" t="s">
        <v>1870</v>
      </c>
      <c r="H4" s="362" t="s">
        <v>1871</v>
      </c>
    </row>
    <row r="5" spans="1:8" ht="29.25" customHeight="1" x14ac:dyDescent="0.25">
      <c r="A5" s="706" t="s">
        <v>496</v>
      </c>
      <c r="B5" s="707">
        <v>553480.38695868</v>
      </c>
      <c r="C5" s="707">
        <v>670870.06639957998</v>
      </c>
      <c r="D5" s="707">
        <v>693340.01070808049</v>
      </c>
      <c r="E5" s="707">
        <v>679432.23582141998</v>
      </c>
      <c r="F5" s="707">
        <v>715208.48504300008</v>
      </c>
      <c r="G5" s="707">
        <v>711052.30177699996</v>
      </c>
      <c r="H5" s="707">
        <v>712492.84224999999</v>
      </c>
    </row>
    <row r="6" spans="1:8" ht="15.6" x14ac:dyDescent="0.25">
      <c r="A6" s="702" t="s">
        <v>497</v>
      </c>
      <c r="B6" s="700">
        <v>94734.860767220001</v>
      </c>
      <c r="C6" s="700">
        <v>97235.890225840078</v>
      </c>
      <c r="D6" s="700">
        <v>101612.57551775005</v>
      </c>
      <c r="E6" s="700">
        <v>104820.3164362</v>
      </c>
      <c r="F6" s="700">
        <v>103718.55928099999</v>
      </c>
      <c r="G6" s="700">
        <v>102483.822401</v>
      </c>
      <c r="H6" s="700">
        <v>100572.14065</v>
      </c>
    </row>
    <row r="7" spans="1:8" ht="15.6" x14ac:dyDescent="0.25">
      <c r="A7" s="702" t="s">
        <v>498</v>
      </c>
      <c r="B7" s="700">
        <v>12537.966210460005</v>
      </c>
      <c r="C7" s="700">
        <v>13714.977917040016</v>
      </c>
      <c r="D7" s="700">
        <v>15650.152309290004</v>
      </c>
      <c r="E7" s="700">
        <v>14302.386681459999</v>
      </c>
      <c r="F7" s="700">
        <v>14676.125593000001</v>
      </c>
      <c r="G7" s="700">
        <v>14042.313075</v>
      </c>
      <c r="H7" s="700">
        <v>13823.662303999999</v>
      </c>
    </row>
    <row r="8" spans="1:8" ht="15.6" x14ac:dyDescent="0.25">
      <c r="A8" s="702" t="s">
        <v>499</v>
      </c>
      <c r="B8" s="700">
        <v>5182.4458959700041</v>
      </c>
      <c r="C8" s="700">
        <v>5282.29485897</v>
      </c>
      <c r="D8" s="700">
        <v>5443.1335127199991</v>
      </c>
      <c r="E8" s="700">
        <v>5469.7585310000004</v>
      </c>
      <c r="F8" s="700">
        <v>5574.3565550000003</v>
      </c>
      <c r="G8" s="700">
        <v>5293.0899810000001</v>
      </c>
      <c r="H8" s="700">
        <v>5107.168173</v>
      </c>
    </row>
    <row r="9" spans="1:8" ht="31.2" x14ac:dyDescent="0.25">
      <c r="A9" s="702" t="s">
        <v>500</v>
      </c>
      <c r="B9" s="700">
        <v>258113.20498289997</v>
      </c>
      <c r="C9" s="700">
        <v>338526.84086595976</v>
      </c>
      <c r="D9" s="700">
        <v>334274.76568413031</v>
      </c>
      <c r="E9" s="700">
        <v>335874.03651318001</v>
      </c>
      <c r="F9" s="700">
        <v>355547.38058499998</v>
      </c>
      <c r="G9" s="700">
        <v>353073.006268</v>
      </c>
      <c r="H9" s="700">
        <v>354206.55283100001</v>
      </c>
    </row>
    <row r="10" spans="1:8" ht="31.2" x14ac:dyDescent="0.25">
      <c r="A10" s="702" t="s">
        <v>501</v>
      </c>
      <c r="B10" s="700">
        <v>15349.856778709998</v>
      </c>
      <c r="C10" s="700">
        <v>22596.21745057001</v>
      </c>
      <c r="D10" s="700">
        <v>27634.496600229999</v>
      </c>
      <c r="E10" s="700">
        <v>11480.963146</v>
      </c>
      <c r="F10" s="700">
        <v>10077.789074</v>
      </c>
      <c r="G10" s="700">
        <v>10030.598418</v>
      </c>
      <c r="H10" s="700">
        <v>10034.690651999999</v>
      </c>
    </row>
    <row r="11" spans="1:8" ht="15.6" x14ac:dyDescent="0.25">
      <c r="A11" s="702" t="s">
        <v>502</v>
      </c>
      <c r="B11" s="700">
        <v>8607.32027844</v>
      </c>
      <c r="C11" s="700">
        <v>28129.450426779982</v>
      </c>
      <c r="D11" s="700">
        <v>37754.850124090015</v>
      </c>
      <c r="E11" s="700">
        <v>13561.91624337</v>
      </c>
      <c r="F11" s="700">
        <v>17305.442899999998</v>
      </c>
      <c r="G11" s="700">
        <v>10044.623369999999</v>
      </c>
      <c r="H11" s="700">
        <v>9272.0627559999994</v>
      </c>
    </row>
    <row r="12" spans="1:8" ht="15.6" x14ac:dyDescent="0.25">
      <c r="A12" s="702" t="s">
        <v>503</v>
      </c>
      <c r="B12" s="700">
        <v>1608.3719695899999</v>
      </c>
      <c r="C12" s="700">
        <v>1607.3911740599999</v>
      </c>
      <c r="D12" s="700">
        <v>1936.2029596300006</v>
      </c>
      <c r="E12" s="700">
        <v>1435.9570799999999</v>
      </c>
      <c r="F12" s="700">
        <v>1331.8637610000001</v>
      </c>
      <c r="G12" s="700">
        <v>1303.983491</v>
      </c>
      <c r="H12" s="700">
        <v>1186.407389</v>
      </c>
    </row>
    <row r="13" spans="1:8" ht="15.6" x14ac:dyDescent="0.25">
      <c r="A13" s="702" t="s">
        <v>1973</v>
      </c>
      <c r="B13" s="700">
        <v>17763.431278550001</v>
      </c>
      <c r="C13" s="700">
        <v>18295.118366840001</v>
      </c>
      <c r="D13" s="700">
        <v>20868.95409322</v>
      </c>
      <c r="E13" s="700">
        <v>23170</v>
      </c>
      <c r="F13" s="700">
        <v>22565.002949999998</v>
      </c>
      <c r="G13" s="700">
        <v>22650</v>
      </c>
      <c r="H13" s="700">
        <v>22750</v>
      </c>
    </row>
    <row r="14" spans="1:8" ht="17.399999999999999" x14ac:dyDescent="0.25">
      <c r="A14" s="702" t="s">
        <v>1978</v>
      </c>
      <c r="B14" s="700">
        <v>68371.755425249998</v>
      </c>
      <c r="C14" s="700">
        <v>66644.025950199983</v>
      </c>
      <c r="D14" s="700">
        <v>68522.610294640006</v>
      </c>
      <c r="E14" s="700">
        <v>73648.87401</v>
      </c>
      <c r="F14" s="700">
        <v>81105.784681000005</v>
      </c>
      <c r="G14" s="700">
        <v>91213.529108999996</v>
      </c>
      <c r="H14" s="700">
        <v>97893.252181000003</v>
      </c>
    </row>
    <row r="15" spans="1:8" ht="17.399999999999999" x14ac:dyDescent="0.25">
      <c r="A15" s="702" t="s">
        <v>1979</v>
      </c>
      <c r="B15" s="700">
        <v>69408.287393089995</v>
      </c>
      <c r="C15" s="700">
        <v>74921.280779029999</v>
      </c>
      <c r="D15" s="700">
        <v>77446.002730210021</v>
      </c>
      <c r="E15" s="700">
        <v>83100.456940079996</v>
      </c>
      <c r="F15" s="700">
        <v>88607.120139000006</v>
      </c>
      <c r="G15" s="700">
        <v>89474.320139000003</v>
      </c>
      <c r="H15" s="700">
        <v>88291.920138999994</v>
      </c>
    </row>
    <row r="16" spans="1:8" ht="17.399999999999999" x14ac:dyDescent="0.25">
      <c r="A16" s="702" t="s">
        <v>1980</v>
      </c>
      <c r="B16" s="700">
        <v>468.82632899999999</v>
      </c>
      <c r="C16" s="700">
        <v>444.00771268</v>
      </c>
      <c r="D16" s="700">
        <v>451.32448900000003</v>
      </c>
      <c r="E16" s="700">
        <v>1199.088342</v>
      </c>
      <c r="F16" s="700"/>
      <c r="G16" s="700"/>
      <c r="H16" s="700"/>
    </row>
    <row r="17" spans="1:8" ht="15.6" x14ac:dyDescent="0.25">
      <c r="A17" s="702" t="s">
        <v>504</v>
      </c>
      <c r="B17" s="700">
        <v>1334.0596495</v>
      </c>
      <c r="C17" s="700">
        <v>3472.5706716100017</v>
      </c>
      <c r="D17" s="700">
        <v>1744.9423931700001</v>
      </c>
      <c r="E17" s="700">
        <v>11368.48189813</v>
      </c>
      <c r="F17" s="700">
        <v>4895.0559389999999</v>
      </c>
      <c r="G17" s="700">
        <v>4985.9609129999999</v>
      </c>
      <c r="H17" s="700">
        <v>3234.9609129999999</v>
      </c>
    </row>
    <row r="18" spans="1:8" ht="17.399999999999999" x14ac:dyDescent="0.25">
      <c r="A18" s="702" t="s">
        <v>1981</v>
      </c>
      <c r="B18" s="700"/>
      <c r="C18" s="700"/>
      <c r="D18" s="700"/>
      <c r="E18" s="700"/>
      <c r="F18" s="700">
        <v>9804.0035850000004</v>
      </c>
      <c r="G18" s="700">
        <v>6457.0546119999999</v>
      </c>
      <c r="H18" s="700">
        <v>6120.0242619999999</v>
      </c>
    </row>
    <row r="19" spans="1:8" ht="15.6" x14ac:dyDescent="0.25">
      <c r="A19" s="709" t="s">
        <v>505</v>
      </c>
      <c r="B19" s="710">
        <v>49806.253813220006</v>
      </c>
      <c r="C19" s="710">
        <v>169204.41061896997</v>
      </c>
      <c r="D19" s="710">
        <v>129915.38631977</v>
      </c>
      <c r="E19" s="710">
        <v>148369.13984258001</v>
      </c>
      <c r="F19" s="710">
        <v>157695.477812</v>
      </c>
      <c r="G19" s="710">
        <v>96666.983796999994</v>
      </c>
      <c r="H19" s="710">
        <v>93304.969570000001</v>
      </c>
    </row>
    <row r="20" spans="1:8" ht="15.6" x14ac:dyDescent="0.25">
      <c r="A20" s="702" t="s">
        <v>506</v>
      </c>
      <c r="B20" s="700">
        <v>6239.4560456200006</v>
      </c>
      <c r="C20" s="700">
        <v>7668.2842512799989</v>
      </c>
      <c r="D20" s="700">
        <v>8688.7043994800006</v>
      </c>
      <c r="E20" s="700">
        <v>11115.16878858</v>
      </c>
      <c r="F20" s="700">
        <v>11593.115346</v>
      </c>
      <c r="G20" s="700">
        <v>10606.590193</v>
      </c>
      <c r="H20" s="700">
        <v>9708.1867829999992</v>
      </c>
    </row>
    <row r="21" spans="1:8" ht="31.2" x14ac:dyDescent="0.25">
      <c r="A21" s="703" t="s">
        <v>615</v>
      </c>
      <c r="B21" s="700">
        <v>21684.930165730002</v>
      </c>
      <c r="C21" s="700">
        <v>26083.335740279988</v>
      </c>
      <c r="D21" s="700">
        <v>68073.165001539994</v>
      </c>
      <c r="E21" s="700">
        <v>97756.645718</v>
      </c>
      <c r="F21" s="700">
        <v>94831.690616000007</v>
      </c>
      <c r="G21" s="700">
        <v>45447.466171</v>
      </c>
      <c r="H21" s="700">
        <v>45039.245354999999</v>
      </c>
    </row>
    <row r="22" spans="1:8" ht="15.6" x14ac:dyDescent="0.25">
      <c r="A22" s="702" t="s">
        <v>507</v>
      </c>
      <c r="B22" s="700">
        <v>11178.73751986</v>
      </c>
      <c r="C22" s="700">
        <v>27607.128339269999</v>
      </c>
      <c r="D22" s="700">
        <v>35757.817121939996</v>
      </c>
      <c r="E22" s="700">
        <v>25150.979028999998</v>
      </c>
      <c r="F22" s="700">
        <v>38578.919605000003</v>
      </c>
      <c r="G22" s="700">
        <v>29498.353867000002</v>
      </c>
      <c r="H22" s="700">
        <v>28311.662934</v>
      </c>
    </row>
    <row r="23" spans="1:8" ht="31.2" x14ac:dyDescent="0.25">
      <c r="A23" s="702" t="s">
        <v>508</v>
      </c>
      <c r="B23" s="700">
        <v>392.73635746999997</v>
      </c>
      <c r="C23" s="700">
        <v>704.59157261999997</v>
      </c>
      <c r="D23" s="700">
        <v>534.37741631999995</v>
      </c>
      <c r="E23" s="700">
        <v>673.11529299999995</v>
      </c>
      <c r="F23" s="700">
        <v>537.22545000000002</v>
      </c>
      <c r="G23" s="700">
        <v>65.226500999999999</v>
      </c>
      <c r="H23" s="700">
        <v>65.226500999999999</v>
      </c>
    </row>
    <row r="24" spans="1:8" ht="15.6" x14ac:dyDescent="0.25">
      <c r="A24" s="702" t="s">
        <v>509</v>
      </c>
      <c r="B24" s="700">
        <v>341.24715677</v>
      </c>
      <c r="C24" s="700">
        <v>512.56372549000002</v>
      </c>
      <c r="D24" s="700">
        <v>578.67339265999999</v>
      </c>
      <c r="E24" s="700">
        <v>533.71449600000005</v>
      </c>
      <c r="F24" s="700">
        <v>490.73902500000003</v>
      </c>
      <c r="G24" s="700">
        <v>860.59627999999998</v>
      </c>
      <c r="H24" s="700">
        <v>497.10835500000002</v>
      </c>
    </row>
    <row r="25" spans="1:8" ht="15.6" x14ac:dyDescent="0.25">
      <c r="A25" s="702" t="s">
        <v>510</v>
      </c>
      <c r="B25" s="700">
        <v>5797.8967801499994</v>
      </c>
      <c r="C25" s="700">
        <v>9879.8080220299998</v>
      </c>
      <c r="D25" s="700">
        <v>11018.02057748</v>
      </c>
      <c r="E25" s="700">
        <v>7760.9383690000004</v>
      </c>
      <c r="F25" s="700">
        <v>3716.202045</v>
      </c>
      <c r="G25" s="700">
        <v>3731.2796330000001</v>
      </c>
      <c r="H25" s="700">
        <v>2971.8001180000001</v>
      </c>
    </row>
    <row r="26" spans="1:8" ht="17.399999999999999" x14ac:dyDescent="0.25">
      <c r="A26" s="702" t="s">
        <v>1982</v>
      </c>
      <c r="B26" s="700"/>
      <c r="C26" s="700"/>
      <c r="D26" s="700"/>
      <c r="E26" s="700"/>
      <c r="F26" s="700">
        <v>3931.117859</v>
      </c>
      <c r="G26" s="700">
        <v>4022.4532859999999</v>
      </c>
      <c r="H26" s="700">
        <v>4922.8216579999998</v>
      </c>
    </row>
    <row r="27" spans="1:8" ht="15.6" x14ac:dyDescent="0.25">
      <c r="A27" s="702" t="s">
        <v>511</v>
      </c>
      <c r="B27" s="700">
        <v>4171.2497876199996</v>
      </c>
      <c r="C27" s="700">
        <v>96748.698967999997</v>
      </c>
      <c r="D27" s="700">
        <v>5264.6284103500002</v>
      </c>
      <c r="E27" s="700">
        <v>5378.5781489999999</v>
      </c>
      <c r="F27" s="700">
        <v>4016.467866</v>
      </c>
      <c r="G27" s="700">
        <v>2435.0178660000001</v>
      </c>
      <c r="H27" s="700">
        <v>1788.917866</v>
      </c>
    </row>
    <row r="28" spans="1:8" ht="15.6" x14ac:dyDescent="0.25">
      <c r="A28" s="711" t="s">
        <v>512</v>
      </c>
      <c r="B28" s="710">
        <v>219891.14531874002</v>
      </c>
      <c r="C28" s="710">
        <v>236011.43678276002</v>
      </c>
      <c r="D28" s="710">
        <v>236729.46725893</v>
      </c>
      <c r="E28" s="710">
        <v>269403.39412900002</v>
      </c>
      <c r="F28" s="710">
        <v>310820.001239</v>
      </c>
      <c r="G28" s="710">
        <v>313467.56043200003</v>
      </c>
      <c r="H28" s="710">
        <v>318740.45288300002</v>
      </c>
    </row>
    <row r="29" spans="1:8" ht="15.6" x14ac:dyDescent="0.25">
      <c r="A29" s="712" t="s">
        <v>0</v>
      </c>
      <c r="B29" s="713">
        <v>823177.78609064</v>
      </c>
      <c r="C29" s="713">
        <v>1076085.9138013101</v>
      </c>
      <c r="D29" s="713">
        <v>1059984.8642867804</v>
      </c>
      <c r="E29" s="713">
        <v>1097204.7697929998</v>
      </c>
      <c r="F29" s="713">
        <v>1183723.9640939999</v>
      </c>
      <c r="G29" s="713">
        <v>1121186.8460059999</v>
      </c>
      <c r="H29" s="713">
        <v>1124538.264703</v>
      </c>
    </row>
    <row r="30" spans="1:8" x14ac:dyDescent="0.25">
      <c r="A30" s="313" t="s">
        <v>1975</v>
      </c>
      <c r="F30" s="532"/>
    </row>
    <row r="31" spans="1:8" x14ac:dyDescent="0.25">
      <c r="A31" s="313" t="s">
        <v>1974</v>
      </c>
    </row>
    <row r="32" spans="1:8" x14ac:dyDescent="0.25">
      <c r="A32" s="313" t="s">
        <v>1976</v>
      </c>
    </row>
    <row r="33" spans="1:3" x14ac:dyDescent="0.25">
      <c r="A33" s="313" t="s">
        <v>1988</v>
      </c>
      <c r="C33" s="582"/>
    </row>
  </sheetData>
  <mergeCells count="4">
    <mergeCell ref="A1:H1"/>
    <mergeCell ref="A2:H2"/>
    <mergeCell ref="A3:A4"/>
    <mergeCell ref="F3:H3"/>
  </mergeCells>
  <pageMargins left="0.70866141732283472" right="0.70866141732283472" top="0.55118110236220474" bottom="0.55118110236220474" header="0.11811023622047245" footer="0.11811023622047245"/>
  <pageSetup paperSize="9"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33"/>
  <sheetViews>
    <sheetView zoomScaleNormal="100" workbookViewId="0">
      <selection sqref="A1:H1"/>
    </sheetView>
  </sheetViews>
  <sheetFormatPr defaultColWidth="9.109375" defaultRowHeight="13.2" x14ac:dyDescent="0.25"/>
  <cols>
    <col min="1" max="1" width="56.6640625" style="313" customWidth="1"/>
    <col min="2" max="5" width="15.6640625" style="313" customWidth="1"/>
    <col min="6" max="8" width="16.44140625" style="313" customWidth="1"/>
    <col min="9" max="16384" width="9.109375" style="313"/>
  </cols>
  <sheetData>
    <row r="1" spans="1:8" s="312" customFormat="1" ht="28.65" customHeight="1" x14ac:dyDescent="0.15">
      <c r="A1" s="760" t="s">
        <v>300</v>
      </c>
      <c r="B1" s="761"/>
      <c r="C1" s="761"/>
      <c r="D1" s="761"/>
      <c r="E1" s="761"/>
      <c r="F1" s="761"/>
      <c r="G1" s="761"/>
      <c r="H1" s="762"/>
    </row>
    <row r="2" spans="1:8" s="312" customFormat="1" ht="51" customHeight="1" thickBot="1" x14ac:dyDescent="0.2">
      <c r="A2" s="785" t="s">
        <v>1890</v>
      </c>
      <c r="B2" s="786"/>
      <c r="C2" s="786"/>
      <c r="D2" s="786"/>
      <c r="E2" s="786"/>
      <c r="F2" s="786"/>
      <c r="G2" s="786"/>
      <c r="H2" s="787"/>
    </row>
    <row r="3" spans="1:8" s="312" customFormat="1" ht="35.25" customHeight="1" x14ac:dyDescent="0.15">
      <c r="A3" s="788" t="s">
        <v>494</v>
      </c>
      <c r="B3" s="455" t="s">
        <v>617</v>
      </c>
      <c r="C3" s="469" t="s">
        <v>1739</v>
      </c>
      <c r="D3" s="536" t="s">
        <v>1740</v>
      </c>
      <c r="E3" s="536" t="s">
        <v>1772</v>
      </c>
      <c r="F3" s="774" t="s">
        <v>1858</v>
      </c>
      <c r="G3" s="775"/>
      <c r="H3" s="775"/>
    </row>
    <row r="4" spans="1:8" s="312" customFormat="1" ht="89.25" customHeight="1" x14ac:dyDescent="0.15">
      <c r="A4" s="789"/>
      <c r="B4" s="363" t="s">
        <v>611</v>
      </c>
      <c r="C4" s="363" t="s">
        <v>611</v>
      </c>
      <c r="D4" s="363" t="s">
        <v>611</v>
      </c>
      <c r="E4" s="361" t="s">
        <v>612</v>
      </c>
      <c r="F4" s="362" t="s">
        <v>1882</v>
      </c>
      <c r="G4" s="362" t="s">
        <v>1876</v>
      </c>
      <c r="H4" s="679" t="s">
        <v>1877</v>
      </c>
    </row>
    <row r="5" spans="1:8" ht="29.25" customHeight="1" x14ac:dyDescent="0.25">
      <c r="A5" s="706" t="s">
        <v>496</v>
      </c>
      <c r="B5" s="707">
        <v>571798.66246955004</v>
      </c>
      <c r="C5" s="707">
        <v>646529.18605681031</v>
      </c>
      <c r="D5" s="707">
        <v>691904.97110895999</v>
      </c>
      <c r="E5" s="707">
        <v>695401.00650929008</v>
      </c>
      <c r="F5" s="707">
        <v>733531.44441400003</v>
      </c>
      <c r="G5" s="707">
        <v>719950.69442399999</v>
      </c>
      <c r="H5" s="707">
        <v>721154.52495999995</v>
      </c>
    </row>
    <row r="6" spans="1:8" ht="15.6" x14ac:dyDescent="0.25">
      <c r="A6" s="702" t="s">
        <v>497</v>
      </c>
      <c r="B6" s="700">
        <v>93875.915173849993</v>
      </c>
      <c r="C6" s="700">
        <v>95520.978052750055</v>
      </c>
      <c r="D6" s="700">
        <v>98190.292974509997</v>
      </c>
      <c r="E6" s="700">
        <v>109870.40606606001</v>
      </c>
      <c r="F6" s="700">
        <v>108833.44055499999</v>
      </c>
      <c r="G6" s="700">
        <v>102479.690839</v>
      </c>
      <c r="H6" s="700">
        <v>100551.918185</v>
      </c>
    </row>
    <row r="7" spans="1:8" ht="15.6" x14ac:dyDescent="0.25">
      <c r="A7" s="702" t="s">
        <v>498</v>
      </c>
      <c r="B7" s="700">
        <v>13637.815877580006</v>
      </c>
      <c r="C7" s="700">
        <v>13526.960100140004</v>
      </c>
      <c r="D7" s="700">
        <v>15264.319065890004</v>
      </c>
      <c r="E7" s="700">
        <v>14830.646390800001</v>
      </c>
      <c r="F7" s="700">
        <v>14954.664101</v>
      </c>
      <c r="G7" s="700">
        <v>14031.779768</v>
      </c>
      <c r="H7" s="700">
        <v>13816.064305</v>
      </c>
    </row>
    <row r="8" spans="1:8" ht="15.6" x14ac:dyDescent="0.25">
      <c r="A8" s="702" t="s">
        <v>499</v>
      </c>
      <c r="B8" s="700">
        <v>5177.2955684700028</v>
      </c>
      <c r="C8" s="700">
        <v>5284.8210729400025</v>
      </c>
      <c r="D8" s="700">
        <v>5449.26756492</v>
      </c>
      <c r="E8" s="700">
        <v>5469.9431422700009</v>
      </c>
      <c r="F8" s="700">
        <v>5574.6365150000001</v>
      </c>
      <c r="G8" s="700">
        <v>5293.0899810000001</v>
      </c>
      <c r="H8" s="700">
        <v>5106.8834669999997</v>
      </c>
    </row>
    <row r="9" spans="1:8" ht="31.2" x14ac:dyDescent="0.25">
      <c r="A9" s="702" t="s">
        <v>500</v>
      </c>
      <c r="B9" s="700">
        <v>274437.63686522999</v>
      </c>
      <c r="C9" s="700">
        <v>325950.22807042004</v>
      </c>
      <c r="D9" s="700">
        <v>330745.82365257991</v>
      </c>
      <c r="E9" s="700">
        <v>338765.31178953004</v>
      </c>
      <c r="F9" s="700">
        <v>360188.72047300002</v>
      </c>
      <c r="G9" s="700">
        <v>354067.063784</v>
      </c>
      <c r="H9" s="700">
        <v>354940.873509</v>
      </c>
    </row>
    <row r="10" spans="1:8" ht="31.2" x14ac:dyDescent="0.25">
      <c r="A10" s="702" t="s">
        <v>501</v>
      </c>
      <c r="B10" s="700">
        <v>14830.699451899998</v>
      </c>
      <c r="C10" s="700">
        <v>21056.588635150001</v>
      </c>
      <c r="D10" s="700">
        <v>27461.398636550002</v>
      </c>
      <c r="E10" s="700">
        <v>12110.586699630001</v>
      </c>
      <c r="F10" s="700">
        <v>10360.787549999999</v>
      </c>
      <c r="G10" s="700">
        <v>10030.598418</v>
      </c>
      <c r="H10" s="700">
        <v>10034.690651999999</v>
      </c>
    </row>
    <row r="11" spans="1:8" ht="15.6" x14ac:dyDescent="0.25">
      <c r="A11" s="702" t="s">
        <v>502</v>
      </c>
      <c r="B11" s="700">
        <v>8885.9114169200002</v>
      </c>
      <c r="C11" s="700">
        <v>21905.755998199988</v>
      </c>
      <c r="D11" s="700">
        <v>42787.090343160009</v>
      </c>
      <c r="E11" s="700">
        <v>14138.504560380001</v>
      </c>
      <c r="F11" s="700">
        <v>17305.602705000001</v>
      </c>
      <c r="G11" s="700">
        <v>9963.6233699999993</v>
      </c>
      <c r="H11" s="700">
        <v>9222.0627559999994</v>
      </c>
    </row>
    <row r="12" spans="1:8" ht="15.6" x14ac:dyDescent="0.25">
      <c r="A12" s="702" t="s">
        <v>503</v>
      </c>
      <c r="B12" s="700">
        <v>1611.88895284</v>
      </c>
      <c r="C12" s="700">
        <v>1622.1868263300003</v>
      </c>
      <c r="D12" s="700">
        <v>1934.6418340000005</v>
      </c>
      <c r="E12" s="700">
        <v>1446.4517201599999</v>
      </c>
      <c r="F12" s="700">
        <v>1336.625221</v>
      </c>
      <c r="G12" s="700">
        <v>1303.983491</v>
      </c>
      <c r="H12" s="700">
        <v>1186.407389</v>
      </c>
    </row>
    <row r="13" spans="1:8" ht="15.6" x14ac:dyDescent="0.25">
      <c r="A13" s="702" t="s">
        <v>1973</v>
      </c>
      <c r="B13" s="700">
        <v>17763.431278550001</v>
      </c>
      <c r="C13" s="700">
        <v>18295.118366840001</v>
      </c>
      <c r="D13" s="700">
        <v>20868.95409322</v>
      </c>
      <c r="E13" s="700">
        <v>23170</v>
      </c>
      <c r="F13" s="700">
        <v>22565.002949999998</v>
      </c>
      <c r="G13" s="700">
        <v>22650</v>
      </c>
      <c r="H13" s="700">
        <v>22750</v>
      </c>
    </row>
    <row r="14" spans="1:8" ht="17.399999999999999" x14ac:dyDescent="0.25">
      <c r="A14" s="702" t="s">
        <v>1978</v>
      </c>
      <c r="B14" s="700">
        <v>68542.666568850007</v>
      </c>
      <c r="C14" s="700">
        <v>66627.42647531</v>
      </c>
      <c r="D14" s="700">
        <v>68531.105913479987</v>
      </c>
      <c r="E14" s="700">
        <v>73648.876574549999</v>
      </c>
      <c r="F14" s="700">
        <v>81105.784681000005</v>
      </c>
      <c r="G14" s="700">
        <v>91213.529108999996</v>
      </c>
      <c r="H14" s="700">
        <v>97893.252181000003</v>
      </c>
    </row>
    <row r="15" spans="1:8" ht="17.399999999999999" x14ac:dyDescent="0.25">
      <c r="A15" s="702" t="s">
        <v>1979</v>
      </c>
      <c r="B15" s="700">
        <v>71308.935092019994</v>
      </c>
      <c r="C15" s="700">
        <v>74949.01996090998</v>
      </c>
      <c r="D15" s="700">
        <v>77112.772798530001</v>
      </c>
      <c r="E15" s="700">
        <v>83104.488837430006</v>
      </c>
      <c r="F15" s="700">
        <v>88607.120139000006</v>
      </c>
      <c r="G15" s="700">
        <v>89474.320139000003</v>
      </c>
      <c r="H15" s="700">
        <v>88291.920138999994</v>
      </c>
    </row>
    <row r="16" spans="1:8" ht="17.399999999999999" x14ac:dyDescent="0.25">
      <c r="A16" s="702" t="s">
        <v>1980</v>
      </c>
      <c r="B16" s="700">
        <v>468.82632899999999</v>
      </c>
      <c r="C16" s="700">
        <v>444.00771268</v>
      </c>
      <c r="D16" s="700">
        <v>451.32448900000003</v>
      </c>
      <c r="E16" s="700">
        <v>1199.088342</v>
      </c>
      <c r="F16" s="700"/>
      <c r="G16" s="700"/>
      <c r="H16" s="700"/>
    </row>
    <row r="17" spans="1:8" ht="15.6" x14ac:dyDescent="0.25">
      <c r="A17" s="702" t="s">
        <v>504</v>
      </c>
      <c r="B17" s="700">
        <v>1257.63989434</v>
      </c>
      <c r="C17" s="700">
        <v>1346.0947851400001</v>
      </c>
      <c r="D17" s="700">
        <v>3107.9797431200013</v>
      </c>
      <c r="E17" s="700">
        <v>17646.702386480003</v>
      </c>
      <c r="F17" s="700">
        <v>4895.0559389999999</v>
      </c>
      <c r="G17" s="700">
        <v>4985.9609129999999</v>
      </c>
      <c r="H17" s="700">
        <v>3240.4281150000002</v>
      </c>
    </row>
    <row r="18" spans="1:8" ht="17.399999999999999" x14ac:dyDescent="0.25">
      <c r="A18" s="702" t="s">
        <v>1981</v>
      </c>
      <c r="B18" s="700"/>
      <c r="C18" s="700"/>
      <c r="D18" s="700"/>
      <c r="E18" s="700"/>
      <c r="F18" s="700">
        <v>17804.003584999999</v>
      </c>
      <c r="G18" s="700">
        <v>14457.054612</v>
      </c>
      <c r="H18" s="700">
        <v>14120.024262000001</v>
      </c>
    </row>
    <row r="19" spans="1:8" ht="15.6" x14ac:dyDescent="0.25">
      <c r="A19" s="709" t="s">
        <v>505</v>
      </c>
      <c r="B19" s="710">
        <v>38830.668401399998</v>
      </c>
      <c r="C19" s="710">
        <v>98006.266653599989</v>
      </c>
      <c r="D19" s="710">
        <v>119065.44399491001</v>
      </c>
      <c r="E19" s="710">
        <v>155999.84398808001</v>
      </c>
      <c r="F19" s="710">
        <v>159072.80455100001</v>
      </c>
      <c r="G19" s="710">
        <v>95195.869923999999</v>
      </c>
      <c r="H19" s="710">
        <v>86227.536143999998</v>
      </c>
    </row>
    <row r="20" spans="1:8" ht="15.6" x14ac:dyDescent="0.25">
      <c r="A20" s="702" t="s">
        <v>506</v>
      </c>
      <c r="B20" s="700">
        <v>5011.3562026100008</v>
      </c>
      <c r="C20" s="700">
        <v>6322.5791432700025</v>
      </c>
      <c r="D20" s="700">
        <v>7985.8955505800041</v>
      </c>
      <c r="E20" s="700">
        <v>11598.572234920004</v>
      </c>
      <c r="F20" s="700">
        <v>12700.855261000001</v>
      </c>
      <c r="G20" s="700">
        <v>10646.767736</v>
      </c>
      <c r="H20" s="700">
        <v>9751.8497179999995</v>
      </c>
    </row>
    <row r="21" spans="1:8" ht="31.2" x14ac:dyDescent="0.25">
      <c r="A21" s="703" t="s">
        <v>615</v>
      </c>
      <c r="B21" s="700">
        <v>12813.556902400001</v>
      </c>
      <c r="C21" s="700">
        <v>16398.279218570002</v>
      </c>
      <c r="D21" s="700">
        <v>56109.754751860019</v>
      </c>
      <c r="E21" s="700">
        <v>87938.65159975001</v>
      </c>
      <c r="F21" s="700">
        <v>89449.561073999997</v>
      </c>
      <c r="G21" s="700">
        <v>38832.403653000001</v>
      </c>
      <c r="H21" s="700">
        <v>35507.186354999998</v>
      </c>
    </row>
    <row r="22" spans="1:8" ht="15.6" x14ac:dyDescent="0.25">
      <c r="A22" s="702" t="s">
        <v>507</v>
      </c>
      <c r="B22" s="700">
        <v>11984.596969389999</v>
      </c>
      <c r="C22" s="700">
        <v>25753.456860329996</v>
      </c>
      <c r="D22" s="700">
        <v>35398.397834549985</v>
      </c>
      <c r="E22" s="700">
        <v>26380.609052900007</v>
      </c>
      <c r="F22" s="700">
        <v>38975.322774</v>
      </c>
      <c r="G22" s="700">
        <v>29514.654801000001</v>
      </c>
      <c r="H22" s="700">
        <v>28311.662934</v>
      </c>
    </row>
    <row r="23" spans="1:8" ht="31.2" x14ac:dyDescent="0.25">
      <c r="A23" s="702" t="s">
        <v>508</v>
      </c>
      <c r="B23" s="700">
        <v>351.36598524999999</v>
      </c>
      <c r="C23" s="700">
        <v>568.47065162000001</v>
      </c>
      <c r="D23" s="700">
        <v>541.02261988999999</v>
      </c>
      <c r="E23" s="700">
        <v>690.66367569999989</v>
      </c>
      <c r="F23" s="700">
        <v>543.16544999999996</v>
      </c>
      <c r="G23" s="700">
        <v>65.226500999999999</v>
      </c>
      <c r="H23" s="700">
        <v>65.226500999999999</v>
      </c>
    </row>
    <row r="24" spans="1:8" ht="15.6" x14ac:dyDescent="0.25">
      <c r="A24" s="702" t="s">
        <v>509</v>
      </c>
      <c r="B24" s="700">
        <v>541.57368265999992</v>
      </c>
      <c r="C24" s="700">
        <v>528.06964740000001</v>
      </c>
      <c r="D24" s="700">
        <v>681.52457932999994</v>
      </c>
      <c r="E24" s="700">
        <v>549.33033799999998</v>
      </c>
      <c r="F24" s="700">
        <v>490.73902500000003</v>
      </c>
      <c r="G24" s="700">
        <v>860.59627999999998</v>
      </c>
      <c r="H24" s="700">
        <v>497.10835500000002</v>
      </c>
    </row>
    <row r="25" spans="1:8" ht="15.6" x14ac:dyDescent="0.25">
      <c r="A25" s="702" t="s">
        <v>510</v>
      </c>
      <c r="B25" s="700">
        <v>4147.2679174700006</v>
      </c>
      <c r="C25" s="700">
        <v>8325.2608668400007</v>
      </c>
      <c r="D25" s="700">
        <v>10440.416932329998</v>
      </c>
      <c r="E25" s="700">
        <v>8536.2571239999997</v>
      </c>
      <c r="F25" s="700">
        <v>3719.4870860000001</v>
      </c>
      <c r="G25" s="700">
        <v>3731.2796330000001</v>
      </c>
      <c r="H25" s="700">
        <v>2971.8001180000001</v>
      </c>
    </row>
    <row r="26" spans="1:8" ht="17.399999999999999" x14ac:dyDescent="0.25">
      <c r="A26" s="702" t="s">
        <v>1982</v>
      </c>
      <c r="B26" s="700"/>
      <c r="C26" s="700"/>
      <c r="D26" s="700"/>
      <c r="E26" s="700"/>
      <c r="F26" s="700">
        <v>4327.2060149999998</v>
      </c>
      <c r="G26" s="700">
        <v>4404.9234539999998</v>
      </c>
      <c r="H26" s="700">
        <v>5333.7842970000002</v>
      </c>
    </row>
    <row r="27" spans="1:8" ht="15.6" x14ac:dyDescent="0.25">
      <c r="A27" s="702" t="s">
        <v>511</v>
      </c>
      <c r="B27" s="700">
        <v>3980.9507416199999</v>
      </c>
      <c r="C27" s="700">
        <v>40110.150265569995</v>
      </c>
      <c r="D27" s="700">
        <v>7908.4317263700004</v>
      </c>
      <c r="E27" s="700">
        <v>20305.75996281</v>
      </c>
      <c r="F27" s="700">
        <v>8866.4678660000009</v>
      </c>
      <c r="G27" s="700">
        <v>7140.0178660000001</v>
      </c>
      <c r="H27" s="700">
        <v>3788.9178659999998</v>
      </c>
    </row>
    <row r="28" spans="1:8" ht="15.6" x14ac:dyDescent="0.25">
      <c r="A28" s="711" t="s">
        <v>512</v>
      </c>
      <c r="B28" s="710">
        <v>219648.08886482002</v>
      </c>
      <c r="C28" s="710">
        <v>236049.52449886</v>
      </c>
      <c r="D28" s="710">
        <v>237235.60633525997</v>
      </c>
      <c r="E28" s="710">
        <v>269428.61423800001</v>
      </c>
      <c r="F28" s="710">
        <v>310831.28576900001</v>
      </c>
      <c r="G28" s="710">
        <v>313467.56043200003</v>
      </c>
      <c r="H28" s="710">
        <v>318740.45288300002</v>
      </c>
    </row>
    <row r="29" spans="1:8" ht="15.6" x14ac:dyDescent="0.25">
      <c r="A29" s="712" t="s">
        <v>0</v>
      </c>
      <c r="B29" s="713">
        <v>830277.41973576997</v>
      </c>
      <c r="C29" s="713">
        <v>980584.97720927012</v>
      </c>
      <c r="D29" s="713">
        <v>1048206.0214391298</v>
      </c>
      <c r="E29" s="713">
        <v>1120829.4647353701</v>
      </c>
      <c r="F29" s="713">
        <v>1203435.534734</v>
      </c>
      <c r="G29" s="713">
        <v>1128614.12478</v>
      </c>
      <c r="H29" s="713">
        <v>1126122.5139870001</v>
      </c>
    </row>
    <row r="30" spans="1:8" x14ac:dyDescent="0.25">
      <c r="A30" s="313" t="s">
        <v>1975</v>
      </c>
      <c r="F30" s="532"/>
    </row>
    <row r="31" spans="1:8" x14ac:dyDescent="0.25">
      <c r="A31" s="313" t="s">
        <v>1974</v>
      </c>
    </row>
    <row r="32" spans="1:8" x14ac:dyDescent="0.25">
      <c r="A32" s="313" t="s">
        <v>1976</v>
      </c>
    </row>
    <row r="33" spans="1:3" x14ac:dyDescent="0.25">
      <c r="A33" s="313" t="s">
        <v>1988</v>
      </c>
      <c r="C33" s="582"/>
    </row>
  </sheetData>
  <mergeCells count="4">
    <mergeCell ref="A1:H1"/>
    <mergeCell ref="A2:H2"/>
    <mergeCell ref="A3:A4"/>
    <mergeCell ref="F3:H3"/>
  </mergeCells>
  <pageMargins left="0.70866141732283472" right="0.70866141732283472" top="0.55118110236220474" bottom="0.55118110236220474" header="0.11811023622047245" footer="0.11811023622047245"/>
  <pageSetup paperSize="9" scale="71" orientation="landscape" r:id="rId1"/>
  <rowBreaks count="1" manualBreakCount="1">
    <brk id="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7"/>
  <sheetViews>
    <sheetView zoomScale="89" zoomScaleNormal="89" workbookViewId="0">
      <selection sqref="A1:K1"/>
    </sheetView>
  </sheetViews>
  <sheetFormatPr defaultColWidth="9.109375" defaultRowHeight="13.2" x14ac:dyDescent="0.25"/>
  <cols>
    <col min="1" max="1" width="48.88671875" style="313" customWidth="1"/>
    <col min="2" max="2" width="13.88671875" style="313" customWidth="1"/>
    <col min="3" max="3" width="12.6640625" style="313" customWidth="1"/>
    <col min="4" max="5" width="16.33203125" style="313" customWidth="1"/>
    <col min="6" max="6" width="17.5546875" style="313" customWidth="1"/>
    <col min="7" max="7" width="17.44140625" style="313" customWidth="1"/>
    <col min="8" max="8" width="15.109375" style="313" customWidth="1"/>
    <col min="9" max="9" width="16.88671875" style="313" customWidth="1"/>
    <col min="10" max="10" width="17" style="313" customWidth="1"/>
    <col min="11" max="11" width="17.109375" style="313" customWidth="1"/>
    <col min="12" max="15" width="22.5546875" style="313" bestFit="1" customWidth="1"/>
    <col min="16" max="16" width="10" style="313" bestFit="1" customWidth="1"/>
    <col min="17" max="16384" width="9.109375" style="313"/>
  </cols>
  <sheetData>
    <row r="1" spans="1:11" s="312" customFormat="1" ht="28.65" customHeight="1" x14ac:dyDescent="0.15">
      <c r="A1" s="745" t="s">
        <v>300</v>
      </c>
      <c r="B1" s="745"/>
      <c r="C1" s="745"/>
      <c r="D1" s="745"/>
      <c r="E1" s="745"/>
      <c r="F1" s="745"/>
      <c r="G1" s="745"/>
      <c r="H1" s="745"/>
      <c r="I1" s="745"/>
      <c r="J1" s="745"/>
      <c r="K1" s="745"/>
    </row>
    <row r="2" spans="1:11" s="312" customFormat="1" ht="27.15" customHeight="1" x14ac:dyDescent="0.15">
      <c r="A2" s="777" t="s">
        <v>1891</v>
      </c>
      <c r="B2" s="777"/>
      <c r="C2" s="777"/>
      <c r="D2" s="777"/>
      <c r="E2" s="777"/>
      <c r="F2" s="777"/>
      <c r="G2" s="777"/>
      <c r="H2" s="777"/>
      <c r="I2" s="777"/>
      <c r="J2" s="777"/>
      <c r="K2" s="777"/>
    </row>
    <row r="3" spans="1:11" s="312" customFormat="1" ht="40.5" customHeight="1" x14ac:dyDescent="0.15">
      <c r="A3" s="747" t="s">
        <v>514</v>
      </c>
      <c r="B3" s="778" t="s">
        <v>1740</v>
      </c>
      <c r="C3" s="779"/>
      <c r="D3" s="778" t="s">
        <v>1772</v>
      </c>
      <c r="E3" s="779"/>
      <c r="F3" s="778" t="s">
        <v>1858</v>
      </c>
      <c r="G3" s="779"/>
      <c r="H3" s="779"/>
      <c r="I3" s="780"/>
      <c r="J3" s="756" t="s">
        <v>1873</v>
      </c>
      <c r="K3" s="758" t="s">
        <v>1872</v>
      </c>
    </row>
    <row r="4" spans="1:11" s="312" customFormat="1" ht="96.75" customHeight="1" x14ac:dyDescent="0.15">
      <c r="A4" s="748"/>
      <c r="B4" s="454" t="s">
        <v>604</v>
      </c>
      <c r="C4" s="454" t="s">
        <v>495</v>
      </c>
      <c r="D4" s="454" t="s">
        <v>546</v>
      </c>
      <c r="E4" s="454" t="s">
        <v>536</v>
      </c>
      <c r="F4" s="315" t="s">
        <v>1883</v>
      </c>
      <c r="G4" s="453" t="s">
        <v>1869</v>
      </c>
      <c r="H4" s="453" t="s">
        <v>1870</v>
      </c>
      <c r="I4" s="453" t="s">
        <v>1871</v>
      </c>
      <c r="J4" s="757"/>
      <c r="K4" s="759"/>
    </row>
    <row r="5" spans="1:11" s="312" customFormat="1" ht="17.25" customHeight="1" x14ac:dyDescent="0.15">
      <c r="A5" s="701" t="s">
        <v>515</v>
      </c>
      <c r="B5" s="715">
        <v>732432.02046399994</v>
      </c>
      <c r="C5" s="715">
        <v>762685.30329800001</v>
      </c>
      <c r="D5" s="715">
        <v>751510.20608499995</v>
      </c>
      <c r="E5" s="715">
        <v>738049.86566100002</v>
      </c>
      <c r="F5" s="715">
        <v>792764.32968700002</v>
      </c>
      <c r="G5" s="715">
        <v>792124.36155699997</v>
      </c>
      <c r="H5" s="715">
        <v>751747.10933899996</v>
      </c>
      <c r="I5" s="715">
        <v>762712.82819799997</v>
      </c>
      <c r="J5" s="716">
        <f>G5/D5*100-100</f>
        <v>5.4043385097296124</v>
      </c>
      <c r="K5" s="716">
        <f>G5/E5*100-100</f>
        <v>7.3266724122455571</v>
      </c>
    </row>
    <row r="6" spans="1:11" s="312" customFormat="1" ht="20.25" customHeight="1" x14ac:dyDescent="0.15">
      <c r="A6" s="702" t="s">
        <v>1931</v>
      </c>
      <c r="B6" s="700">
        <v>10557.428416000001</v>
      </c>
      <c r="C6" s="700">
        <v>23760.377183000001</v>
      </c>
      <c r="D6" s="700">
        <v>12738.22903</v>
      </c>
      <c r="E6" s="700">
        <v>13835.511735000002</v>
      </c>
      <c r="F6" s="700">
        <v>19199.844820999999</v>
      </c>
      <c r="G6" s="700">
        <v>19204.617821</v>
      </c>
      <c r="H6" s="700">
        <v>17758.029702</v>
      </c>
      <c r="I6" s="700">
        <v>15278.168441</v>
      </c>
      <c r="J6" s="716">
        <f t="shared" ref="J6:J20" si="0">G6/D6*100-100</f>
        <v>50.763640501131732</v>
      </c>
      <c r="K6" s="716">
        <f t="shared" ref="K6:K20" si="1">G6/E6*100-100</f>
        <v>38.806704000818769</v>
      </c>
    </row>
    <row r="7" spans="1:11" s="312" customFormat="1" ht="31.2" x14ac:dyDescent="0.15">
      <c r="A7" s="702" t="s">
        <v>516</v>
      </c>
      <c r="B7" s="700">
        <v>162695.637907</v>
      </c>
      <c r="C7" s="700">
        <v>183718.270808</v>
      </c>
      <c r="D7" s="700">
        <v>162512.823351</v>
      </c>
      <c r="E7" s="700">
        <v>166276.77158900001</v>
      </c>
      <c r="F7" s="700">
        <v>179692.63058999999</v>
      </c>
      <c r="G7" s="700">
        <v>180342.49775499999</v>
      </c>
      <c r="H7" s="700">
        <v>184763.39432600001</v>
      </c>
      <c r="I7" s="700">
        <v>186481.465196</v>
      </c>
      <c r="J7" s="716">
        <f t="shared" si="0"/>
        <v>10.971241552730234</v>
      </c>
      <c r="K7" s="716">
        <f t="shared" si="1"/>
        <v>8.4592249606381529</v>
      </c>
    </row>
    <row r="8" spans="1:11" s="312" customFormat="1" ht="15.6" x14ac:dyDescent="0.15">
      <c r="A8" s="702" t="s">
        <v>517</v>
      </c>
      <c r="B8" s="700">
        <v>8981.494197</v>
      </c>
      <c r="C8" s="700">
        <v>9820.944313</v>
      </c>
      <c r="D8" s="700">
        <v>10193.221948</v>
      </c>
      <c r="E8" s="700">
        <v>10526.368445</v>
      </c>
      <c r="F8" s="700">
        <v>11051.022743</v>
      </c>
      <c r="G8" s="700">
        <v>11072.525824</v>
      </c>
      <c r="H8" s="700">
        <v>11084.767980000001</v>
      </c>
      <c r="I8" s="700">
        <v>10897.87723</v>
      </c>
      <c r="J8" s="716">
        <f t="shared" si="0"/>
        <v>8.6263585791195965</v>
      </c>
      <c r="K8" s="716">
        <f t="shared" si="1"/>
        <v>5.1884691463504993</v>
      </c>
    </row>
    <row r="9" spans="1:11" s="312" customFormat="1" ht="31.2" x14ac:dyDescent="0.15">
      <c r="A9" s="702" t="s">
        <v>616</v>
      </c>
      <c r="B9" s="700">
        <v>3587.1867000000002</v>
      </c>
      <c r="C9" s="700">
        <v>4651.5695470000001</v>
      </c>
      <c r="D9" s="700">
        <v>3304.664534</v>
      </c>
      <c r="E9" s="700">
        <v>3632.6278539999998</v>
      </c>
      <c r="F9" s="700">
        <v>3282.6230890000002</v>
      </c>
      <c r="G9" s="700">
        <v>3285.1722439999999</v>
      </c>
      <c r="H9" s="700">
        <v>3262.3563330000002</v>
      </c>
      <c r="I9" s="700">
        <v>3116.2902079999999</v>
      </c>
      <c r="J9" s="716">
        <f t="shared" si="0"/>
        <v>-0.58984171613954572</v>
      </c>
      <c r="K9" s="716">
        <f t="shared" si="1"/>
        <v>-9.5648556352230116</v>
      </c>
    </row>
    <row r="10" spans="1:11" s="312" customFormat="1" ht="21.6" customHeight="1" x14ac:dyDescent="0.15">
      <c r="A10" s="703" t="s">
        <v>1983</v>
      </c>
      <c r="B10" s="700">
        <v>50570.461010999999</v>
      </c>
      <c r="C10" s="700">
        <v>53624.532910000002</v>
      </c>
      <c r="D10" s="700">
        <v>51035.206872000002</v>
      </c>
      <c r="E10" s="700">
        <v>52481.199565000003</v>
      </c>
      <c r="F10" s="700">
        <v>52005.335196</v>
      </c>
      <c r="G10" s="700">
        <v>52023.709737999998</v>
      </c>
      <c r="H10" s="700">
        <v>51012.803412000001</v>
      </c>
      <c r="I10" s="700">
        <v>48117.782863</v>
      </c>
      <c r="J10" s="716">
        <f>G10/D10*100-100</f>
        <v>1.9369038093236952</v>
      </c>
      <c r="K10" s="716">
        <f>G10/E10*100-100</f>
        <v>-0.87172136077680307</v>
      </c>
    </row>
    <row r="11" spans="1:11" s="312" customFormat="1" ht="15.6" x14ac:dyDescent="0.15">
      <c r="A11" s="703" t="s">
        <v>1932</v>
      </c>
      <c r="B11" s="700">
        <v>12882.516747</v>
      </c>
      <c r="C11" s="700">
        <v>13262.530301999999</v>
      </c>
      <c r="D11" s="700">
        <v>13637.808403999999</v>
      </c>
      <c r="E11" s="700">
        <v>13770.289323000001</v>
      </c>
      <c r="F11" s="700">
        <v>13641.750028</v>
      </c>
      <c r="G11" s="700">
        <v>13688.553296</v>
      </c>
      <c r="H11" s="700">
        <v>13942.025716</v>
      </c>
      <c r="I11" s="700">
        <v>13982.577372</v>
      </c>
      <c r="J11" s="716">
        <f>G11/D11*100-100</f>
        <v>0.37208978522617997</v>
      </c>
      <c r="K11" s="716">
        <f>G11/E11*100-100</f>
        <v>-0.59356797146942597</v>
      </c>
    </row>
    <row r="12" spans="1:11" s="312" customFormat="1" ht="19.95" customHeight="1" x14ac:dyDescent="0.15">
      <c r="A12" s="702" t="s">
        <v>518</v>
      </c>
      <c r="B12" s="700">
        <v>30059.284849</v>
      </c>
      <c r="C12" s="700">
        <v>37083.369675000002</v>
      </c>
      <c r="D12" s="700">
        <v>30873.957419999999</v>
      </c>
      <c r="E12" s="700">
        <v>32224.982253999999</v>
      </c>
      <c r="F12" s="700">
        <v>30917.313898</v>
      </c>
      <c r="G12" s="700">
        <v>30928.897822999999</v>
      </c>
      <c r="H12" s="700">
        <v>29915.763011999999</v>
      </c>
      <c r="I12" s="700">
        <v>29110.336865000001</v>
      </c>
      <c r="J12" s="716">
        <f t="shared" si="0"/>
        <v>0.17795063409789691</v>
      </c>
      <c r="K12" s="716">
        <f t="shared" si="1"/>
        <v>-4.0219864848463089</v>
      </c>
    </row>
    <row r="13" spans="1:11" s="312" customFormat="1" ht="32.4" customHeight="1" x14ac:dyDescent="0.15">
      <c r="A13" s="702" t="s">
        <v>1933</v>
      </c>
      <c r="B13" s="700">
        <v>1566.7664890000001</v>
      </c>
      <c r="C13" s="700">
        <v>5025.2366949999996</v>
      </c>
      <c r="D13" s="700">
        <v>6023.0908950000003</v>
      </c>
      <c r="E13" s="700">
        <v>11642.389906</v>
      </c>
      <c r="F13" s="700">
        <v>23034.664857</v>
      </c>
      <c r="G13" s="700">
        <v>22849.164857</v>
      </c>
      <c r="H13" s="700">
        <v>3455.0371810000001</v>
      </c>
      <c r="I13" s="700">
        <v>3009.0216810000002</v>
      </c>
      <c r="J13" s="716">
        <f>G13/D13*100-100</f>
        <v>279.35945605549421</v>
      </c>
      <c r="K13" s="716">
        <f t="shared" si="1"/>
        <v>96.258371704459904</v>
      </c>
    </row>
    <row r="14" spans="1:11" s="312" customFormat="1" ht="33.6" customHeight="1" x14ac:dyDescent="0.15">
      <c r="A14" s="702" t="s">
        <v>1934</v>
      </c>
      <c r="B14" s="700">
        <v>14835.785302</v>
      </c>
      <c r="C14" s="700">
        <v>18939.219784000001</v>
      </c>
      <c r="D14" s="700">
        <v>17280.203762000001</v>
      </c>
      <c r="E14" s="700">
        <v>18014.572246</v>
      </c>
      <c r="F14" s="700">
        <v>20242.043486999999</v>
      </c>
      <c r="G14" s="700">
        <v>20287.708887000001</v>
      </c>
      <c r="H14" s="700">
        <v>19122.392274999998</v>
      </c>
      <c r="I14" s="700">
        <v>16982.726180000001</v>
      </c>
      <c r="J14" s="716">
        <f t="shared" si="0"/>
        <v>17.404338319283298</v>
      </c>
      <c r="K14" s="716">
        <f t="shared" si="1"/>
        <v>12.618321489730249</v>
      </c>
    </row>
    <row r="15" spans="1:11" s="312" customFormat="1" ht="21.6" customHeight="1" x14ac:dyDescent="0.15">
      <c r="A15" s="702" t="s">
        <v>519</v>
      </c>
      <c r="B15" s="700">
        <v>24583.187953000001</v>
      </c>
      <c r="C15" s="700">
        <v>27904.028107999999</v>
      </c>
      <c r="D15" s="700">
        <v>25956.070253000002</v>
      </c>
      <c r="E15" s="700">
        <v>27364.592259000001</v>
      </c>
      <c r="F15" s="700">
        <v>27723.128181</v>
      </c>
      <c r="G15" s="700">
        <v>27748.473355999999</v>
      </c>
      <c r="H15" s="700">
        <v>27278.298070000001</v>
      </c>
      <c r="I15" s="700">
        <v>27485.134056999999</v>
      </c>
      <c r="J15" s="716">
        <f t="shared" si="0"/>
        <v>6.905525703733332</v>
      </c>
      <c r="K15" s="716">
        <f t="shared" si="1"/>
        <v>1.4028387244605938</v>
      </c>
    </row>
    <row r="16" spans="1:11" s="312" customFormat="1" ht="35.4" customHeight="1" x14ac:dyDescent="0.15">
      <c r="A16" s="703" t="s">
        <v>1935</v>
      </c>
      <c r="B16" s="700">
        <v>1753.2481780000001</v>
      </c>
      <c r="C16" s="700">
        <v>2351.4084630000002</v>
      </c>
      <c r="D16" s="700">
        <v>1921.8761050000001</v>
      </c>
      <c r="E16" s="700">
        <v>1989.044093</v>
      </c>
      <c r="F16" s="700">
        <v>2408.8750669999999</v>
      </c>
      <c r="G16" s="700">
        <v>2556.5017160000002</v>
      </c>
      <c r="H16" s="700">
        <v>1637.290949</v>
      </c>
      <c r="I16" s="700">
        <v>1382.72398</v>
      </c>
      <c r="J16" s="716">
        <f t="shared" si="0"/>
        <v>33.021151017432516</v>
      </c>
      <c r="K16" s="716">
        <f t="shared" si="1"/>
        <v>28.529162575985197</v>
      </c>
    </row>
    <row r="17" spans="1:15" s="312" customFormat="1" ht="24.6" customHeight="1" x14ac:dyDescent="0.15">
      <c r="A17" s="703" t="s">
        <v>1984</v>
      </c>
      <c r="B17" s="799">
        <v>3170.8928559999999</v>
      </c>
      <c r="C17" s="700">
        <v>4060.9008250000006</v>
      </c>
      <c r="D17" s="700">
        <v>3966.7582889999999</v>
      </c>
      <c r="E17" s="700">
        <v>4170.5870889999997</v>
      </c>
      <c r="F17" s="700">
        <v>3903.2144629999998</v>
      </c>
      <c r="G17" s="700">
        <v>3843.3144630000002</v>
      </c>
      <c r="H17" s="700">
        <v>3464.1634770000001</v>
      </c>
      <c r="I17" s="700">
        <v>3441.6284780000001</v>
      </c>
      <c r="J17" s="796">
        <f>((G17+G18)/D17)*100-100</f>
        <v>7.5066371658119664</v>
      </c>
      <c r="K17" s="718">
        <f>G17/E17*100-100</f>
        <v>-7.8471596208405998</v>
      </c>
    </row>
    <row r="18" spans="1:15" s="312" customFormat="1" ht="18" customHeight="1" x14ac:dyDescent="0.15">
      <c r="A18" s="703" t="s">
        <v>1936</v>
      </c>
      <c r="B18" s="800"/>
      <c r="C18" s="700">
        <v>1433.332296</v>
      </c>
      <c r="D18" s="700">
        <v>275.29135500000001</v>
      </c>
      <c r="E18" s="700">
        <v>420.49270300000001</v>
      </c>
      <c r="F18" s="700">
        <v>419.963978</v>
      </c>
      <c r="G18" s="700">
        <v>421.213978</v>
      </c>
      <c r="H18" s="700">
        <v>274.667889</v>
      </c>
      <c r="I18" s="700">
        <v>227.56788900000001</v>
      </c>
      <c r="J18" s="797"/>
      <c r="K18" s="718">
        <f>G18/E18*100-100</f>
        <v>0.17153091952704358</v>
      </c>
    </row>
    <row r="19" spans="1:15" s="312" customFormat="1" ht="18" customHeight="1" x14ac:dyDescent="0.15">
      <c r="A19" s="720" t="s">
        <v>520</v>
      </c>
      <c r="B19" s="721">
        <v>3021.4964960000002</v>
      </c>
      <c r="C19" s="721">
        <v>8442.0420709999999</v>
      </c>
      <c r="D19" s="721">
        <v>2726.8702539999999</v>
      </c>
      <c r="E19" s="721">
        <v>2805.4750709999998</v>
      </c>
      <c r="F19" s="721">
        <v>3336.3007790000001</v>
      </c>
      <c r="G19" s="721">
        <v>3347.250779</v>
      </c>
      <c r="H19" s="721">
        <v>2468.746345</v>
      </c>
      <c r="I19" s="721">
        <v>2312.1360650000001</v>
      </c>
      <c r="J19" s="716">
        <f t="shared" si="0"/>
        <v>22.750643309485469</v>
      </c>
      <c r="K19" s="716">
        <f t="shared" si="1"/>
        <v>19.311371311058778</v>
      </c>
    </row>
    <row r="20" spans="1:15" s="312" customFormat="1" ht="19.5" customHeight="1" x14ac:dyDescent="0.15">
      <c r="A20" s="722" t="s">
        <v>0</v>
      </c>
      <c r="B20" s="723">
        <v>1060697.407565</v>
      </c>
      <c r="C20" s="723">
        <v>1156763.0662779999</v>
      </c>
      <c r="D20" s="723">
        <v>1093956.278557</v>
      </c>
      <c r="E20" s="723">
        <v>1097204.7697930001</v>
      </c>
      <c r="F20" s="723">
        <v>1183623.0408640001</v>
      </c>
      <c r="G20" s="723">
        <v>1183723.9640939999</v>
      </c>
      <c r="H20" s="723">
        <v>1121186.8460059999</v>
      </c>
      <c r="I20" s="723">
        <v>1124538.264703</v>
      </c>
      <c r="J20" s="724">
        <f t="shared" si="0"/>
        <v>8.2057836585031936</v>
      </c>
      <c r="K20" s="724">
        <f t="shared" si="1"/>
        <v>7.8854190833788067</v>
      </c>
    </row>
    <row r="21" spans="1:15" ht="19.2" customHeight="1" x14ac:dyDescent="0.25">
      <c r="A21" s="801" t="s">
        <v>1965</v>
      </c>
      <c r="B21" s="802"/>
      <c r="C21" s="802"/>
      <c r="D21" s="802"/>
      <c r="E21" s="802"/>
      <c r="F21" s="802"/>
      <c r="G21" s="802"/>
      <c r="H21" s="802"/>
      <c r="I21" s="802"/>
      <c r="J21" s="802"/>
      <c r="K21" s="803"/>
      <c r="L21" s="584"/>
      <c r="M21" s="584"/>
      <c r="N21" s="584"/>
      <c r="O21" s="584"/>
    </row>
    <row r="22" spans="1:15" ht="19.2" customHeight="1" x14ac:dyDescent="0.25">
      <c r="A22" s="793" t="s">
        <v>1967</v>
      </c>
      <c r="B22" s="794"/>
      <c r="C22" s="794"/>
      <c r="D22" s="794"/>
      <c r="E22" s="794"/>
      <c r="F22" s="794"/>
      <c r="G22" s="794"/>
      <c r="H22" s="794"/>
      <c r="I22" s="794"/>
      <c r="J22" s="794"/>
      <c r="K22" s="795"/>
    </row>
    <row r="23" spans="1:15" ht="19.2" customHeight="1" x14ac:dyDescent="0.25">
      <c r="A23" s="793" t="s">
        <v>1968</v>
      </c>
      <c r="B23" s="794"/>
      <c r="C23" s="794"/>
      <c r="D23" s="794"/>
      <c r="E23" s="794"/>
      <c r="F23" s="794"/>
      <c r="G23" s="794"/>
      <c r="H23" s="794"/>
      <c r="I23" s="794"/>
      <c r="J23" s="794"/>
      <c r="K23" s="795"/>
    </row>
    <row r="24" spans="1:15" ht="19.2" customHeight="1" x14ac:dyDescent="0.25">
      <c r="A24" s="793" t="s">
        <v>1970</v>
      </c>
      <c r="B24" s="794"/>
      <c r="C24" s="794"/>
      <c r="D24" s="794"/>
      <c r="E24" s="794"/>
      <c r="F24" s="794"/>
      <c r="G24" s="794"/>
      <c r="H24" s="794"/>
      <c r="I24" s="794"/>
      <c r="J24" s="794"/>
      <c r="K24" s="795"/>
    </row>
    <row r="25" spans="1:15" ht="19.2" customHeight="1" x14ac:dyDescent="0.25">
      <c r="A25" s="798" t="s">
        <v>1971</v>
      </c>
      <c r="B25" s="794"/>
      <c r="C25" s="794"/>
      <c r="D25" s="794"/>
      <c r="E25" s="794"/>
      <c r="F25" s="794"/>
      <c r="G25" s="794"/>
      <c r="H25" s="794"/>
      <c r="I25" s="794"/>
      <c r="J25" s="794"/>
      <c r="K25" s="795"/>
    </row>
    <row r="26" spans="1:15" ht="29.4" customHeight="1" x14ac:dyDescent="0.25">
      <c r="A26" s="790" t="s">
        <v>1937</v>
      </c>
      <c r="B26" s="791"/>
      <c r="C26" s="791"/>
      <c r="D26" s="791"/>
      <c r="E26" s="791"/>
      <c r="F26" s="791"/>
      <c r="G26" s="791"/>
      <c r="H26" s="791"/>
      <c r="I26" s="791"/>
      <c r="J26" s="791"/>
      <c r="K26" s="792"/>
    </row>
    <row r="27" spans="1:15" x14ac:dyDescent="0.25">
      <c r="B27" s="488"/>
      <c r="C27" s="488"/>
    </row>
  </sheetData>
  <mergeCells count="16">
    <mergeCell ref="A26:K26"/>
    <mergeCell ref="A1:K1"/>
    <mergeCell ref="A2:K2"/>
    <mergeCell ref="A3:A4"/>
    <mergeCell ref="B3:C3"/>
    <mergeCell ref="D3:E3"/>
    <mergeCell ref="F3:I3"/>
    <mergeCell ref="J3:J4"/>
    <mergeCell ref="K3:K4"/>
    <mergeCell ref="A23:K23"/>
    <mergeCell ref="J17:J18"/>
    <mergeCell ref="A25:K25"/>
    <mergeCell ref="B17:B18"/>
    <mergeCell ref="A24:K24"/>
    <mergeCell ref="A22:K22"/>
    <mergeCell ref="A21:K21"/>
  </mergeCells>
  <pageMargins left="0.7" right="0.7" top="0.75" bottom="0.75" header="0.3" footer="0.3"/>
  <pageSetup paperSize="9" scale="6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6"/>
  <sheetViews>
    <sheetView zoomScaleNormal="100" workbookViewId="0">
      <selection sqref="A1:K1"/>
    </sheetView>
  </sheetViews>
  <sheetFormatPr defaultColWidth="9.109375" defaultRowHeight="13.2" x14ac:dyDescent="0.25"/>
  <cols>
    <col min="1" max="1" width="47.44140625" style="313" customWidth="1"/>
    <col min="2" max="6" width="13.88671875" style="313" customWidth="1"/>
    <col min="7" max="7" width="15.44140625" style="313" customWidth="1"/>
    <col min="8" max="8" width="15.5546875" style="313" customWidth="1"/>
    <col min="9" max="9" width="16" style="313" customWidth="1"/>
    <col min="10" max="11" width="16.88671875" style="313" customWidth="1"/>
    <col min="12" max="16384" width="9.109375" style="313"/>
  </cols>
  <sheetData>
    <row r="1" spans="1:11" s="312" customFormat="1" ht="28.65" customHeight="1" x14ac:dyDescent="0.15">
      <c r="A1" s="745" t="s">
        <v>300</v>
      </c>
      <c r="B1" s="745"/>
      <c r="C1" s="745"/>
      <c r="D1" s="745"/>
      <c r="E1" s="745"/>
      <c r="F1" s="745"/>
      <c r="G1" s="745"/>
      <c r="H1" s="745"/>
      <c r="I1" s="745"/>
      <c r="J1" s="745"/>
      <c r="K1" s="745"/>
    </row>
    <row r="2" spans="1:11" s="312" customFormat="1" ht="27.15" customHeight="1" x14ac:dyDescent="0.15">
      <c r="A2" s="333" t="s">
        <v>1892</v>
      </c>
      <c r="B2" s="333"/>
      <c r="C2" s="333"/>
      <c r="D2" s="333"/>
      <c r="E2" s="333"/>
      <c r="F2" s="333"/>
      <c r="G2" s="333"/>
      <c r="H2" s="333"/>
      <c r="I2" s="333"/>
      <c r="J2" s="333"/>
      <c r="K2" s="333"/>
    </row>
    <row r="3" spans="1:11" s="312" customFormat="1" ht="33" customHeight="1" x14ac:dyDescent="0.15">
      <c r="A3" s="747" t="s">
        <v>514</v>
      </c>
      <c r="B3" s="778" t="s">
        <v>1740</v>
      </c>
      <c r="C3" s="779"/>
      <c r="D3" s="778" t="s">
        <v>1772</v>
      </c>
      <c r="E3" s="779"/>
      <c r="F3" s="778" t="s">
        <v>1858</v>
      </c>
      <c r="G3" s="779"/>
      <c r="H3" s="779"/>
      <c r="I3" s="780"/>
      <c r="J3" s="781" t="s">
        <v>1879</v>
      </c>
      <c r="K3" s="783" t="s">
        <v>1878</v>
      </c>
    </row>
    <row r="4" spans="1:11" s="312" customFormat="1" ht="105.75" customHeight="1" x14ac:dyDescent="0.15">
      <c r="A4" s="748"/>
      <c r="B4" s="454" t="s">
        <v>605</v>
      </c>
      <c r="C4" s="454" t="s">
        <v>513</v>
      </c>
      <c r="D4" s="454" t="s">
        <v>547</v>
      </c>
      <c r="E4" s="454" t="s">
        <v>537</v>
      </c>
      <c r="F4" s="454" t="s">
        <v>1886</v>
      </c>
      <c r="G4" s="453" t="s">
        <v>1875</v>
      </c>
      <c r="H4" s="453" t="s">
        <v>1887</v>
      </c>
      <c r="I4" s="453" t="s">
        <v>1888</v>
      </c>
      <c r="J4" s="782"/>
      <c r="K4" s="784"/>
    </row>
    <row r="5" spans="1:11" s="312" customFormat="1" ht="24" customHeight="1" x14ac:dyDescent="0.15">
      <c r="A5" s="701" t="s">
        <v>515</v>
      </c>
      <c r="B5" s="715">
        <v>768330.56115299999</v>
      </c>
      <c r="C5" s="715">
        <v>804456.30645000003</v>
      </c>
      <c r="D5" s="715">
        <v>770595.03305700002</v>
      </c>
      <c r="E5" s="715">
        <v>757011.32828100002</v>
      </c>
      <c r="F5" s="715">
        <v>809642.29749899998</v>
      </c>
      <c r="G5" s="715">
        <v>808922.80355099996</v>
      </c>
      <c r="H5" s="715">
        <v>759686.38471300004</v>
      </c>
      <c r="I5" s="715">
        <v>765273.90581599995</v>
      </c>
      <c r="J5" s="700">
        <f>G5/D5*100-100</f>
        <v>4.9737889357982539</v>
      </c>
      <c r="K5" s="700">
        <f>G5/E5*100-100</f>
        <v>6.8574238364277988</v>
      </c>
    </row>
    <row r="6" spans="1:11" s="312" customFormat="1" ht="31.95" customHeight="1" x14ac:dyDescent="0.15">
      <c r="A6" s="702" t="s">
        <v>1931</v>
      </c>
      <c r="B6" s="700">
        <v>10791.730466999999</v>
      </c>
      <c r="C6" s="700">
        <v>24951.516821999994</v>
      </c>
      <c r="D6" s="700">
        <v>13286.727096000001</v>
      </c>
      <c r="E6" s="700">
        <v>14434.309801000001</v>
      </c>
      <c r="F6" s="700">
        <v>19563.40036</v>
      </c>
      <c r="G6" s="700">
        <v>19568.173360000001</v>
      </c>
      <c r="H6" s="700">
        <v>17774.330635999999</v>
      </c>
      <c r="I6" s="700">
        <v>15278.168441</v>
      </c>
      <c r="J6" s="700">
        <f t="shared" ref="J6:J20" si="0">G6/D6*100-100</f>
        <v>47.276099061980744</v>
      </c>
      <c r="K6" s="700">
        <f t="shared" ref="K6:K20" si="1">G6/E6*100-100</f>
        <v>35.567087237135013</v>
      </c>
    </row>
    <row r="7" spans="1:11" s="312" customFormat="1" ht="31.2" x14ac:dyDescent="0.15">
      <c r="A7" s="702" t="s">
        <v>516</v>
      </c>
      <c r="B7" s="700">
        <v>163707.23001500001</v>
      </c>
      <c r="C7" s="700">
        <v>184786.58803699998</v>
      </c>
      <c r="D7" s="700">
        <v>163006.90015599999</v>
      </c>
      <c r="E7" s="700">
        <v>166770.848394</v>
      </c>
      <c r="F7" s="700">
        <v>180274.36655199999</v>
      </c>
      <c r="G7" s="700">
        <v>180924.233717</v>
      </c>
      <c r="H7" s="700">
        <v>184763.39432600001</v>
      </c>
      <c r="I7" s="700">
        <v>186476.924742</v>
      </c>
      <c r="J7" s="700">
        <f t="shared" si="0"/>
        <v>10.991763872481997</v>
      </c>
      <c r="K7" s="700">
        <f t="shared" si="1"/>
        <v>8.4867262230160918</v>
      </c>
    </row>
    <row r="8" spans="1:11" s="312" customFormat="1" ht="15.6" x14ac:dyDescent="0.15">
      <c r="A8" s="702" t="s">
        <v>517</v>
      </c>
      <c r="B8" s="700">
        <v>9016.3738549999998</v>
      </c>
      <c r="C8" s="700">
        <v>9965.7481181799994</v>
      </c>
      <c r="D8" s="700">
        <v>10208.878328999999</v>
      </c>
      <c r="E8" s="700">
        <v>10543.550427</v>
      </c>
      <c r="F8" s="700">
        <v>11065.222743</v>
      </c>
      <c r="G8" s="700">
        <v>11086.725823999999</v>
      </c>
      <c r="H8" s="700">
        <v>11084.767980000001</v>
      </c>
      <c r="I8" s="700">
        <v>10897.87723</v>
      </c>
      <c r="J8" s="700">
        <f t="shared" si="0"/>
        <v>8.5988633296405226</v>
      </c>
      <c r="K8" s="700">
        <f t="shared" si="1"/>
        <v>5.1517313903012223</v>
      </c>
    </row>
    <row r="9" spans="1:11" s="312" customFormat="1" ht="31.2" x14ac:dyDescent="0.15">
      <c r="A9" s="702" t="s">
        <v>616</v>
      </c>
      <c r="B9" s="700">
        <v>3587.1867000000002</v>
      </c>
      <c r="C9" s="700">
        <v>4976.4668050000009</v>
      </c>
      <c r="D9" s="700">
        <v>3304.664534</v>
      </c>
      <c r="E9" s="700">
        <v>3665.1278540000003</v>
      </c>
      <c r="F9" s="700">
        <v>3282.6230890000002</v>
      </c>
      <c r="G9" s="700">
        <v>3285.1722439999999</v>
      </c>
      <c r="H9" s="700">
        <v>3262.3563330000002</v>
      </c>
      <c r="I9" s="700">
        <v>3116.2902079999999</v>
      </c>
      <c r="J9" s="700">
        <f t="shared" si="0"/>
        <v>-0.58984171613954572</v>
      </c>
      <c r="K9" s="700">
        <f t="shared" si="1"/>
        <v>-10.36677641641694</v>
      </c>
    </row>
    <row r="10" spans="1:11" s="312" customFormat="1" ht="17.399999999999999" x14ac:dyDescent="0.15">
      <c r="A10" s="703" t="s">
        <v>1983</v>
      </c>
      <c r="B10" s="700">
        <v>51070.461010999999</v>
      </c>
      <c r="C10" s="700">
        <v>54663.392175000001</v>
      </c>
      <c r="D10" s="700">
        <v>51369.675353999999</v>
      </c>
      <c r="E10" s="700">
        <v>53178.843075999997</v>
      </c>
      <c r="F10" s="700">
        <v>52239.460561</v>
      </c>
      <c r="G10" s="700">
        <v>52257.835102999998</v>
      </c>
      <c r="H10" s="700">
        <v>51012.803412000001</v>
      </c>
      <c r="I10" s="700">
        <v>48117.782625</v>
      </c>
      <c r="J10" s="700">
        <f t="shared" si="0"/>
        <v>1.7289572941224378</v>
      </c>
      <c r="K10" s="700">
        <f t="shared" si="1"/>
        <v>-1.7319067503663916</v>
      </c>
    </row>
    <row r="11" spans="1:11" s="312" customFormat="1" ht="15.6" x14ac:dyDescent="0.15">
      <c r="A11" s="703" t="s">
        <v>1932</v>
      </c>
      <c r="B11" s="700">
        <v>12982.516747</v>
      </c>
      <c r="C11" s="700">
        <v>13416.455313999999</v>
      </c>
      <c r="D11" s="700">
        <v>13681.595304</v>
      </c>
      <c r="E11" s="700">
        <v>13884.080811</v>
      </c>
      <c r="F11" s="700">
        <v>13562.397249</v>
      </c>
      <c r="G11" s="700">
        <v>13609.200516999999</v>
      </c>
      <c r="H11" s="700">
        <v>13678.898329</v>
      </c>
      <c r="I11" s="700">
        <v>13789.449984999999</v>
      </c>
      <c r="J11" s="700">
        <f>G11/D11*100-100</f>
        <v>-0.52913995328334806</v>
      </c>
      <c r="K11" s="700">
        <f>G11/E11*100-100</f>
        <v>-1.9798234952811526</v>
      </c>
    </row>
    <row r="12" spans="1:11" s="312" customFormat="1" ht="24.6" customHeight="1" x14ac:dyDescent="0.15">
      <c r="A12" s="702" t="s">
        <v>518</v>
      </c>
      <c r="B12" s="700">
        <v>30166.050442</v>
      </c>
      <c r="C12" s="700">
        <v>38314.546143000014</v>
      </c>
      <c r="D12" s="700">
        <v>31303.819028000002</v>
      </c>
      <c r="E12" s="700">
        <v>32684.858696000003</v>
      </c>
      <c r="F12" s="700">
        <v>31496.608472</v>
      </c>
      <c r="G12" s="700">
        <v>31508.192396999999</v>
      </c>
      <c r="H12" s="700">
        <v>29910.597613000002</v>
      </c>
      <c r="I12" s="700">
        <v>29115.514590999999</v>
      </c>
      <c r="J12" s="700">
        <f t="shared" si="0"/>
        <v>0.65287040158644061</v>
      </c>
      <c r="K12" s="700">
        <f t="shared" si="1"/>
        <v>-3.6000348355307494</v>
      </c>
    </row>
    <row r="13" spans="1:11" s="312" customFormat="1" ht="36" customHeight="1" x14ac:dyDescent="0.15">
      <c r="A13" s="702" t="s">
        <v>1933</v>
      </c>
      <c r="B13" s="700">
        <v>2036.614298</v>
      </c>
      <c r="C13" s="700">
        <v>5574.0509940000002</v>
      </c>
      <c r="D13" s="700">
        <v>6390.527677</v>
      </c>
      <c r="E13" s="700">
        <v>12306.799434</v>
      </c>
      <c r="F13" s="700">
        <v>23763.634414</v>
      </c>
      <c r="G13" s="700">
        <v>23578.134414</v>
      </c>
      <c r="H13" s="700">
        <v>3595.524097</v>
      </c>
      <c r="I13" s="700">
        <v>3009.1216810000001</v>
      </c>
      <c r="J13" s="700">
        <f t="shared" si="0"/>
        <v>268.95442138306538</v>
      </c>
      <c r="K13" s="700">
        <f t="shared" si="1"/>
        <v>91.586240926789429</v>
      </c>
    </row>
    <row r="14" spans="1:11" s="312" customFormat="1" ht="33" x14ac:dyDescent="0.15">
      <c r="A14" s="702" t="s">
        <v>1934</v>
      </c>
      <c r="B14" s="700">
        <v>15624.434998999999</v>
      </c>
      <c r="C14" s="700">
        <v>20734.395794000004</v>
      </c>
      <c r="D14" s="700">
        <v>17811.897084</v>
      </c>
      <c r="E14" s="700">
        <v>18656.935520999999</v>
      </c>
      <c r="F14" s="700">
        <v>20280.593015999999</v>
      </c>
      <c r="G14" s="700">
        <v>20326.258416000001</v>
      </c>
      <c r="H14" s="700">
        <v>18799.608242999999</v>
      </c>
      <c r="I14" s="700">
        <v>16184.642823</v>
      </c>
      <c r="J14" s="700">
        <f>G14/D14*100-100</f>
        <v>14.116190544681444</v>
      </c>
      <c r="K14" s="700">
        <f t="shared" si="1"/>
        <v>8.9474656388292431</v>
      </c>
    </row>
    <row r="15" spans="1:11" s="312" customFormat="1" ht="16.5" customHeight="1" x14ac:dyDescent="0.15">
      <c r="A15" s="702" t="s">
        <v>519</v>
      </c>
      <c r="B15" s="700">
        <v>24638.764180999999</v>
      </c>
      <c r="C15" s="700">
        <v>28104.025213000004</v>
      </c>
      <c r="D15" s="700">
        <v>25998.349396000001</v>
      </c>
      <c r="E15" s="700">
        <v>27402.608972000002</v>
      </c>
      <c r="F15" s="700">
        <v>27770.479012</v>
      </c>
      <c r="G15" s="700">
        <v>27795.824186999998</v>
      </c>
      <c r="H15" s="700">
        <v>27278.298070000001</v>
      </c>
      <c r="I15" s="700">
        <v>27548.779433</v>
      </c>
      <c r="J15" s="700">
        <f t="shared" si="0"/>
        <v>6.9138035019890509</v>
      </c>
      <c r="K15" s="700">
        <f t="shared" si="1"/>
        <v>1.43495539202776</v>
      </c>
    </row>
    <row r="16" spans="1:11" s="312" customFormat="1" ht="33" x14ac:dyDescent="0.15">
      <c r="A16" s="703" t="s">
        <v>1935</v>
      </c>
      <c r="B16" s="700">
        <v>1760.815429</v>
      </c>
      <c r="C16" s="700">
        <v>2396.2130459999998</v>
      </c>
      <c r="D16" s="700">
        <v>1961.497349</v>
      </c>
      <c r="E16" s="700">
        <v>2128.6653369999999</v>
      </c>
      <c r="F16" s="700">
        <v>2519.342267</v>
      </c>
      <c r="G16" s="700">
        <v>2666.9689159999998</v>
      </c>
      <c r="H16" s="700">
        <v>1637.290949</v>
      </c>
      <c r="I16" s="700">
        <v>1382.72398</v>
      </c>
      <c r="J16" s="700">
        <f t="shared" si="0"/>
        <v>35.965970963950554</v>
      </c>
      <c r="K16" s="700">
        <f t="shared" si="1"/>
        <v>25.288314214701742</v>
      </c>
    </row>
    <row r="17" spans="1:11" s="312" customFormat="1" ht="17.399999999999999" x14ac:dyDescent="0.15">
      <c r="A17" s="703" t="s">
        <v>1984</v>
      </c>
      <c r="B17" s="799">
        <v>3308.9559669999999</v>
      </c>
      <c r="C17" s="700">
        <v>5107.2931599999984</v>
      </c>
      <c r="D17" s="700">
        <v>4335.958259</v>
      </c>
      <c r="E17" s="700">
        <v>4599.6754837399994</v>
      </c>
      <c r="F17" s="700">
        <v>4174.5126019999998</v>
      </c>
      <c r="G17" s="700">
        <v>4114.6126020000002</v>
      </c>
      <c r="H17" s="700">
        <v>3464.1634770000001</v>
      </c>
      <c r="I17" s="700">
        <v>3441.6284780000001</v>
      </c>
      <c r="J17" s="810">
        <f>((G17+G18)/D17)*100-100</f>
        <v>4.6336972590307539</v>
      </c>
      <c r="K17" s="725">
        <f>G17/E17*100-100</f>
        <v>-10.545589215037282</v>
      </c>
    </row>
    <row r="18" spans="1:11" s="312" customFormat="1" ht="18" customHeight="1" x14ac:dyDescent="0.15">
      <c r="A18" s="703" t="s">
        <v>1936</v>
      </c>
      <c r="B18" s="800"/>
      <c r="C18" s="700">
        <v>2031.3685999999998</v>
      </c>
      <c r="D18" s="700">
        <v>275.29036500000001</v>
      </c>
      <c r="E18" s="700">
        <v>633.26507462999996</v>
      </c>
      <c r="F18" s="700">
        <v>421.01083599999998</v>
      </c>
      <c r="G18" s="700">
        <v>422.26083599999998</v>
      </c>
      <c r="H18" s="700">
        <v>274.667889</v>
      </c>
      <c r="I18" s="700">
        <v>227.56788900000001</v>
      </c>
      <c r="J18" s="811"/>
      <c r="K18" s="725">
        <f>G18/E18*100-100</f>
        <v>-33.320049862734678</v>
      </c>
    </row>
    <row r="19" spans="1:11" s="312" customFormat="1" ht="18" customHeight="1" x14ac:dyDescent="0.15">
      <c r="A19" s="720" t="s">
        <v>520</v>
      </c>
      <c r="B19" s="721">
        <v>3165.0682929999998</v>
      </c>
      <c r="C19" s="721">
        <v>8637.9885749999976</v>
      </c>
      <c r="D19" s="721">
        <v>2847.9627559999999</v>
      </c>
      <c r="E19" s="721">
        <v>2928.5675730000003</v>
      </c>
      <c r="F19" s="721">
        <v>3358.1886500000001</v>
      </c>
      <c r="G19" s="721">
        <v>3369.1386499999999</v>
      </c>
      <c r="H19" s="721">
        <v>2391.0387129999999</v>
      </c>
      <c r="I19" s="721">
        <v>2262.1360650000001</v>
      </c>
      <c r="J19" s="700">
        <f t="shared" si="0"/>
        <v>18.299954692244569</v>
      </c>
      <c r="K19" s="700">
        <f t="shared" si="1"/>
        <v>15.04391024000455</v>
      </c>
    </row>
    <row r="20" spans="1:11" s="312" customFormat="1" ht="19.5" customHeight="1" x14ac:dyDescent="0.15">
      <c r="A20" s="722" t="s">
        <v>0</v>
      </c>
      <c r="B20" s="723">
        <v>1100186.7635570001</v>
      </c>
      <c r="C20" s="723">
        <v>1208116.3552461802</v>
      </c>
      <c r="D20" s="723">
        <v>1116378.775744</v>
      </c>
      <c r="E20" s="723">
        <v>1120829.4647353699</v>
      </c>
      <c r="F20" s="723">
        <v>1203414.137322</v>
      </c>
      <c r="G20" s="723">
        <v>1203435.534734</v>
      </c>
      <c r="H20" s="723">
        <v>1128614.12478</v>
      </c>
      <c r="I20" s="723">
        <v>1126122.5139870001</v>
      </c>
      <c r="J20" s="726">
        <f t="shared" si="0"/>
        <v>7.7981381303117132</v>
      </c>
      <c r="K20" s="726">
        <f t="shared" si="1"/>
        <v>7.3700837279588853</v>
      </c>
    </row>
    <row r="21" spans="1:11" ht="17.399999999999999" customHeight="1" x14ac:dyDescent="0.25">
      <c r="A21" s="807" t="s">
        <v>1965</v>
      </c>
      <c r="B21" s="808"/>
      <c r="C21" s="808"/>
      <c r="D21" s="808"/>
      <c r="E21" s="808"/>
      <c r="F21" s="808"/>
      <c r="G21" s="808"/>
      <c r="H21" s="808"/>
      <c r="I21" s="808"/>
      <c r="J21" s="808"/>
      <c r="K21" s="809"/>
    </row>
    <row r="22" spans="1:11" ht="17.399999999999999" customHeight="1" x14ac:dyDescent="0.25">
      <c r="A22" s="742" t="s">
        <v>1967</v>
      </c>
      <c r="B22" s="805"/>
      <c r="C22" s="805"/>
      <c r="D22" s="805"/>
      <c r="E22" s="805"/>
      <c r="F22" s="805"/>
      <c r="G22" s="805"/>
      <c r="H22" s="805"/>
      <c r="I22" s="805"/>
      <c r="J22" s="805"/>
      <c r="K22" s="806"/>
    </row>
    <row r="23" spans="1:11" ht="17.399999999999999" customHeight="1" x14ac:dyDescent="0.25">
      <c r="A23" s="742" t="s">
        <v>1968</v>
      </c>
      <c r="B23" s="805"/>
      <c r="C23" s="805"/>
      <c r="D23" s="805"/>
      <c r="E23" s="805"/>
      <c r="F23" s="805"/>
      <c r="G23" s="805"/>
      <c r="H23" s="805"/>
      <c r="I23" s="805"/>
      <c r="J23" s="805"/>
      <c r="K23" s="806"/>
    </row>
    <row r="24" spans="1:11" ht="16.2" customHeight="1" x14ac:dyDescent="0.25">
      <c r="A24" s="742" t="s">
        <v>1970</v>
      </c>
      <c r="B24" s="805"/>
      <c r="C24" s="805"/>
      <c r="D24" s="805"/>
      <c r="E24" s="805"/>
      <c r="F24" s="805"/>
      <c r="G24" s="805"/>
      <c r="H24" s="805"/>
      <c r="I24" s="805"/>
      <c r="J24" s="805"/>
      <c r="K24" s="806"/>
    </row>
    <row r="25" spans="1:11" ht="18.600000000000001" customHeight="1" x14ac:dyDescent="0.25">
      <c r="A25" s="804" t="s">
        <v>1971</v>
      </c>
      <c r="B25" s="805"/>
      <c r="C25" s="805"/>
      <c r="D25" s="805"/>
      <c r="E25" s="805"/>
      <c r="F25" s="805"/>
      <c r="G25" s="805"/>
      <c r="H25" s="805"/>
      <c r="I25" s="805"/>
      <c r="J25" s="805"/>
      <c r="K25" s="806"/>
    </row>
    <row r="26" spans="1:11" ht="44.4" customHeight="1" x14ac:dyDescent="0.25">
      <c r="A26" s="790" t="s">
        <v>1937</v>
      </c>
      <c r="B26" s="791"/>
      <c r="C26" s="791"/>
      <c r="D26" s="791"/>
      <c r="E26" s="791"/>
      <c r="F26" s="791"/>
      <c r="G26" s="791"/>
      <c r="H26" s="791"/>
      <c r="I26" s="791"/>
      <c r="J26" s="791"/>
      <c r="K26" s="792"/>
    </row>
  </sheetData>
  <mergeCells count="15">
    <mergeCell ref="A1:K1"/>
    <mergeCell ref="A3:A4"/>
    <mergeCell ref="B3:C3"/>
    <mergeCell ref="D3:E3"/>
    <mergeCell ref="F3:I3"/>
    <mergeCell ref="J3:J4"/>
    <mergeCell ref="K3:K4"/>
    <mergeCell ref="A26:K26"/>
    <mergeCell ref="A25:K25"/>
    <mergeCell ref="B17:B18"/>
    <mergeCell ref="A23:K23"/>
    <mergeCell ref="A24:K24"/>
    <mergeCell ref="A22:K22"/>
    <mergeCell ref="A21:K21"/>
    <mergeCell ref="J17:J18"/>
  </mergeCells>
  <pageMargins left="0.7" right="0.7" top="0.75" bottom="0.75" header="0.3" footer="0.3"/>
  <pageSetup paperSize="9" scale="6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6"/>
  <sheetViews>
    <sheetView zoomScaleNormal="100" workbookViewId="0">
      <selection sqref="A1:H1"/>
    </sheetView>
  </sheetViews>
  <sheetFormatPr defaultColWidth="9.109375" defaultRowHeight="13.2" x14ac:dyDescent="0.25"/>
  <cols>
    <col min="1" max="1" width="55.109375" style="313" customWidth="1"/>
    <col min="2" max="5" width="15.6640625" style="313" customWidth="1"/>
    <col min="6" max="8" width="16.44140625" style="313" customWidth="1"/>
    <col min="9" max="10" width="10.6640625" style="313" customWidth="1"/>
    <col min="11" max="16384" width="9.109375" style="313"/>
  </cols>
  <sheetData>
    <row r="1" spans="1:8" s="312" customFormat="1" ht="28.65" customHeight="1" x14ac:dyDescent="0.15">
      <c r="A1" s="760" t="s">
        <v>300</v>
      </c>
      <c r="B1" s="761"/>
      <c r="C1" s="761"/>
      <c r="D1" s="761"/>
      <c r="E1" s="761"/>
      <c r="F1" s="761"/>
      <c r="G1" s="761"/>
      <c r="H1" s="762"/>
    </row>
    <row r="2" spans="1:8" s="312" customFormat="1" ht="51" customHeight="1" thickBot="1" x14ac:dyDescent="0.2">
      <c r="A2" s="785" t="s">
        <v>1893</v>
      </c>
      <c r="B2" s="786"/>
      <c r="C2" s="786"/>
      <c r="D2" s="786"/>
      <c r="E2" s="786"/>
      <c r="F2" s="786"/>
      <c r="G2" s="786"/>
      <c r="H2" s="787"/>
    </row>
    <row r="3" spans="1:8" s="312" customFormat="1" ht="35.25" customHeight="1" x14ac:dyDescent="0.15">
      <c r="A3" s="747" t="s">
        <v>514</v>
      </c>
      <c r="B3" s="455" t="s">
        <v>617</v>
      </c>
      <c r="C3" s="469" t="s">
        <v>1739</v>
      </c>
      <c r="D3" s="469" t="s">
        <v>1740</v>
      </c>
      <c r="E3" s="536" t="s">
        <v>1772</v>
      </c>
      <c r="F3" s="774" t="s">
        <v>1858</v>
      </c>
      <c r="G3" s="775"/>
      <c r="H3" s="776"/>
    </row>
    <row r="4" spans="1:8" s="312" customFormat="1" ht="89.25" customHeight="1" x14ac:dyDescent="0.15">
      <c r="A4" s="748"/>
      <c r="B4" s="363" t="s">
        <v>613</v>
      </c>
      <c r="C4" s="363" t="s">
        <v>613</v>
      </c>
      <c r="D4" s="363" t="s">
        <v>613</v>
      </c>
      <c r="E4" s="361" t="s">
        <v>614</v>
      </c>
      <c r="F4" s="362" t="s">
        <v>1881</v>
      </c>
      <c r="G4" s="362" t="s">
        <v>1870</v>
      </c>
      <c r="H4" s="362" t="s">
        <v>1871</v>
      </c>
    </row>
    <row r="5" spans="1:8" ht="15.6" x14ac:dyDescent="0.25">
      <c r="A5" s="701" t="s">
        <v>515</v>
      </c>
      <c r="B5" s="715">
        <v>558729.95779494033</v>
      </c>
      <c r="C5" s="715">
        <v>720629.5273094998</v>
      </c>
      <c r="D5" s="715">
        <v>691199.40556666965</v>
      </c>
      <c r="E5" s="715">
        <v>738049.86566100002</v>
      </c>
      <c r="F5" s="715">
        <v>792124.36155699997</v>
      </c>
      <c r="G5" s="715">
        <v>751747.10933899996</v>
      </c>
      <c r="H5" s="715">
        <v>762712.82819799997</v>
      </c>
    </row>
    <row r="6" spans="1:8" ht="17.399999999999999" x14ac:dyDescent="0.25">
      <c r="A6" s="702" t="s">
        <v>1931</v>
      </c>
      <c r="B6" s="700">
        <v>6627.122002359999</v>
      </c>
      <c r="C6" s="700">
        <v>16111.376578179998</v>
      </c>
      <c r="D6" s="700">
        <v>20826.008401759995</v>
      </c>
      <c r="E6" s="700">
        <v>13835.511735000002</v>
      </c>
      <c r="F6" s="700">
        <v>19204.617821</v>
      </c>
      <c r="G6" s="700">
        <v>17758.029702</v>
      </c>
      <c r="H6" s="700">
        <v>15278.168441</v>
      </c>
    </row>
    <row r="7" spans="1:8" ht="15.6" x14ac:dyDescent="0.25">
      <c r="A7" s="702" t="s">
        <v>516</v>
      </c>
      <c r="B7" s="700">
        <v>116764.25653019999</v>
      </c>
      <c r="C7" s="700">
        <v>173121.28366422997</v>
      </c>
      <c r="D7" s="700">
        <v>167215.96223350993</v>
      </c>
      <c r="E7" s="700">
        <v>166276.77158900001</v>
      </c>
      <c r="F7" s="700">
        <v>180342.49775499999</v>
      </c>
      <c r="G7" s="700">
        <v>184763.39432600001</v>
      </c>
      <c r="H7" s="700">
        <v>186481.465196</v>
      </c>
    </row>
    <row r="8" spans="1:8" ht="15.6" x14ac:dyDescent="0.25">
      <c r="A8" s="702" t="s">
        <v>517</v>
      </c>
      <c r="B8" s="700">
        <v>8390.6305268600008</v>
      </c>
      <c r="C8" s="700">
        <v>8247.1432574899991</v>
      </c>
      <c r="D8" s="700">
        <v>8788.7622699799995</v>
      </c>
      <c r="E8" s="700">
        <v>10526.368445</v>
      </c>
      <c r="F8" s="700">
        <v>11072.525824</v>
      </c>
      <c r="G8" s="700">
        <v>11084.767980000001</v>
      </c>
      <c r="H8" s="700">
        <v>10897.87723</v>
      </c>
    </row>
    <row r="9" spans="1:8" ht="31.2" x14ac:dyDescent="0.25">
      <c r="A9" s="702" t="s">
        <v>616</v>
      </c>
      <c r="B9" s="700">
        <v>2817.7667416200002</v>
      </c>
      <c r="C9" s="700">
        <v>4137.9782200199998</v>
      </c>
      <c r="D9" s="700">
        <v>4435.5265134699985</v>
      </c>
      <c r="E9" s="700">
        <v>3632.6278539999998</v>
      </c>
      <c r="F9" s="700">
        <v>3285.1722439999999</v>
      </c>
      <c r="G9" s="700">
        <v>3262.3563330000002</v>
      </c>
      <c r="H9" s="700">
        <v>3116.2902079999999</v>
      </c>
    </row>
    <row r="10" spans="1:8" ht="17.399999999999999" x14ac:dyDescent="0.25">
      <c r="A10" s="703" t="s">
        <v>1983</v>
      </c>
      <c r="B10" s="799">
        <v>60726.269999509983</v>
      </c>
      <c r="C10" s="799">
        <v>62861.972083730012</v>
      </c>
      <c r="D10" s="799">
        <v>66327.510541159951</v>
      </c>
      <c r="E10" s="700">
        <v>52481.199565000003</v>
      </c>
      <c r="F10" s="700">
        <v>52023.709737999998</v>
      </c>
      <c r="G10" s="700">
        <v>51012.803412000001</v>
      </c>
      <c r="H10" s="700">
        <v>48117.782863</v>
      </c>
    </row>
    <row r="11" spans="1:8" ht="15.6" x14ac:dyDescent="0.25">
      <c r="A11" s="703" t="s">
        <v>1932</v>
      </c>
      <c r="B11" s="800"/>
      <c r="C11" s="800"/>
      <c r="D11" s="800"/>
      <c r="E11" s="700">
        <v>13770.289323000001</v>
      </c>
      <c r="F11" s="700">
        <v>13688.553296</v>
      </c>
      <c r="G11" s="700">
        <v>13942.025716</v>
      </c>
      <c r="H11" s="700">
        <v>13982.577372</v>
      </c>
    </row>
    <row r="12" spans="1:8" ht="15.6" x14ac:dyDescent="0.25">
      <c r="A12" s="702" t="s">
        <v>518</v>
      </c>
      <c r="B12" s="719">
        <v>27365.881837280012</v>
      </c>
      <c r="C12" s="719">
        <v>35900.641023500008</v>
      </c>
      <c r="D12" s="719">
        <v>35607.754263209994</v>
      </c>
      <c r="E12" s="700">
        <v>32224.982253999999</v>
      </c>
      <c r="F12" s="700">
        <v>30928.897822999999</v>
      </c>
      <c r="G12" s="700">
        <v>29915.763011999999</v>
      </c>
      <c r="H12" s="700">
        <v>29110.336865000001</v>
      </c>
    </row>
    <row r="13" spans="1:8" ht="33" x14ac:dyDescent="0.25">
      <c r="A13" s="702" t="s">
        <v>1933</v>
      </c>
      <c r="B13" s="700">
        <v>941.89682605000007</v>
      </c>
      <c r="C13" s="700">
        <v>1711.2484692799994</v>
      </c>
      <c r="D13" s="700">
        <v>4963.677341880003</v>
      </c>
      <c r="E13" s="700">
        <v>11642.389906</v>
      </c>
      <c r="F13" s="700">
        <v>22849.164857</v>
      </c>
      <c r="G13" s="700">
        <v>3455.0371810000001</v>
      </c>
      <c r="H13" s="700">
        <v>3009.0216810000002</v>
      </c>
    </row>
    <row r="14" spans="1:8" ht="17.399999999999999" x14ac:dyDescent="0.25">
      <c r="A14" s="702" t="s">
        <v>1934</v>
      </c>
      <c r="B14" s="700">
        <v>12235.670844040002</v>
      </c>
      <c r="C14" s="700">
        <v>17936.542952340005</v>
      </c>
      <c r="D14" s="700">
        <v>18096.743499460015</v>
      </c>
      <c r="E14" s="700">
        <v>18014.572246</v>
      </c>
      <c r="F14" s="700">
        <v>20287.708887000001</v>
      </c>
      <c r="G14" s="700">
        <v>19122.392274999998</v>
      </c>
      <c r="H14" s="700">
        <v>16982.726180000001</v>
      </c>
    </row>
    <row r="15" spans="1:8" ht="15.6" x14ac:dyDescent="0.25">
      <c r="A15" s="702" t="s">
        <v>519</v>
      </c>
      <c r="B15" s="700">
        <v>23067.30802756</v>
      </c>
      <c r="C15" s="700">
        <v>25412.402897540007</v>
      </c>
      <c r="D15" s="700">
        <v>26905.976020649992</v>
      </c>
      <c r="E15" s="700">
        <v>27364.592259000001</v>
      </c>
      <c r="F15" s="700">
        <v>27748.473355999999</v>
      </c>
      <c r="G15" s="700">
        <v>27278.298070000001</v>
      </c>
      <c r="H15" s="700">
        <v>27485.134056999999</v>
      </c>
    </row>
    <row r="16" spans="1:8" ht="33" x14ac:dyDescent="0.25">
      <c r="A16" s="703" t="s">
        <v>1935</v>
      </c>
      <c r="B16" s="700">
        <v>946.25401126999986</v>
      </c>
      <c r="C16" s="700">
        <v>2013.3959658200001</v>
      </c>
      <c r="D16" s="700">
        <v>2246.7402142600008</v>
      </c>
      <c r="E16" s="700">
        <v>1989.044093</v>
      </c>
      <c r="F16" s="700">
        <v>2556.5017160000002</v>
      </c>
      <c r="G16" s="700">
        <v>1637.290949</v>
      </c>
      <c r="H16" s="700">
        <v>1382.72398</v>
      </c>
    </row>
    <row r="17" spans="1:8" ht="17.399999999999999" x14ac:dyDescent="0.25">
      <c r="A17" s="703" t="s">
        <v>1984</v>
      </c>
      <c r="B17" s="799">
        <v>2685.2434679800008</v>
      </c>
      <c r="C17" s="799">
        <v>4616.5607547500013</v>
      </c>
      <c r="D17" s="799">
        <v>5158.6326674600014</v>
      </c>
      <c r="E17" s="700">
        <v>4170.5870889999997</v>
      </c>
      <c r="F17" s="700">
        <v>3843.3144630000002</v>
      </c>
      <c r="G17" s="700">
        <v>3464.1634770000001</v>
      </c>
      <c r="H17" s="700">
        <v>3441.6284780000001</v>
      </c>
    </row>
    <row r="18" spans="1:8" ht="17.399999999999999" x14ac:dyDescent="0.25">
      <c r="A18" s="703" t="s">
        <v>1936</v>
      </c>
      <c r="B18" s="800"/>
      <c r="C18" s="800"/>
      <c r="D18" s="800"/>
      <c r="E18" s="717">
        <v>420.49270300000001</v>
      </c>
      <c r="F18" s="717">
        <v>421.213978</v>
      </c>
      <c r="G18" s="717">
        <v>274.667889</v>
      </c>
      <c r="H18" s="717">
        <v>227.56788900000001</v>
      </c>
    </row>
    <row r="19" spans="1:8" ht="15.6" x14ac:dyDescent="0.25">
      <c r="A19" s="727" t="s">
        <v>520</v>
      </c>
      <c r="B19" s="717">
        <v>1879.5274808499998</v>
      </c>
      <c r="C19" s="717">
        <v>3385.840624840002</v>
      </c>
      <c r="D19" s="717">
        <v>8212.1647532899988</v>
      </c>
      <c r="E19" s="717">
        <v>2805.4750709999998</v>
      </c>
      <c r="F19" s="717">
        <v>3347.250779</v>
      </c>
      <c r="G19" s="717">
        <v>2468.746345</v>
      </c>
      <c r="H19" s="717">
        <v>2312.1360650000001</v>
      </c>
    </row>
    <row r="20" spans="1:8" ht="15.6" x14ac:dyDescent="0.25">
      <c r="A20" s="712" t="s">
        <v>0</v>
      </c>
      <c r="B20" s="728">
        <v>823177.78609052044</v>
      </c>
      <c r="C20" s="728">
        <v>1076085.9138012198</v>
      </c>
      <c r="D20" s="728">
        <v>1059984.8642867596</v>
      </c>
      <c r="E20" s="728">
        <v>1097204.7697930001</v>
      </c>
      <c r="F20" s="728">
        <v>1183723.9640939999</v>
      </c>
      <c r="G20" s="728">
        <v>1121186.8460059999</v>
      </c>
      <c r="H20" s="728">
        <v>1124538.264703</v>
      </c>
    </row>
    <row r="21" spans="1:8" ht="26.4" customHeight="1" x14ac:dyDescent="0.25">
      <c r="A21" s="804" t="s">
        <v>1966</v>
      </c>
      <c r="B21" s="805"/>
      <c r="C21" s="805"/>
      <c r="D21" s="805"/>
      <c r="E21" s="805"/>
      <c r="F21" s="805"/>
      <c r="G21" s="805"/>
      <c r="H21" s="806"/>
    </row>
    <row r="22" spans="1:8" ht="26.4" customHeight="1" x14ac:dyDescent="0.25">
      <c r="A22" s="804" t="s">
        <v>1967</v>
      </c>
      <c r="B22" s="805"/>
      <c r="C22" s="805"/>
      <c r="D22" s="805"/>
      <c r="E22" s="805"/>
      <c r="F22" s="805"/>
      <c r="G22" s="805"/>
      <c r="H22" s="806"/>
    </row>
    <row r="23" spans="1:8" ht="26.4" customHeight="1" x14ac:dyDescent="0.25">
      <c r="A23" s="804" t="s">
        <v>1969</v>
      </c>
      <c r="B23" s="805"/>
      <c r="C23" s="805"/>
      <c r="D23" s="805"/>
      <c r="E23" s="805"/>
      <c r="F23" s="805"/>
      <c r="G23" s="805"/>
      <c r="H23" s="806"/>
    </row>
    <row r="24" spans="1:8" ht="26.4" customHeight="1" x14ac:dyDescent="0.25">
      <c r="A24" s="804" t="s">
        <v>1970</v>
      </c>
      <c r="B24" s="805"/>
      <c r="C24" s="805"/>
      <c r="D24" s="805"/>
      <c r="E24" s="805"/>
      <c r="F24" s="805"/>
      <c r="G24" s="805"/>
      <c r="H24" s="806"/>
    </row>
    <row r="25" spans="1:8" ht="26.4" customHeight="1" x14ac:dyDescent="0.25">
      <c r="A25" s="804" t="s">
        <v>1972</v>
      </c>
      <c r="B25" s="805"/>
      <c r="C25" s="805"/>
      <c r="D25" s="805"/>
      <c r="E25" s="805"/>
      <c r="F25" s="805"/>
      <c r="G25" s="805"/>
      <c r="H25" s="806"/>
    </row>
    <row r="26" spans="1:8" ht="43.2" customHeight="1" x14ac:dyDescent="0.25">
      <c r="A26" s="812" t="s">
        <v>1937</v>
      </c>
      <c r="B26" s="791"/>
      <c r="C26" s="791"/>
      <c r="D26" s="791"/>
      <c r="E26" s="791"/>
      <c r="F26" s="791"/>
      <c r="G26" s="791"/>
      <c r="H26" s="813"/>
    </row>
  </sheetData>
  <mergeCells count="16">
    <mergeCell ref="A26:H26"/>
    <mergeCell ref="B17:B18"/>
    <mergeCell ref="C17:C18"/>
    <mergeCell ref="D17:D18"/>
    <mergeCell ref="A21:H21"/>
    <mergeCell ref="A25:H25"/>
    <mergeCell ref="A22:H22"/>
    <mergeCell ref="A23:H23"/>
    <mergeCell ref="A24:H24"/>
    <mergeCell ref="A1:H1"/>
    <mergeCell ref="A2:H2"/>
    <mergeCell ref="A3:A4"/>
    <mergeCell ref="F3:H3"/>
    <mergeCell ref="C10:C11"/>
    <mergeCell ref="D10:D11"/>
    <mergeCell ref="B10:B11"/>
  </mergeCells>
  <pageMargins left="0.7" right="0.7" top="0.75" bottom="0.75" header="0.3" footer="0.3"/>
  <pageSetup paperSize="9" scale="7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DM63"/>
  <sheetViews>
    <sheetView zoomScaleNormal="100" workbookViewId="0">
      <selection activeCell="A2" sqref="A2:H2"/>
    </sheetView>
  </sheetViews>
  <sheetFormatPr defaultColWidth="9.109375" defaultRowHeight="13.2" x14ac:dyDescent="0.25"/>
  <cols>
    <col min="1" max="1" width="56.6640625" style="313" customWidth="1"/>
    <col min="2" max="5" width="15.6640625" style="313" customWidth="1"/>
    <col min="6" max="8" width="16.44140625" style="313" customWidth="1"/>
    <col min="9" max="16384" width="9.109375" style="313"/>
  </cols>
  <sheetData>
    <row r="1" spans="1:8" s="312" customFormat="1" ht="28.65" customHeight="1" x14ac:dyDescent="0.15">
      <c r="A1" s="760" t="s">
        <v>300</v>
      </c>
      <c r="B1" s="761"/>
      <c r="C1" s="761"/>
      <c r="D1" s="761"/>
      <c r="E1" s="761"/>
      <c r="F1" s="761"/>
      <c r="G1" s="761"/>
      <c r="H1" s="762"/>
    </row>
    <row r="2" spans="1:8" s="312" customFormat="1" ht="51" customHeight="1" thickBot="1" x14ac:dyDescent="0.2">
      <c r="A2" s="785" t="s">
        <v>1894</v>
      </c>
      <c r="B2" s="786"/>
      <c r="C2" s="786"/>
      <c r="D2" s="786"/>
      <c r="E2" s="786"/>
      <c r="F2" s="786"/>
      <c r="G2" s="786"/>
      <c r="H2" s="787"/>
    </row>
    <row r="3" spans="1:8" s="312" customFormat="1" ht="35.25" customHeight="1" x14ac:dyDescent="0.15">
      <c r="A3" s="772" t="s">
        <v>514</v>
      </c>
      <c r="B3" s="455" t="s">
        <v>617</v>
      </c>
      <c r="C3" s="469" t="s">
        <v>1739</v>
      </c>
      <c r="D3" s="469" t="s">
        <v>1740</v>
      </c>
      <c r="E3" s="536" t="s">
        <v>1772</v>
      </c>
      <c r="F3" s="774" t="s">
        <v>1858</v>
      </c>
      <c r="G3" s="775"/>
      <c r="H3" s="776"/>
    </row>
    <row r="4" spans="1:8" s="312" customFormat="1" ht="89.25" customHeight="1" x14ac:dyDescent="0.15">
      <c r="A4" s="773"/>
      <c r="B4" s="363" t="s">
        <v>611</v>
      </c>
      <c r="C4" s="363" t="s">
        <v>611</v>
      </c>
      <c r="D4" s="363" t="s">
        <v>611</v>
      </c>
      <c r="E4" s="361" t="s">
        <v>612</v>
      </c>
      <c r="F4" s="362" t="s">
        <v>1882</v>
      </c>
      <c r="G4" s="362" t="s">
        <v>1876</v>
      </c>
      <c r="H4" s="362" t="s">
        <v>1877</v>
      </c>
    </row>
    <row r="5" spans="1:8" ht="15.6" x14ac:dyDescent="0.25">
      <c r="A5" s="701" t="s">
        <v>515</v>
      </c>
      <c r="B5" s="715">
        <v>564880.1017983997</v>
      </c>
      <c r="C5" s="715">
        <v>651297.26673892001</v>
      </c>
      <c r="D5" s="715">
        <v>692451.0337620998</v>
      </c>
      <c r="E5" s="715">
        <v>757011.32828100002</v>
      </c>
      <c r="F5" s="715">
        <v>808922.80355099996</v>
      </c>
      <c r="G5" s="715">
        <v>759686.38471300004</v>
      </c>
      <c r="H5" s="715">
        <v>765273.90581599995</v>
      </c>
    </row>
    <row r="6" spans="1:8" ht="17.399999999999999" x14ac:dyDescent="0.25">
      <c r="A6" s="702" t="s">
        <v>1931</v>
      </c>
      <c r="B6" s="700">
        <v>5825.3672690200001</v>
      </c>
      <c r="C6" s="700">
        <v>15175.491050289995</v>
      </c>
      <c r="D6" s="700">
        <v>20756.823786829998</v>
      </c>
      <c r="E6" s="700">
        <v>14434.309801000001</v>
      </c>
      <c r="F6" s="700">
        <v>19568.173360000001</v>
      </c>
      <c r="G6" s="700">
        <v>17774.330635999999</v>
      </c>
      <c r="H6" s="700">
        <v>15278.168441</v>
      </c>
    </row>
    <row r="7" spans="1:8" ht="15.6" x14ac:dyDescent="0.25">
      <c r="A7" s="702" t="s">
        <v>516</v>
      </c>
      <c r="B7" s="700">
        <v>121442.96995581999</v>
      </c>
      <c r="C7" s="700">
        <v>157686.89490658007</v>
      </c>
      <c r="D7" s="700">
        <v>163838.37326057995</v>
      </c>
      <c r="E7" s="700">
        <v>166770.848394</v>
      </c>
      <c r="F7" s="700">
        <v>180924.233717</v>
      </c>
      <c r="G7" s="700">
        <v>184763.39432600001</v>
      </c>
      <c r="H7" s="700">
        <v>186476.924742</v>
      </c>
    </row>
    <row r="8" spans="1:8" ht="15.6" x14ac:dyDescent="0.25">
      <c r="A8" s="702" t="s">
        <v>517</v>
      </c>
      <c r="B8" s="700">
        <v>8379.0302147099992</v>
      </c>
      <c r="C8" s="700">
        <v>8272.4248313799999</v>
      </c>
      <c r="D8" s="700">
        <v>8668.2713353800009</v>
      </c>
      <c r="E8" s="700">
        <v>10543.550427</v>
      </c>
      <c r="F8" s="700">
        <v>11086.725823999999</v>
      </c>
      <c r="G8" s="700">
        <v>11084.767980000001</v>
      </c>
      <c r="H8" s="700">
        <v>10897.87723</v>
      </c>
    </row>
    <row r="9" spans="1:8" ht="31.2" x14ac:dyDescent="0.25">
      <c r="A9" s="702" t="s">
        <v>616</v>
      </c>
      <c r="B9" s="700">
        <v>2832.4174883200012</v>
      </c>
      <c r="C9" s="700">
        <v>3796.3672345599985</v>
      </c>
      <c r="D9" s="700">
        <v>4707.9704316799989</v>
      </c>
      <c r="E9" s="700">
        <v>3665.1278540000003</v>
      </c>
      <c r="F9" s="700">
        <v>3285.1722439999999</v>
      </c>
      <c r="G9" s="700">
        <v>3262.3563330000002</v>
      </c>
      <c r="H9" s="700">
        <v>3116.2902079999999</v>
      </c>
    </row>
    <row r="10" spans="1:8" ht="17.399999999999999" x14ac:dyDescent="0.25">
      <c r="A10" s="703" t="s">
        <v>1985</v>
      </c>
      <c r="B10" s="799">
        <v>60250.330978709972</v>
      </c>
      <c r="C10" s="799">
        <v>62357.714141400014</v>
      </c>
      <c r="D10" s="799">
        <v>64225.841458759984</v>
      </c>
      <c r="E10" s="729">
        <v>53178.843075999997</v>
      </c>
      <c r="F10" s="700">
        <v>52257.835102999998</v>
      </c>
      <c r="G10" s="700">
        <v>51012.803412000001</v>
      </c>
      <c r="H10" s="700">
        <v>48117.782625</v>
      </c>
    </row>
    <row r="11" spans="1:8" ht="17.399999999999999" x14ac:dyDescent="0.25">
      <c r="A11" s="703" t="s">
        <v>1986</v>
      </c>
      <c r="B11" s="800"/>
      <c r="C11" s="800"/>
      <c r="D11" s="800"/>
      <c r="E11" s="730">
        <v>13884.080811</v>
      </c>
      <c r="F11" s="700">
        <v>13609.200516999999</v>
      </c>
      <c r="G11" s="700">
        <v>13678.898329</v>
      </c>
      <c r="H11" s="700">
        <v>13789.449984999999</v>
      </c>
    </row>
    <row r="12" spans="1:8" ht="15.6" x14ac:dyDescent="0.25">
      <c r="A12" s="702" t="s">
        <v>518</v>
      </c>
      <c r="B12" s="700">
        <v>26304.059917219991</v>
      </c>
      <c r="C12" s="700">
        <v>33958.436483460006</v>
      </c>
      <c r="D12" s="700">
        <v>31630.568022269992</v>
      </c>
      <c r="E12" s="700">
        <v>32684.858696000003</v>
      </c>
      <c r="F12" s="700">
        <v>31508.192396999999</v>
      </c>
      <c r="G12" s="700">
        <v>29910.597613000002</v>
      </c>
      <c r="H12" s="700">
        <v>29115.514590999999</v>
      </c>
    </row>
    <row r="13" spans="1:8" ht="17.399999999999999" x14ac:dyDescent="0.25">
      <c r="A13" s="702" t="s">
        <v>1987</v>
      </c>
      <c r="B13" s="700">
        <v>937.09388504000037</v>
      </c>
      <c r="C13" s="700">
        <v>1428.7850463199998</v>
      </c>
      <c r="D13" s="700">
        <v>4475.2452652400016</v>
      </c>
      <c r="E13" s="700">
        <v>12306.799434</v>
      </c>
      <c r="F13" s="700">
        <v>23578.134414</v>
      </c>
      <c r="G13" s="700">
        <v>3595.524097</v>
      </c>
      <c r="H13" s="700">
        <v>3009.1216810000001</v>
      </c>
    </row>
    <row r="14" spans="1:8" ht="17.399999999999999" x14ac:dyDescent="0.25">
      <c r="A14" s="702" t="s">
        <v>1934</v>
      </c>
      <c r="B14" s="700">
        <v>10768.778518789995</v>
      </c>
      <c r="C14" s="700">
        <v>12944.131601900002</v>
      </c>
      <c r="D14" s="700">
        <v>16485.480460589999</v>
      </c>
      <c r="E14" s="700">
        <v>18656.935520999999</v>
      </c>
      <c r="F14" s="700">
        <v>20326.258416000001</v>
      </c>
      <c r="G14" s="700">
        <v>18799.608242999999</v>
      </c>
      <c r="H14" s="700">
        <v>16184.642823</v>
      </c>
    </row>
    <row r="15" spans="1:8" ht="15.6" x14ac:dyDescent="0.25">
      <c r="A15" s="702" t="s">
        <v>519</v>
      </c>
      <c r="B15" s="700">
        <v>23802.54183002999</v>
      </c>
      <c r="C15" s="700">
        <v>25620.001050540002</v>
      </c>
      <c r="D15" s="700">
        <v>26991.081391779986</v>
      </c>
      <c r="E15" s="700">
        <v>27402.608972000002</v>
      </c>
      <c r="F15" s="700">
        <v>27795.824186999998</v>
      </c>
      <c r="G15" s="700">
        <v>27278.298070000001</v>
      </c>
      <c r="H15" s="700">
        <v>27548.779433</v>
      </c>
    </row>
    <row r="16" spans="1:8" ht="33" x14ac:dyDescent="0.25">
      <c r="A16" s="703" t="s">
        <v>1935</v>
      </c>
      <c r="B16" s="700">
        <v>949.14955318000011</v>
      </c>
      <c r="C16" s="700">
        <v>1891.48667927</v>
      </c>
      <c r="D16" s="700">
        <v>1523.8548569200002</v>
      </c>
      <c r="E16" s="700">
        <v>2128.6653369999999</v>
      </c>
      <c r="F16" s="700">
        <v>2666.9689159999998</v>
      </c>
      <c r="G16" s="700">
        <v>1637.290949</v>
      </c>
      <c r="H16" s="700">
        <v>1382.72398</v>
      </c>
    </row>
    <row r="17" spans="1:16341" ht="17.399999999999999" x14ac:dyDescent="0.25">
      <c r="A17" s="703" t="s">
        <v>1984</v>
      </c>
      <c r="B17" s="799">
        <v>2169.9657956200003</v>
      </c>
      <c r="C17" s="799">
        <v>2845.5676398000001</v>
      </c>
      <c r="D17" s="799">
        <v>4846.6595560099977</v>
      </c>
      <c r="E17" s="700">
        <v>4599.6754837399994</v>
      </c>
      <c r="F17" s="700">
        <v>4114.6126020000002</v>
      </c>
      <c r="G17" s="700">
        <v>3464.1634770000001</v>
      </c>
      <c r="H17" s="700">
        <v>3441.6284780000001</v>
      </c>
    </row>
    <row r="18" spans="1:16341" ht="17.399999999999999" x14ac:dyDescent="0.25">
      <c r="A18" s="703" t="s">
        <v>1936</v>
      </c>
      <c r="B18" s="800"/>
      <c r="C18" s="800"/>
      <c r="D18" s="800"/>
      <c r="E18" s="717">
        <v>633.26507462999996</v>
      </c>
      <c r="F18" s="717">
        <v>422.26083599999998</v>
      </c>
      <c r="G18" s="717">
        <v>274.667889</v>
      </c>
      <c r="H18" s="717">
        <v>227.56788900000001</v>
      </c>
    </row>
    <row r="19" spans="1:16341" ht="15.6" x14ac:dyDescent="0.25">
      <c r="A19" s="727" t="s">
        <v>520</v>
      </c>
      <c r="B19" s="717">
        <v>1735.6125307700004</v>
      </c>
      <c r="C19" s="717">
        <v>3310.40980472</v>
      </c>
      <c r="D19" s="717">
        <v>7604.8178509199997</v>
      </c>
      <c r="E19" s="717">
        <v>2928.5675730000003</v>
      </c>
      <c r="F19" s="717">
        <v>3369.1386499999999</v>
      </c>
      <c r="G19" s="717">
        <v>2391.0387129999999</v>
      </c>
      <c r="H19" s="717">
        <v>2262.1360650000001</v>
      </c>
    </row>
    <row r="20" spans="1:16341" ht="15.6" x14ac:dyDescent="0.25">
      <c r="A20" s="712" t="s">
        <v>0</v>
      </c>
      <c r="B20" s="728">
        <v>830277.41973562969</v>
      </c>
      <c r="C20" s="728">
        <v>980584.97720914031</v>
      </c>
      <c r="D20" s="728">
        <v>1048206.02143906</v>
      </c>
      <c r="E20" s="728">
        <v>1120829.4647353699</v>
      </c>
      <c r="F20" s="728">
        <v>1203435.534734</v>
      </c>
      <c r="G20" s="728">
        <v>1128614.12478</v>
      </c>
      <c r="H20" s="728">
        <v>1126122.5139870001</v>
      </c>
    </row>
    <row r="21" spans="1:16341" ht="24" customHeight="1" x14ac:dyDescent="0.25">
      <c r="A21" s="804" t="s">
        <v>1966</v>
      </c>
      <c r="B21" s="805"/>
      <c r="C21" s="805"/>
      <c r="D21" s="805"/>
      <c r="E21" s="805"/>
      <c r="F21" s="805"/>
      <c r="G21" s="805"/>
      <c r="H21" s="806"/>
    </row>
    <row r="22" spans="1:16341" ht="24" customHeight="1" x14ac:dyDescent="0.25">
      <c r="A22" s="804" t="s">
        <v>1967</v>
      </c>
      <c r="B22" s="805"/>
      <c r="C22" s="805"/>
      <c r="D22" s="805"/>
      <c r="E22" s="805"/>
      <c r="F22" s="805"/>
      <c r="G22" s="805"/>
      <c r="H22" s="806"/>
    </row>
    <row r="23" spans="1:16341" ht="31.95" customHeight="1" x14ac:dyDescent="0.25">
      <c r="A23" s="804" t="s">
        <v>1969</v>
      </c>
      <c r="B23" s="805"/>
      <c r="C23" s="805"/>
      <c r="D23" s="805"/>
      <c r="E23" s="805"/>
      <c r="F23" s="805"/>
      <c r="G23" s="805"/>
      <c r="H23" s="806"/>
    </row>
    <row r="24" spans="1:16341" ht="24" customHeight="1" x14ac:dyDescent="0.25">
      <c r="A24" s="804" t="s">
        <v>1970</v>
      </c>
      <c r="B24" s="805"/>
      <c r="C24" s="805"/>
      <c r="D24" s="805"/>
      <c r="E24" s="805"/>
      <c r="F24" s="805"/>
      <c r="G24" s="805"/>
      <c r="H24" s="806"/>
    </row>
    <row r="25" spans="1:16341" ht="24" customHeight="1" x14ac:dyDescent="0.25">
      <c r="A25" s="804" t="s">
        <v>1972</v>
      </c>
      <c r="B25" s="805"/>
      <c r="C25" s="805"/>
      <c r="D25" s="805"/>
      <c r="E25" s="805"/>
      <c r="F25" s="805"/>
      <c r="G25" s="805"/>
      <c r="H25" s="806"/>
      <c r="I25" s="732"/>
      <c r="J25" s="732"/>
      <c r="K25" s="732"/>
      <c r="L25" s="732"/>
      <c r="M25" s="732"/>
      <c r="N25" s="733"/>
      <c r="O25" s="732"/>
      <c r="P25" s="732"/>
      <c r="Q25" s="732"/>
      <c r="R25" s="732"/>
      <c r="S25" s="732"/>
      <c r="T25" s="732"/>
      <c r="U25" s="732"/>
      <c r="V25" s="733"/>
      <c r="W25" s="732"/>
      <c r="X25" s="732"/>
      <c r="Y25" s="732"/>
      <c r="Z25" s="732"/>
      <c r="AA25" s="732"/>
      <c r="AB25" s="732"/>
      <c r="AC25" s="732"/>
      <c r="AD25" s="733"/>
      <c r="AE25" s="732"/>
      <c r="AF25" s="732"/>
      <c r="AG25" s="732"/>
      <c r="AH25" s="732"/>
      <c r="AI25" s="732"/>
      <c r="AJ25" s="732"/>
      <c r="AK25" s="732"/>
      <c r="AL25" s="733"/>
      <c r="AM25" s="732"/>
      <c r="AN25" s="732"/>
      <c r="AO25" s="732"/>
      <c r="AP25" s="732"/>
      <c r="AQ25" s="732"/>
      <c r="AR25" s="732"/>
      <c r="AS25" s="732"/>
      <c r="AT25" s="733"/>
      <c r="AU25" s="732"/>
      <c r="AV25" s="732"/>
      <c r="AW25" s="732"/>
      <c r="AX25" s="732"/>
      <c r="AY25" s="732"/>
      <c r="AZ25" s="732"/>
      <c r="BA25" s="732"/>
      <c r="BB25" s="733"/>
      <c r="BC25" s="732"/>
      <c r="BD25" s="732"/>
      <c r="BE25" s="732"/>
      <c r="BF25" s="732"/>
      <c r="BG25" s="732"/>
      <c r="BH25" s="732"/>
      <c r="BI25" s="732"/>
      <c r="BJ25" s="733"/>
      <c r="BK25" s="732"/>
      <c r="BL25" s="732"/>
      <c r="BM25" s="732"/>
      <c r="BN25" s="732"/>
      <c r="BO25" s="732"/>
      <c r="BP25" s="732"/>
      <c r="BQ25" s="732"/>
      <c r="BR25" s="733"/>
      <c r="BS25" s="732"/>
      <c r="BT25" s="732"/>
      <c r="BU25" s="732"/>
      <c r="BV25" s="732"/>
      <c r="BW25" s="732"/>
      <c r="BX25" s="732"/>
      <c r="BY25" s="732"/>
      <c r="BZ25" s="733"/>
      <c r="CA25" s="732"/>
      <c r="CB25" s="732"/>
      <c r="CC25" s="732"/>
      <c r="CD25" s="732"/>
      <c r="CE25" s="732"/>
      <c r="CF25" s="732"/>
      <c r="CG25" s="732"/>
      <c r="CH25" s="733"/>
      <c r="CI25" s="732"/>
      <c r="CJ25" s="732"/>
      <c r="CK25" s="732"/>
      <c r="CL25" s="732"/>
      <c r="CM25" s="732"/>
      <c r="CN25" s="732"/>
      <c r="CO25" s="732"/>
      <c r="CP25" s="733"/>
      <c r="CQ25" s="732"/>
      <c r="CR25" s="732"/>
      <c r="CS25" s="732"/>
      <c r="CT25" s="732"/>
      <c r="CU25" s="732"/>
      <c r="CV25" s="732"/>
      <c r="CW25" s="732"/>
      <c r="CX25" s="733"/>
      <c r="CY25" s="732"/>
      <c r="CZ25" s="732"/>
      <c r="DA25" s="732"/>
      <c r="DB25" s="732"/>
      <c r="DC25" s="732"/>
      <c r="DD25" s="732"/>
      <c r="DE25" s="732"/>
      <c r="DF25" s="733"/>
      <c r="DG25" s="732"/>
      <c r="DH25" s="732"/>
      <c r="DI25" s="732"/>
      <c r="DJ25" s="732"/>
      <c r="DK25" s="732"/>
      <c r="DL25" s="732"/>
      <c r="DM25" s="732"/>
      <c r="DN25" s="733"/>
      <c r="DO25" s="732"/>
      <c r="DP25" s="732"/>
      <c r="DQ25" s="732"/>
      <c r="DR25" s="732"/>
      <c r="DS25" s="732"/>
      <c r="DT25" s="732"/>
      <c r="DU25" s="732"/>
      <c r="DV25" s="733"/>
      <c r="DW25" s="732"/>
      <c r="DX25" s="732"/>
      <c r="DY25" s="732"/>
      <c r="DZ25" s="732"/>
      <c r="EA25" s="732"/>
      <c r="EB25" s="732"/>
      <c r="EC25" s="732"/>
      <c r="ED25" s="733"/>
      <c r="EE25" s="732"/>
      <c r="EF25" s="732"/>
      <c r="EG25" s="732"/>
      <c r="EH25" s="732"/>
      <c r="EI25" s="732"/>
      <c r="EJ25" s="732"/>
      <c r="EK25" s="732"/>
      <c r="EL25" s="733"/>
      <c r="EM25" s="732"/>
      <c r="EN25" s="732"/>
      <c r="EO25" s="732"/>
      <c r="EP25" s="732"/>
      <c r="EQ25" s="732"/>
      <c r="ER25" s="732"/>
      <c r="ES25" s="732"/>
      <c r="ET25" s="733"/>
      <c r="EU25" s="732"/>
      <c r="EV25" s="732"/>
      <c r="EW25" s="732"/>
      <c r="EX25" s="732"/>
      <c r="EY25" s="732"/>
      <c r="EZ25" s="732"/>
      <c r="FA25" s="732"/>
      <c r="FB25" s="733"/>
      <c r="FC25" s="732"/>
      <c r="FD25" s="732"/>
      <c r="FE25" s="732"/>
      <c r="FF25" s="732"/>
      <c r="FG25" s="732"/>
      <c r="FH25" s="732"/>
      <c r="FI25" s="732"/>
      <c r="FJ25" s="733"/>
      <c r="FK25" s="732"/>
      <c r="FL25" s="732"/>
      <c r="FM25" s="732"/>
      <c r="FN25" s="732"/>
      <c r="FO25" s="732"/>
      <c r="FP25" s="732"/>
      <c r="FQ25" s="732"/>
      <c r="FR25" s="733"/>
      <c r="FS25" s="732"/>
      <c r="FT25" s="732"/>
      <c r="FU25" s="732"/>
      <c r="FV25" s="732"/>
      <c r="FW25" s="732"/>
      <c r="FX25" s="732"/>
      <c r="FY25" s="732"/>
      <c r="FZ25" s="733"/>
      <c r="GA25" s="732"/>
      <c r="GB25" s="732"/>
      <c r="GC25" s="732"/>
      <c r="GD25" s="732"/>
      <c r="GE25" s="732"/>
      <c r="GF25" s="732"/>
      <c r="GG25" s="732"/>
      <c r="GH25" s="733"/>
      <c r="GI25" s="732"/>
      <c r="GJ25" s="732"/>
      <c r="GK25" s="732"/>
      <c r="GL25" s="732"/>
      <c r="GM25" s="732"/>
      <c r="GN25" s="732"/>
      <c r="GO25" s="732"/>
      <c r="GP25" s="733"/>
      <c r="GQ25" s="732"/>
      <c r="GR25" s="732"/>
      <c r="GS25" s="732"/>
      <c r="GT25" s="732"/>
      <c r="GU25" s="732"/>
      <c r="GV25" s="732"/>
      <c r="GW25" s="732"/>
      <c r="GX25" s="733"/>
      <c r="GY25" s="732"/>
      <c r="GZ25" s="732"/>
      <c r="HA25" s="732"/>
      <c r="HB25" s="732"/>
      <c r="HC25" s="732"/>
      <c r="HD25" s="732"/>
      <c r="HE25" s="732"/>
      <c r="HF25" s="733"/>
      <c r="HG25" s="732"/>
      <c r="HH25" s="732"/>
      <c r="HI25" s="732"/>
      <c r="HJ25" s="732"/>
      <c r="HK25" s="732"/>
      <c r="HL25" s="732"/>
      <c r="HM25" s="732"/>
      <c r="HN25" s="733"/>
      <c r="HO25" s="732"/>
      <c r="HP25" s="732"/>
      <c r="HQ25" s="732"/>
      <c r="HR25" s="732"/>
      <c r="HS25" s="732"/>
      <c r="HT25" s="732"/>
      <c r="HU25" s="732"/>
      <c r="HV25" s="733"/>
      <c r="HW25" s="732"/>
      <c r="HX25" s="732"/>
      <c r="HY25" s="732"/>
      <c r="HZ25" s="732"/>
      <c r="IA25" s="732"/>
      <c r="IB25" s="732"/>
      <c r="IC25" s="732"/>
      <c r="ID25" s="733"/>
      <c r="IE25" s="732"/>
      <c r="IF25" s="732"/>
      <c r="IG25" s="732"/>
      <c r="IH25" s="732"/>
      <c r="II25" s="732"/>
      <c r="IJ25" s="732"/>
      <c r="IK25" s="732"/>
      <c r="IL25" s="733"/>
      <c r="IM25" s="732"/>
      <c r="IN25" s="732"/>
      <c r="IO25" s="732"/>
      <c r="IP25" s="732"/>
      <c r="IQ25" s="732"/>
      <c r="IR25" s="732"/>
      <c r="IS25" s="732"/>
      <c r="IT25" s="733"/>
      <c r="IU25" s="732"/>
      <c r="IV25" s="732"/>
      <c r="IW25" s="732"/>
      <c r="IX25" s="732"/>
      <c r="IY25" s="732"/>
      <c r="IZ25" s="732"/>
      <c r="JA25" s="732"/>
      <c r="JB25" s="733"/>
      <c r="JC25" s="732"/>
      <c r="JD25" s="732"/>
      <c r="JE25" s="732"/>
      <c r="JF25" s="732"/>
      <c r="JG25" s="732"/>
      <c r="JH25" s="732"/>
      <c r="JI25" s="732"/>
      <c r="JJ25" s="733"/>
      <c r="JK25" s="732"/>
      <c r="JL25" s="732"/>
      <c r="JM25" s="732"/>
      <c r="JN25" s="732"/>
      <c r="JO25" s="732"/>
      <c r="JP25" s="732"/>
      <c r="JQ25" s="732"/>
      <c r="JR25" s="733"/>
      <c r="JS25" s="732"/>
      <c r="JT25" s="732"/>
      <c r="JU25" s="732"/>
      <c r="JV25" s="732"/>
      <c r="JW25" s="732"/>
      <c r="JX25" s="732"/>
      <c r="JY25" s="732"/>
      <c r="JZ25" s="733"/>
      <c r="KA25" s="732"/>
      <c r="KB25" s="732"/>
      <c r="KC25" s="732"/>
      <c r="KD25" s="732"/>
      <c r="KE25" s="732"/>
      <c r="KF25" s="732"/>
      <c r="KG25" s="732"/>
      <c r="KH25" s="733"/>
      <c r="KI25" s="732"/>
      <c r="KJ25" s="732"/>
      <c r="KK25" s="732"/>
      <c r="KL25" s="732"/>
      <c r="KM25" s="732"/>
      <c r="KN25" s="732"/>
      <c r="KO25" s="732"/>
      <c r="KP25" s="733"/>
      <c r="KQ25" s="732"/>
      <c r="KR25" s="732"/>
      <c r="KS25" s="732"/>
      <c r="KT25" s="732"/>
      <c r="KU25" s="732"/>
      <c r="KV25" s="732"/>
      <c r="KW25" s="732"/>
      <c r="KX25" s="733"/>
      <c r="KY25" s="732"/>
      <c r="KZ25" s="732"/>
      <c r="LA25" s="732"/>
      <c r="LB25" s="732"/>
      <c r="LC25" s="732"/>
      <c r="LD25" s="732"/>
      <c r="LE25" s="732"/>
      <c r="LF25" s="733"/>
      <c r="LG25" s="732"/>
      <c r="LH25" s="732"/>
      <c r="LI25" s="732"/>
      <c r="LJ25" s="732"/>
      <c r="LK25" s="732"/>
      <c r="LL25" s="732"/>
      <c r="LM25" s="732"/>
      <c r="LN25" s="733"/>
      <c r="LO25" s="732"/>
      <c r="LP25" s="732"/>
      <c r="LQ25" s="732"/>
      <c r="LR25" s="732"/>
      <c r="LS25" s="732"/>
      <c r="LT25" s="732"/>
      <c r="LU25" s="732"/>
      <c r="LV25" s="733"/>
      <c r="LW25" s="732"/>
      <c r="LX25" s="732"/>
      <c r="LY25" s="732"/>
      <c r="LZ25" s="732"/>
      <c r="MA25" s="732"/>
      <c r="MB25" s="732"/>
      <c r="MC25" s="732"/>
      <c r="MD25" s="733"/>
      <c r="ME25" s="732"/>
      <c r="MF25" s="732"/>
      <c r="MG25" s="732"/>
      <c r="MH25" s="732"/>
      <c r="MI25" s="732"/>
      <c r="MJ25" s="732"/>
      <c r="MK25" s="732"/>
      <c r="ML25" s="733"/>
      <c r="MM25" s="732"/>
      <c r="MN25" s="732"/>
      <c r="MO25" s="732"/>
      <c r="MP25" s="732"/>
      <c r="MQ25" s="732"/>
      <c r="MR25" s="732"/>
      <c r="MS25" s="732"/>
      <c r="MT25" s="733"/>
      <c r="MU25" s="732"/>
      <c r="MV25" s="732"/>
      <c r="MW25" s="732"/>
      <c r="MX25" s="732"/>
      <c r="MY25" s="732"/>
      <c r="MZ25" s="732"/>
      <c r="NA25" s="732"/>
      <c r="NB25" s="733"/>
      <c r="NC25" s="732"/>
      <c r="ND25" s="732"/>
      <c r="NE25" s="732"/>
      <c r="NF25" s="732"/>
      <c r="NG25" s="732"/>
      <c r="NH25" s="732"/>
      <c r="NI25" s="732"/>
      <c r="NJ25" s="733"/>
      <c r="NK25" s="732"/>
      <c r="NL25" s="732"/>
      <c r="NM25" s="732"/>
      <c r="NN25" s="732"/>
      <c r="NO25" s="732"/>
      <c r="NP25" s="732"/>
      <c r="NQ25" s="732"/>
      <c r="NR25" s="733"/>
      <c r="NS25" s="732"/>
      <c r="NT25" s="732"/>
      <c r="NU25" s="732"/>
      <c r="NV25" s="732"/>
      <c r="NW25" s="732"/>
      <c r="NX25" s="732"/>
      <c r="NY25" s="732"/>
      <c r="NZ25" s="733"/>
      <c r="OA25" s="732"/>
      <c r="OB25" s="732"/>
      <c r="OC25" s="732"/>
      <c r="OD25" s="732"/>
      <c r="OE25" s="732"/>
      <c r="OF25" s="732"/>
      <c r="OG25" s="732"/>
      <c r="OH25" s="733"/>
      <c r="OI25" s="732"/>
      <c r="OJ25" s="732"/>
      <c r="OK25" s="732"/>
      <c r="OL25" s="732"/>
      <c r="OM25" s="732"/>
      <c r="ON25" s="732"/>
      <c r="OO25" s="732"/>
      <c r="OP25" s="733"/>
      <c r="OQ25" s="732"/>
      <c r="OR25" s="732"/>
      <c r="OS25" s="732"/>
      <c r="OT25" s="732"/>
      <c r="OU25" s="732"/>
      <c r="OV25" s="732"/>
      <c r="OW25" s="732"/>
      <c r="OX25" s="733"/>
      <c r="OY25" s="732"/>
      <c r="OZ25" s="732"/>
      <c r="PA25" s="732"/>
      <c r="PB25" s="732"/>
      <c r="PC25" s="732"/>
      <c r="PD25" s="732"/>
      <c r="PE25" s="732"/>
      <c r="PF25" s="733"/>
      <c r="PG25" s="732"/>
      <c r="PH25" s="732"/>
      <c r="PI25" s="732"/>
      <c r="PJ25" s="732"/>
      <c r="PK25" s="732"/>
      <c r="PL25" s="732"/>
      <c r="PM25" s="732"/>
      <c r="PN25" s="733"/>
      <c r="PO25" s="732"/>
      <c r="PP25" s="732"/>
      <c r="PQ25" s="732"/>
      <c r="PR25" s="732"/>
      <c r="PS25" s="732"/>
      <c r="PT25" s="732"/>
      <c r="PU25" s="732"/>
      <c r="PV25" s="733"/>
      <c r="PW25" s="732"/>
      <c r="PX25" s="732"/>
      <c r="PY25" s="732"/>
      <c r="PZ25" s="732"/>
      <c r="QA25" s="732"/>
      <c r="QB25" s="732"/>
      <c r="QC25" s="732"/>
      <c r="QD25" s="733"/>
      <c r="QE25" s="732"/>
      <c r="QF25" s="732"/>
      <c r="QG25" s="732"/>
      <c r="QH25" s="732"/>
      <c r="QI25" s="732"/>
      <c r="QJ25" s="732"/>
      <c r="QK25" s="732"/>
      <c r="QL25" s="733"/>
      <c r="QM25" s="732"/>
      <c r="QN25" s="732"/>
      <c r="QO25" s="732"/>
      <c r="QP25" s="732"/>
      <c r="QQ25" s="732"/>
      <c r="QR25" s="732"/>
      <c r="QS25" s="732"/>
      <c r="QT25" s="733"/>
      <c r="QU25" s="732"/>
      <c r="QV25" s="732"/>
      <c r="QW25" s="732"/>
      <c r="QX25" s="732"/>
      <c r="QY25" s="732"/>
      <c r="QZ25" s="732"/>
      <c r="RA25" s="732"/>
      <c r="RB25" s="733"/>
      <c r="RC25" s="732"/>
      <c r="RD25" s="732"/>
      <c r="RE25" s="732"/>
      <c r="RF25" s="732"/>
      <c r="RG25" s="732"/>
      <c r="RH25" s="732"/>
      <c r="RI25" s="732"/>
      <c r="RJ25" s="733"/>
      <c r="RK25" s="732"/>
      <c r="RL25" s="732"/>
      <c r="RM25" s="732"/>
      <c r="RN25" s="732"/>
      <c r="RO25" s="732"/>
      <c r="RP25" s="732"/>
      <c r="RQ25" s="732"/>
      <c r="RR25" s="733"/>
      <c r="RS25" s="732"/>
      <c r="RT25" s="732"/>
      <c r="RU25" s="732"/>
      <c r="RV25" s="732"/>
      <c r="RW25" s="732"/>
      <c r="RX25" s="732"/>
      <c r="RY25" s="732"/>
      <c r="RZ25" s="733"/>
      <c r="SA25" s="732"/>
      <c r="SB25" s="732"/>
      <c r="SC25" s="732"/>
      <c r="SD25" s="732"/>
      <c r="SE25" s="732"/>
      <c r="SF25" s="732"/>
      <c r="SG25" s="732"/>
      <c r="SH25" s="733"/>
      <c r="SI25" s="732"/>
      <c r="SJ25" s="732"/>
      <c r="SK25" s="732"/>
      <c r="SL25" s="732"/>
      <c r="SM25" s="732"/>
      <c r="SN25" s="732"/>
      <c r="SO25" s="732"/>
      <c r="SP25" s="733"/>
      <c r="SQ25" s="732"/>
      <c r="SR25" s="732"/>
      <c r="SS25" s="732"/>
      <c r="ST25" s="732"/>
      <c r="SU25" s="732"/>
      <c r="SV25" s="732"/>
      <c r="SW25" s="732"/>
      <c r="SX25" s="733"/>
      <c r="SY25" s="732"/>
      <c r="SZ25" s="732"/>
      <c r="TA25" s="732"/>
      <c r="TB25" s="732"/>
      <c r="TC25" s="732"/>
      <c r="TD25" s="732"/>
      <c r="TE25" s="732"/>
      <c r="TF25" s="733"/>
      <c r="TG25" s="732"/>
      <c r="TH25" s="732"/>
      <c r="TI25" s="732"/>
      <c r="TJ25" s="732"/>
      <c r="TK25" s="732"/>
      <c r="TL25" s="732"/>
      <c r="TM25" s="732"/>
      <c r="TN25" s="733"/>
      <c r="TO25" s="732"/>
      <c r="TP25" s="732"/>
      <c r="TQ25" s="732"/>
      <c r="TR25" s="732"/>
      <c r="TS25" s="732"/>
      <c r="TT25" s="732"/>
      <c r="TU25" s="732"/>
      <c r="TV25" s="733"/>
      <c r="TW25" s="732"/>
      <c r="TX25" s="732"/>
      <c r="TY25" s="732"/>
      <c r="TZ25" s="732"/>
      <c r="UA25" s="732"/>
      <c r="UB25" s="732"/>
      <c r="UC25" s="732"/>
      <c r="UD25" s="733"/>
      <c r="UE25" s="732"/>
      <c r="UF25" s="732"/>
      <c r="UG25" s="732"/>
      <c r="UH25" s="732"/>
      <c r="UI25" s="732"/>
      <c r="UJ25" s="732"/>
      <c r="UK25" s="732"/>
      <c r="UL25" s="733"/>
      <c r="UM25" s="732"/>
      <c r="UN25" s="732"/>
      <c r="UO25" s="732"/>
      <c r="UP25" s="732"/>
      <c r="UQ25" s="732"/>
      <c r="UR25" s="732"/>
      <c r="US25" s="732"/>
      <c r="UT25" s="733"/>
      <c r="UU25" s="732"/>
      <c r="UV25" s="732"/>
      <c r="UW25" s="732"/>
      <c r="UX25" s="732"/>
      <c r="UY25" s="732"/>
      <c r="UZ25" s="732"/>
      <c r="VA25" s="732"/>
      <c r="VB25" s="733"/>
      <c r="VC25" s="732"/>
      <c r="VD25" s="732"/>
      <c r="VE25" s="732"/>
      <c r="VF25" s="732"/>
      <c r="VG25" s="732"/>
      <c r="VH25" s="732"/>
      <c r="VI25" s="732"/>
      <c r="VJ25" s="733"/>
      <c r="VK25" s="732"/>
      <c r="VL25" s="732"/>
      <c r="VM25" s="732"/>
      <c r="VN25" s="732"/>
      <c r="VO25" s="732"/>
      <c r="VP25" s="732"/>
      <c r="VQ25" s="732"/>
      <c r="VR25" s="733"/>
      <c r="VS25" s="732"/>
      <c r="VT25" s="732"/>
      <c r="VU25" s="732"/>
      <c r="VV25" s="732"/>
      <c r="VW25" s="732"/>
      <c r="VX25" s="732"/>
      <c r="VY25" s="732"/>
      <c r="VZ25" s="733"/>
      <c r="WA25" s="732"/>
      <c r="WB25" s="732"/>
      <c r="WC25" s="732"/>
      <c r="WD25" s="732"/>
      <c r="WE25" s="732"/>
      <c r="WF25" s="732"/>
      <c r="WG25" s="732"/>
      <c r="WH25" s="733"/>
      <c r="WI25" s="732"/>
      <c r="WJ25" s="732"/>
      <c r="WK25" s="732"/>
      <c r="WL25" s="732"/>
      <c r="WM25" s="732"/>
      <c r="WN25" s="732"/>
      <c r="WO25" s="732"/>
      <c r="WP25" s="733"/>
      <c r="WQ25" s="732"/>
      <c r="WR25" s="732"/>
      <c r="WS25" s="732"/>
      <c r="WT25" s="732"/>
      <c r="WU25" s="732"/>
      <c r="WV25" s="732"/>
      <c r="WW25" s="732"/>
      <c r="WX25" s="733"/>
      <c r="WY25" s="732"/>
      <c r="WZ25" s="732"/>
      <c r="XA25" s="732"/>
      <c r="XB25" s="732"/>
      <c r="XC25" s="732"/>
      <c r="XD25" s="732"/>
      <c r="XE25" s="732"/>
      <c r="XF25" s="733"/>
      <c r="XG25" s="732"/>
      <c r="XH25" s="732"/>
      <c r="XI25" s="732"/>
      <c r="XJ25" s="732"/>
      <c r="XK25" s="732"/>
      <c r="XL25" s="732"/>
      <c r="XM25" s="732"/>
      <c r="XN25" s="733"/>
      <c r="XO25" s="732"/>
      <c r="XP25" s="732"/>
      <c r="XQ25" s="732"/>
      <c r="XR25" s="732"/>
      <c r="XS25" s="732"/>
      <c r="XT25" s="732"/>
      <c r="XU25" s="732"/>
      <c r="XV25" s="733"/>
      <c r="XW25" s="732"/>
      <c r="XX25" s="732"/>
      <c r="XY25" s="732"/>
      <c r="XZ25" s="732"/>
      <c r="YA25" s="732"/>
      <c r="YB25" s="732"/>
      <c r="YC25" s="732"/>
      <c r="YD25" s="733"/>
      <c r="YE25" s="732"/>
      <c r="YF25" s="732"/>
      <c r="YG25" s="732"/>
      <c r="YH25" s="732"/>
      <c r="YI25" s="732"/>
      <c r="YJ25" s="732"/>
      <c r="YK25" s="732"/>
      <c r="YL25" s="733"/>
      <c r="YM25" s="732"/>
      <c r="YN25" s="732"/>
      <c r="YO25" s="732"/>
      <c r="YP25" s="732"/>
      <c r="YQ25" s="732"/>
      <c r="YR25" s="732"/>
      <c r="YS25" s="732"/>
      <c r="YT25" s="733"/>
      <c r="YU25" s="732"/>
      <c r="YV25" s="732"/>
      <c r="YW25" s="732"/>
      <c r="YX25" s="732"/>
      <c r="YY25" s="732"/>
      <c r="YZ25" s="732"/>
      <c r="ZA25" s="732"/>
      <c r="ZB25" s="733"/>
      <c r="ZC25" s="732"/>
      <c r="ZD25" s="732"/>
      <c r="ZE25" s="732"/>
      <c r="ZF25" s="732"/>
      <c r="ZG25" s="732"/>
      <c r="ZH25" s="732"/>
      <c r="ZI25" s="732"/>
      <c r="ZJ25" s="733"/>
      <c r="ZK25" s="732"/>
      <c r="ZL25" s="732"/>
      <c r="ZM25" s="732"/>
      <c r="ZN25" s="732"/>
      <c r="ZO25" s="732"/>
      <c r="ZP25" s="732"/>
      <c r="ZQ25" s="732"/>
      <c r="ZR25" s="733"/>
      <c r="ZS25" s="732"/>
      <c r="ZT25" s="732"/>
      <c r="ZU25" s="732"/>
      <c r="ZV25" s="732"/>
      <c r="ZW25" s="732"/>
      <c r="ZX25" s="732"/>
      <c r="ZY25" s="732"/>
      <c r="ZZ25" s="733"/>
      <c r="AAA25" s="732"/>
      <c r="AAB25" s="732"/>
      <c r="AAC25" s="732"/>
      <c r="AAD25" s="732"/>
      <c r="AAE25" s="732"/>
      <c r="AAF25" s="732"/>
      <c r="AAG25" s="732"/>
      <c r="AAH25" s="733"/>
      <c r="AAI25" s="732"/>
      <c r="AAJ25" s="732"/>
      <c r="AAK25" s="732"/>
      <c r="AAL25" s="732"/>
      <c r="AAM25" s="732"/>
      <c r="AAN25" s="732"/>
      <c r="AAO25" s="732"/>
      <c r="AAP25" s="733"/>
      <c r="AAQ25" s="732"/>
      <c r="AAR25" s="732"/>
      <c r="AAS25" s="732"/>
      <c r="AAT25" s="732"/>
      <c r="AAU25" s="732"/>
      <c r="AAV25" s="732"/>
      <c r="AAW25" s="732"/>
      <c r="AAX25" s="733"/>
      <c r="AAY25" s="732"/>
      <c r="AAZ25" s="732"/>
      <c r="ABA25" s="732"/>
      <c r="ABB25" s="732"/>
      <c r="ABC25" s="732"/>
      <c r="ABD25" s="732"/>
      <c r="ABE25" s="732"/>
      <c r="ABF25" s="733"/>
      <c r="ABG25" s="732"/>
      <c r="ABH25" s="732"/>
      <c r="ABI25" s="732"/>
      <c r="ABJ25" s="732"/>
      <c r="ABK25" s="732"/>
      <c r="ABL25" s="732"/>
      <c r="ABM25" s="732"/>
      <c r="ABN25" s="733"/>
      <c r="ABO25" s="732"/>
      <c r="ABP25" s="732"/>
      <c r="ABQ25" s="732"/>
      <c r="ABR25" s="732"/>
      <c r="ABS25" s="732"/>
      <c r="ABT25" s="732"/>
      <c r="ABU25" s="732"/>
      <c r="ABV25" s="733"/>
      <c r="ABW25" s="732"/>
      <c r="ABX25" s="732"/>
      <c r="ABY25" s="732"/>
      <c r="ABZ25" s="732"/>
      <c r="ACA25" s="732"/>
      <c r="ACB25" s="732"/>
      <c r="ACC25" s="732"/>
      <c r="ACD25" s="733"/>
      <c r="ACE25" s="732"/>
      <c r="ACF25" s="732"/>
      <c r="ACG25" s="732"/>
      <c r="ACH25" s="732"/>
      <c r="ACI25" s="732"/>
      <c r="ACJ25" s="732"/>
      <c r="ACK25" s="732"/>
      <c r="ACL25" s="733"/>
      <c r="ACM25" s="732"/>
      <c r="ACN25" s="732"/>
      <c r="ACO25" s="732"/>
      <c r="ACP25" s="732"/>
      <c r="ACQ25" s="732"/>
      <c r="ACR25" s="732"/>
      <c r="ACS25" s="732"/>
      <c r="ACT25" s="733"/>
      <c r="ACU25" s="732"/>
      <c r="ACV25" s="732"/>
      <c r="ACW25" s="732"/>
      <c r="ACX25" s="732"/>
      <c r="ACY25" s="732"/>
      <c r="ACZ25" s="732"/>
      <c r="ADA25" s="732"/>
      <c r="ADB25" s="733"/>
      <c r="ADC25" s="732"/>
      <c r="ADD25" s="732"/>
      <c r="ADE25" s="732"/>
      <c r="ADF25" s="732"/>
      <c r="ADG25" s="732"/>
      <c r="ADH25" s="732"/>
      <c r="ADI25" s="732"/>
      <c r="ADJ25" s="733"/>
      <c r="ADK25" s="732"/>
      <c r="ADL25" s="732"/>
      <c r="ADM25" s="732"/>
      <c r="ADN25" s="732"/>
      <c r="ADO25" s="732"/>
      <c r="ADP25" s="732"/>
      <c r="ADQ25" s="732"/>
      <c r="ADR25" s="733"/>
      <c r="ADS25" s="732"/>
      <c r="ADT25" s="732"/>
      <c r="ADU25" s="732"/>
      <c r="ADV25" s="732"/>
      <c r="ADW25" s="732"/>
      <c r="ADX25" s="732"/>
      <c r="ADY25" s="732"/>
      <c r="ADZ25" s="733"/>
      <c r="AEA25" s="732"/>
      <c r="AEB25" s="732"/>
      <c r="AEC25" s="732"/>
      <c r="AED25" s="732"/>
      <c r="AEE25" s="732"/>
      <c r="AEF25" s="732"/>
      <c r="AEG25" s="732"/>
      <c r="AEH25" s="733"/>
      <c r="AEI25" s="732"/>
      <c r="AEJ25" s="732"/>
      <c r="AEK25" s="732"/>
      <c r="AEL25" s="732"/>
      <c r="AEM25" s="732"/>
      <c r="AEN25" s="732"/>
      <c r="AEO25" s="732"/>
      <c r="AEP25" s="733"/>
      <c r="AEQ25" s="732"/>
      <c r="AER25" s="732"/>
      <c r="AES25" s="732"/>
      <c r="AET25" s="732"/>
      <c r="AEU25" s="732"/>
      <c r="AEV25" s="732"/>
      <c r="AEW25" s="732"/>
      <c r="AEX25" s="733"/>
      <c r="AEY25" s="732"/>
      <c r="AEZ25" s="732"/>
      <c r="AFA25" s="732"/>
      <c r="AFB25" s="732"/>
      <c r="AFC25" s="732"/>
      <c r="AFD25" s="732"/>
      <c r="AFE25" s="732"/>
      <c r="AFF25" s="733"/>
      <c r="AFG25" s="732"/>
      <c r="AFH25" s="732"/>
      <c r="AFI25" s="732"/>
      <c r="AFJ25" s="732"/>
      <c r="AFK25" s="732"/>
      <c r="AFL25" s="732"/>
      <c r="AFM25" s="732"/>
      <c r="AFN25" s="733"/>
      <c r="AFO25" s="732"/>
      <c r="AFP25" s="732"/>
      <c r="AFQ25" s="732"/>
      <c r="AFR25" s="732"/>
      <c r="AFS25" s="732"/>
      <c r="AFT25" s="732"/>
      <c r="AFU25" s="732"/>
      <c r="AFV25" s="733"/>
      <c r="AFW25" s="732"/>
      <c r="AFX25" s="732"/>
      <c r="AFY25" s="732"/>
      <c r="AFZ25" s="732"/>
      <c r="AGA25" s="732"/>
      <c r="AGB25" s="732"/>
      <c r="AGC25" s="732"/>
      <c r="AGD25" s="733"/>
      <c r="AGE25" s="732"/>
      <c r="AGF25" s="732"/>
      <c r="AGG25" s="732"/>
      <c r="AGH25" s="732"/>
      <c r="AGI25" s="732"/>
      <c r="AGJ25" s="732"/>
      <c r="AGK25" s="732"/>
      <c r="AGL25" s="733"/>
      <c r="AGM25" s="732"/>
      <c r="AGN25" s="732"/>
      <c r="AGO25" s="732"/>
      <c r="AGP25" s="732"/>
      <c r="AGQ25" s="732"/>
      <c r="AGR25" s="732"/>
      <c r="AGS25" s="732"/>
      <c r="AGT25" s="733"/>
      <c r="AGU25" s="732"/>
      <c r="AGV25" s="732"/>
      <c r="AGW25" s="732"/>
      <c r="AGX25" s="732"/>
      <c r="AGY25" s="732"/>
      <c r="AGZ25" s="732"/>
      <c r="AHA25" s="732"/>
      <c r="AHB25" s="733"/>
      <c r="AHC25" s="732"/>
      <c r="AHD25" s="732"/>
      <c r="AHE25" s="732"/>
      <c r="AHF25" s="732"/>
      <c r="AHG25" s="732"/>
      <c r="AHH25" s="732"/>
      <c r="AHI25" s="732"/>
      <c r="AHJ25" s="733"/>
      <c r="AHK25" s="732"/>
      <c r="AHL25" s="732"/>
      <c r="AHM25" s="732"/>
      <c r="AHN25" s="732"/>
      <c r="AHO25" s="732"/>
      <c r="AHP25" s="732"/>
      <c r="AHQ25" s="732"/>
      <c r="AHR25" s="733"/>
      <c r="AHS25" s="732"/>
      <c r="AHT25" s="732"/>
      <c r="AHU25" s="732"/>
      <c r="AHV25" s="732"/>
      <c r="AHW25" s="732"/>
      <c r="AHX25" s="732"/>
      <c r="AHY25" s="732"/>
      <c r="AHZ25" s="733"/>
      <c r="AIA25" s="732"/>
      <c r="AIB25" s="732"/>
      <c r="AIC25" s="732"/>
      <c r="AID25" s="732"/>
      <c r="AIE25" s="732"/>
      <c r="AIF25" s="732"/>
      <c r="AIG25" s="732"/>
      <c r="AIH25" s="733"/>
      <c r="AII25" s="732"/>
      <c r="AIJ25" s="732"/>
      <c r="AIK25" s="732"/>
      <c r="AIL25" s="732"/>
      <c r="AIM25" s="732"/>
      <c r="AIN25" s="732"/>
      <c r="AIO25" s="732"/>
      <c r="AIP25" s="733"/>
      <c r="AIQ25" s="732"/>
      <c r="AIR25" s="732"/>
      <c r="AIS25" s="732"/>
      <c r="AIT25" s="732"/>
      <c r="AIU25" s="732"/>
      <c r="AIV25" s="732"/>
      <c r="AIW25" s="732"/>
      <c r="AIX25" s="733"/>
      <c r="AIY25" s="732"/>
      <c r="AIZ25" s="732"/>
      <c r="AJA25" s="732"/>
      <c r="AJB25" s="732"/>
      <c r="AJC25" s="732"/>
      <c r="AJD25" s="732"/>
      <c r="AJE25" s="732"/>
      <c r="AJF25" s="733"/>
      <c r="AJG25" s="732"/>
      <c r="AJH25" s="732"/>
      <c r="AJI25" s="732"/>
      <c r="AJJ25" s="732"/>
      <c r="AJK25" s="732"/>
      <c r="AJL25" s="732"/>
      <c r="AJM25" s="732"/>
      <c r="AJN25" s="733"/>
      <c r="AJO25" s="732"/>
      <c r="AJP25" s="732"/>
      <c r="AJQ25" s="732"/>
      <c r="AJR25" s="732"/>
      <c r="AJS25" s="732"/>
      <c r="AJT25" s="732"/>
      <c r="AJU25" s="732"/>
      <c r="AJV25" s="733"/>
      <c r="AJW25" s="732"/>
      <c r="AJX25" s="732"/>
      <c r="AJY25" s="732"/>
      <c r="AJZ25" s="732"/>
      <c r="AKA25" s="732"/>
      <c r="AKB25" s="732"/>
      <c r="AKC25" s="732"/>
      <c r="AKD25" s="733"/>
      <c r="AKE25" s="732"/>
      <c r="AKF25" s="732"/>
      <c r="AKG25" s="732"/>
      <c r="AKH25" s="732"/>
      <c r="AKI25" s="732"/>
      <c r="AKJ25" s="732"/>
      <c r="AKK25" s="732"/>
      <c r="AKL25" s="733"/>
      <c r="AKM25" s="732"/>
      <c r="AKN25" s="732"/>
      <c r="AKO25" s="732"/>
      <c r="AKP25" s="732"/>
      <c r="AKQ25" s="732"/>
      <c r="AKR25" s="732"/>
      <c r="AKS25" s="732"/>
      <c r="AKT25" s="733"/>
      <c r="AKU25" s="732"/>
      <c r="AKV25" s="732"/>
      <c r="AKW25" s="732"/>
      <c r="AKX25" s="732"/>
      <c r="AKY25" s="732"/>
      <c r="AKZ25" s="732"/>
      <c r="ALA25" s="732"/>
      <c r="ALB25" s="733"/>
      <c r="ALC25" s="732"/>
      <c r="ALD25" s="732"/>
      <c r="ALE25" s="732"/>
      <c r="ALF25" s="732"/>
      <c r="ALG25" s="732"/>
      <c r="ALH25" s="732"/>
      <c r="ALI25" s="732"/>
      <c r="ALJ25" s="733"/>
      <c r="ALK25" s="732"/>
      <c r="ALL25" s="732"/>
      <c r="ALM25" s="732"/>
      <c r="ALN25" s="732"/>
      <c r="ALO25" s="732"/>
      <c r="ALP25" s="732"/>
      <c r="ALQ25" s="732"/>
      <c r="ALR25" s="733"/>
      <c r="ALS25" s="732"/>
      <c r="ALT25" s="732"/>
      <c r="ALU25" s="732"/>
      <c r="ALV25" s="732"/>
      <c r="ALW25" s="732"/>
      <c r="ALX25" s="732"/>
      <c r="ALY25" s="732"/>
      <c r="ALZ25" s="733"/>
      <c r="AMA25" s="732"/>
      <c r="AMB25" s="732"/>
      <c r="AMC25" s="732"/>
      <c r="AMD25" s="732"/>
      <c r="AME25" s="732"/>
      <c r="AMF25" s="732"/>
      <c r="AMG25" s="732"/>
      <c r="AMH25" s="733"/>
      <c r="AMI25" s="732"/>
      <c r="AMJ25" s="732"/>
      <c r="AMK25" s="732"/>
      <c r="AML25" s="732"/>
      <c r="AMM25" s="732"/>
      <c r="AMN25" s="732"/>
      <c r="AMO25" s="732"/>
      <c r="AMP25" s="733"/>
      <c r="AMQ25" s="732"/>
      <c r="AMR25" s="732"/>
      <c r="AMS25" s="732"/>
      <c r="AMT25" s="732"/>
      <c r="AMU25" s="732"/>
      <c r="AMV25" s="732"/>
      <c r="AMW25" s="732"/>
      <c r="AMX25" s="733"/>
      <c r="AMY25" s="732"/>
      <c r="AMZ25" s="732"/>
      <c r="ANA25" s="732"/>
      <c r="ANB25" s="732"/>
      <c r="ANC25" s="732"/>
      <c r="AND25" s="732"/>
      <c r="ANE25" s="732"/>
      <c r="ANF25" s="733"/>
      <c r="ANG25" s="732"/>
      <c r="ANH25" s="732"/>
      <c r="ANI25" s="732"/>
      <c r="ANJ25" s="732"/>
      <c r="ANK25" s="732"/>
      <c r="ANL25" s="732"/>
      <c r="ANM25" s="732"/>
      <c r="ANN25" s="733"/>
      <c r="ANO25" s="732"/>
      <c r="ANP25" s="732"/>
      <c r="ANQ25" s="732"/>
      <c r="ANR25" s="732"/>
      <c r="ANS25" s="732"/>
      <c r="ANT25" s="732"/>
      <c r="ANU25" s="732"/>
      <c r="ANV25" s="733"/>
      <c r="ANW25" s="732"/>
      <c r="ANX25" s="732"/>
      <c r="ANY25" s="732"/>
      <c r="ANZ25" s="732"/>
      <c r="AOA25" s="732"/>
      <c r="AOB25" s="732"/>
      <c r="AOC25" s="732"/>
      <c r="AOD25" s="733"/>
      <c r="AOE25" s="732"/>
      <c r="AOF25" s="732"/>
      <c r="AOG25" s="732"/>
      <c r="AOH25" s="732"/>
      <c r="AOI25" s="732"/>
      <c r="AOJ25" s="732"/>
      <c r="AOK25" s="732"/>
      <c r="AOL25" s="733"/>
      <c r="AOM25" s="732"/>
      <c r="AON25" s="732"/>
      <c r="AOO25" s="732"/>
      <c r="AOP25" s="732"/>
      <c r="AOQ25" s="732"/>
      <c r="AOR25" s="732"/>
      <c r="AOS25" s="732"/>
      <c r="AOT25" s="733"/>
      <c r="AOU25" s="732"/>
      <c r="AOV25" s="732"/>
      <c r="AOW25" s="732"/>
      <c r="AOX25" s="732"/>
      <c r="AOY25" s="732"/>
      <c r="AOZ25" s="732"/>
      <c r="APA25" s="732"/>
      <c r="APB25" s="733"/>
      <c r="APC25" s="732"/>
      <c r="APD25" s="732"/>
      <c r="APE25" s="732"/>
      <c r="APF25" s="732"/>
      <c r="APG25" s="732"/>
      <c r="APH25" s="732"/>
      <c r="API25" s="732"/>
      <c r="APJ25" s="733"/>
      <c r="APK25" s="732"/>
      <c r="APL25" s="732"/>
      <c r="APM25" s="732"/>
      <c r="APN25" s="732"/>
      <c r="APO25" s="732"/>
      <c r="APP25" s="732"/>
      <c r="APQ25" s="732"/>
      <c r="APR25" s="733"/>
      <c r="APS25" s="732"/>
      <c r="APT25" s="732"/>
      <c r="APU25" s="732"/>
      <c r="APV25" s="732"/>
      <c r="APW25" s="732"/>
      <c r="APX25" s="732"/>
      <c r="APY25" s="732"/>
      <c r="APZ25" s="733"/>
      <c r="AQA25" s="732"/>
      <c r="AQB25" s="732"/>
      <c r="AQC25" s="732"/>
      <c r="AQD25" s="732"/>
      <c r="AQE25" s="732"/>
      <c r="AQF25" s="732"/>
      <c r="AQG25" s="732"/>
      <c r="AQH25" s="733"/>
      <c r="AQI25" s="732"/>
      <c r="AQJ25" s="732"/>
      <c r="AQK25" s="732"/>
      <c r="AQL25" s="732"/>
      <c r="AQM25" s="732"/>
      <c r="AQN25" s="732"/>
      <c r="AQO25" s="732"/>
      <c r="AQP25" s="733"/>
      <c r="AQQ25" s="732"/>
      <c r="AQR25" s="732"/>
      <c r="AQS25" s="732"/>
      <c r="AQT25" s="732"/>
      <c r="AQU25" s="732"/>
      <c r="AQV25" s="732"/>
      <c r="AQW25" s="732"/>
      <c r="AQX25" s="733"/>
      <c r="AQY25" s="732"/>
      <c r="AQZ25" s="732"/>
      <c r="ARA25" s="732"/>
      <c r="ARB25" s="732"/>
      <c r="ARC25" s="732"/>
      <c r="ARD25" s="732"/>
      <c r="ARE25" s="732"/>
      <c r="ARF25" s="733"/>
      <c r="ARG25" s="732"/>
      <c r="ARH25" s="732"/>
      <c r="ARI25" s="732"/>
      <c r="ARJ25" s="732"/>
      <c r="ARK25" s="732"/>
      <c r="ARL25" s="732"/>
      <c r="ARM25" s="732"/>
      <c r="ARN25" s="733"/>
      <c r="ARO25" s="732"/>
      <c r="ARP25" s="732"/>
      <c r="ARQ25" s="732"/>
      <c r="ARR25" s="732"/>
      <c r="ARS25" s="732"/>
      <c r="ART25" s="732"/>
      <c r="ARU25" s="732"/>
      <c r="ARV25" s="733"/>
      <c r="ARW25" s="732"/>
      <c r="ARX25" s="732"/>
      <c r="ARY25" s="732"/>
      <c r="ARZ25" s="732"/>
      <c r="ASA25" s="732"/>
      <c r="ASB25" s="732"/>
      <c r="ASC25" s="732"/>
      <c r="ASD25" s="733"/>
      <c r="ASE25" s="732"/>
      <c r="ASF25" s="732"/>
      <c r="ASG25" s="732"/>
      <c r="ASH25" s="732"/>
      <c r="ASI25" s="732"/>
      <c r="ASJ25" s="732"/>
      <c r="ASK25" s="732"/>
      <c r="ASL25" s="733"/>
      <c r="ASM25" s="732"/>
      <c r="ASN25" s="732"/>
      <c r="ASO25" s="732"/>
      <c r="ASP25" s="732"/>
      <c r="ASQ25" s="732"/>
      <c r="ASR25" s="732"/>
      <c r="ASS25" s="732"/>
      <c r="AST25" s="733"/>
      <c r="ASU25" s="732"/>
      <c r="ASV25" s="732"/>
      <c r="ASW25" s="732"/>
      <c r="ASX25" s="732"/>
      <c r="ASY25" s="732"/>
      <c r="ASZ25" s="732"/>
      <c r="ATA25" s="732"/>
      <c r="ATB25" s="733"/>
      <c r="ATC25" s="732"/>
      <c r="ATD25" s="732"/>
      <c r="ATE25" s="732"/>
      <c r="ATF25" s="732"/>
      <c r="ATG25" s="732"/>
      <c r="ATH25" s="732"/>
      <c r="ATI25" s="732"/>
      <c r="ATJ25" s="733"/>
      <c r="ATK25" s="732"/>
      <c r="ATL25" s="732"/>
      <c r="ATM25" s="732"/>
      <c r="ATN25" s="732"/>
      <c r="ATO25" s="732"/>
      <c r="ATP25" s="732"/>
      <c r="ATQ25" s="732"/>
      <c r="ATR25" s="733"/>
      <c r="ATS25" s="732"/>
      <c r="ATT25" s="732"/>
      <c r="ATU25" s="732"/>
      <c r="ATV25" s="732"/>
      <c r="ATW25" s="732"/>
      <c r="ATX25" s="732"/>
      <c r="ATY25" s="732"/>
      <c r="ATZ25" s="733"/>
      <c r="AUA25" s="732"/>
      <c r="AUB25" s="732"/>
      <c r="AUC25" s="732"/>
      <c r="AUD25" s="732"/>
      <c r="AUE25" s="732"/>
      <c r="AUF25" s="732"/>
      <c r="AUG25" s="732"/>
      <c r="AUH25" s="733"/>
      <c r="AUI25" s="732"/>
      <c r="AUJ25" s="732"/>
      <c r="AUK25" s="732"/>
      <c r="AUL25" s="732"/>
      <c r="AUM25" s="732"/>
      <c r="AUN25" s="732"/>
      <c r="AUO25" s="732"/>
      <c r="AUP25" s="733"/>
      <c r="AUQ25" s="732"/>
      <c r="AUR25" s="732"/>
      <c r="AUS25" s="732"/>
      <c r="AUT25" s="732"/>
      <c r="AUU25" s="732"/>
      <c r="AUV25" s="732"/>
      <c r="AUW25" s="732"/>
      <c r="AUX25" s="733"/>
      <c r="AUY25" s="732"/>
      <c r="AUZ25" s="732"/>
      <c r="AVA25" s="732"/>
      <c r="AVB25" s="732"/>
      <c r="AVC25" s="732"/>
      <c r="AVD25" s="732"/>
      <c r="AVE25" s="732"/>
      <c r="AVF25" s="733"/>
      <c r="AVG25" s="732"/>
      <c r="AVH25" s="732"/>
      <c r="AVI25" s="732"/>
      <c r="AVJ25" s="732"/>
      <c r="AVK25" s="732"/>
      <c r="AVL25" s="732"/>
      <c r="AVM25" s="732"/>
      <c r="AVN25" s="733"/>
      <c r="AVO25" s="732"/>
      <c r="AVP25" s="732"/>
      <c r="AVQ25" s="732"/>
      <c r="AVR25" s="732"/>
      <c r="AVS25" s="732"/>
      <c r="AVT25" s="732"/>
      <c r="AVU25" s="732"/>
      <c r="AVV25" s="733"/>
      <c r="AVW25" s="732"/>
      <c r="AVX25" s="732"/>
      <c r="AVY25" s="732"/>
      <c r="AVZ25" s="732"/>
      <c r="AWA25" s="732"/>
      <c r="AWB25" s="732"/>
      <c r="AWC25" s="732"/>
      <c r="AWD25" s="733"/>
      <c r="AWE25" s="732"/>
      <c r="AWF25" s="732"/>
      <c r="AWG25" s="732"/>
      <c r="AWH25" s="732"/>
      <c r="AWI25" s="732"/>
      <c r="AWJ25" s="732"/>
      <c r="AWK25" s="732"/>
      <c r="AWL25" s="733"/>
      <c r="AWM25" s="732"/>
      <c r="AWN25" s="732"/>
      <c r="AWO25" s="732"/>
      <c r="AWP25" s="732"/>
      <c r="AWQ25" s="732"/>
      <c r="AWR25" s="732"/>
      <c r="AWS25" s="732"/>
      <c r="AWT25" s="733"/>
      <c r="AWU25" s="732"/>
      <c r="AWV25" s="732"/>
      <c r="AWW25" s="732"/>
      <c r="AWX25" s="732"/>
      <c r="AWY25" s="732"/>
      <c r="AWZ25" s="732"/>
      <c r="AXA25" s="732"/>
      <c r="AXB25" s="733"/>
      <c r="AXC25" s="732"/>
      <c r="AXD25" s="732"/>
      <c r="AXE25" s="732"/>
      <c r="AXF25" s="732"/>
      <c r="AXG25" s="732"/>
      <c r="AXH25" s="732"/>
      <c r="AXI25" s="732"/>
      <c r="AXJ25" s="733"/>
      <c r="AXK25" s="732"/>
      <c r="AXL25" s="732"/>
      <c r="AXM25" s="732"/>
      <c r="AXN25" s="732"/>
      <c r="AXO25" s="732"/>
      <c r="AXP25" s="732"/>
      <c r="AXQ25" s="732"/>
      <c r="AXR25" s="733"/>
      <c r="AXS25" s="732"/>
      <c r="AXT25" s="732"/>
      <c r="AXU25" s="732"/>
      <c r="AXV25" s="732"/>
      <c r="AXW25" s="732"/>
      <c r="AXX25" s="732"/>
      <c r="AXY25" s="732"/>
      <c r="AXZ25" s="733"/>
      <c r="AYA25" s="732"/>
      <c r="AYB25" s="732"/>
      <c r="AYC25" s="732"/>
      <c r="AYD25" s="732"/>
      <c r="AYE25" s="732"/>
      <c r="AYF25" s="732"/>
      <c r="AYG25" s="732"/>
      <c r="AYH25" s="733"/>
      <c r="AYI25" s="732"/>
      <c r="AYJ25" s="732"/>
      <c r="AYK25" s="732"/>
      <c r="AYL25" s="732"/>
      <c r="AYM25" s="732"/>
      <c r="AYN25" s="732"/>
      <c r="AYO25" s="732"/>
      <c r="AYP25" s="733"/>
      <c r="AYQ25" s="732"/>
      <c r="AYR25" s="732"/>
      <c r="AYS25" s="732"/>
      <c r="AYT25" s="732"/>
      <c r="AYU25" s="732"/>
      <c r="AYV25" s="732"/>
      <c r="AYW25" s="732"/>
      <c r="AYX25" s="733"/>
      <c r="AYY25" s="732"/>
      <c r="AYZ25" s="732"/>
      <c r="AZA25" s="732"/>
      <c r="AZB25" s="732"/>
      <c r="AZC25" s="732"/>
      <c r="AZD25" s="732"/>
      <c r="AZE25" s="732"/>
      <c r="AZF25" s="733"/>
      <c r="AZG25" s="732"/>
      <c r="AZH25" s="732"/>
      <c r="AZI25" s="732"/>
      <c r="AZJ25" s="732"/>
      <c r="AZK25" s="732"/>
      <c r="AZL25" s="732"/>
      <c r="AZM25" s="732"/>
      <c r="AZN25" s="733"/>
      <c r="AZO25" s="732"/>
      <c r="AZP25" s="732"/>
      <c r="AZQ25" s="732"/>
      <c r="AZR25" s="732"/>
      <c r="AZS25" s="732"/>
      <c r="AZT25" s="732"/>
      <c r="AZU25" s="732"/>
      <c r="AZV25" s="733"/>
      <c r="AZW25" s="732"/>
      <c r="AZX25" s="732"/>
      <c r="AZY25" s="732"/>
      <c r="AZZ25" s="732"/>
      <c r="BAA25" s="732"/>
      <c r="BAB25" s="732"/>
      <c r="BAC25" s="732"/>
      <c r="BAD25" s="733"/>
      <c r="BAE25" s="732"/>
      <c r="BAF25" s="732"/>
      <c r="BAG25" s="732"/>
      <c r="BAH25" s="732"/>
      <c r="BAI25" s="732"/>
      <c r="BAJ25" s="732"/>
      <c r="BAK25" s="732"/>
      <c r="BAL25" s="733"/>
      <c r="BAM25" s="732"/>
      <c r="BAN25" s="732"/>
      <c r="BAO25" s="732"/>
      <c r="BAP25" s="732"/>
      <c r="BAQ25" s="732"/>
      <c r="BAR25" s="732"/>
      <c r="BAS25" s="732"/>
      <c r="BAT25" s="733"/>
      <c r="BAU25" s="732"/>
      <c r="BAV25" s="732"/>
      <c r="BAW25" s="732"/>
      <c r="BAX25" s="732"/>
      <c r="BAY25" s="732"/>
      <c r="BAZ25" s="732"/>
      <c r="BBA25" s="732"/>
      <c r="BBB25" s="733"/>
      <c r="BBC25" s="732"/>
      <c r="BBD25" s="732"/>
      <c r="BBE25" s="732"/>
      <c r="BBF25" s="732"/>
      <c r="BBG25" s="732"/>
      <c r="BBH25" s="732"/>
      <c r="BBI25" s="732"/>
      <c r="BBJ25" s="733"/>
      <c r="BBK25" s="732"/>
      <c r="BBL25" s="732"/>
      <c r="BBM25" s="732"/>
      <c r="BBN25" s="732"/>
      <c r="BBO25" s="732"/>
      <c r="BBP25" s="732"/>
      <c r="BBQ25" s="732"/>
      <c r="BBR25" s="733"/>
      <c r="BBS25" s="732"/>
      <c r="BBT25" s="732"/>
      <c r="BBU25" s="732"/>
      <c r="BBV25" s="732"/>
      <c r="BBW25" s="732"/>
      <c r="BBX25" s="732"/>
      <c r="BBY25" s="732"/>
      <c r="BBZ25" s="733"/>
      <c r="BCA25" s="732"/>
      <c r="BCB25" s="732"/>
      <c r="BCC25" s="732"/>
      <c r="BCD25" s="732"/>
      <c r="BCE25" s="732"/>
      <c r="BCF25" s="732"/>
      <c r="BCG25" s="732"/>
      <c r="BCH25" s="733"/>
      <c r="BCI25" s="732"/>
      <c r="BCJ25" s="732"/>
      <c r="BCK25" s="732"/>
      <c r="BCL25" s="732"/>
      <c r="BCM25" s="732"/>
      <c r="BCN25" s="732"/>
      <c r="BCO25" s="732"/>
      <c r="BCP25" s="733"/>
      <c r="BCQ25" s="732"/>
      <c r="BCR25" s="732"/>
      <c r="BCS25" s="732"/>
      <c r="BCT25" s="732"/>
      <c r="BCU25" s="732"/>
      <c r="BCV25" s="732"/>
      <c r="BCW25" s="732"/>
      <c r="BCX25" s="733"/>
      <c r="BCY25" s="732"/>
      <c r="BCZ25" s="732"/>
      <c r="BDA25" s="732"/>
      <c r="BDB25" s="732"/>
      <c r="BDC25" s="732"/>
      <c r="BDD25" s="732"/>
      <c r="BDE25" s="732"/>
      <c r="BDF25" s="733"/>
      <c r="BDG25" s="732"/>
      <c r="BDH25" s="732"/>
      <c r="BDI25" s="732"/>
      <c r="BDJ25" s="732"/>
      <c r="BDK25" s="732"/>
      <c r="BDL25" s="732"/>
      <c r="BDM25" s="732"/>
      <c r="BDN25" s="733"/>
      <c r="BDO25" s="732"/>
      <c r="BDP25" s="732"/>
      <c r="BDQ25" s="732"/>
      <c r="BDR25" s="732"/>
      <c r="BDS25" s="732"/>
      <c r="BDT25" s="732"/>
      <c r="BDU25" s="732"/>
      <c r="BDV25" s="733"/>
      <c r="BDW25" s="732"/>
      <c r="BDX25" s="732"/>
      <c r="BDY25" s="732"/>
      <c r="BDZ25" s="732"/>
      <c r="BEA25" s="732"/>
      <c r="BEB25" s="732"/>
      <c r="BEC25" s="732"/>
      <c r="BED25" s="733"/>
      <c r="BEE25" s="732"/>
      <c r="BEF25" s="732"/>
      <c r="BEG25" s="732"/>
      <c r="BEH25" s="732"/>
      <c r="BEI25" s="732"/>
      <c r="BEJ25" s="732"/>
      <c r="BEK25" s="732"/>
      <c r="BEL25" s="733"/>
      <c r="BEM25" s="732"/>
      <c r="BEN25" s="732"/>
      <c r="BEO25" s="732"/>
      <c r="BEP25" s="732"/>
      <c r="BEQ25" s="732"/>
      <c r="BER25" s="732"/>
      <c r="BES25" s="732"/>
      <c r="BET25" s="733"/>
      <c r="BEU25" s="732"/>
      <c r="BEV25" s="732"/>
      <c r="BEW25" s="732"/>
      <c r="BEX25" s="732"/>
      <c r="BEY25" s="732"/>
      <c r="BEZ25" s="732"/>
      <c r="BFA25" s="732"/>
      <c r="BFB25" s="733"/>
      <c r="BFC25" s="732"/>
      <c r="BFD25" s="732"/>
      <c r="BFE25" s="732"/>
      <c r="BFF25" s="732"/>
      <c r="BFG25" s="732"/>
      <c r="BFH25" s="732"/>
      <c r="BFI25" s="732"/>
      <c r="BFJ25" s="733"/>
      <c r="BFK25" s="732"/>
      <c r="BFL25" s="732"/>
      <c r="BFM25" s="732"/>
      <c r="BFN25" s="732"/>
      <c r="BFO25" s="732"/>
      <c r="BFP25" s="732"/>
      <c r="BFQ25" s="732"/>
      <c r="BFR25" s="733"/>
      <c r="BFS25" s="732"/>
      <c r="BFT25" s="732"/>
      <c r="BFU25" s="732"/>
      <c r="BFV25" s="732"/>
      <c r="BFW25" s="732"/>
      <c r="BFX25" s="732"/>
      <c r="BFY25" s="732"/>
      <c r="BFZ25" s="733"/>
      <c r="BGA25" s="732"/>
      <c r="BGB25" s="732"/>
      <c r="BGC25" s="732"/>
      <c r="BGD25" s="732"/>
      <c r="BGE25" s="732"/>
      <c r="BGF25" s="732"/>
      <c r="BGG25" s="732"/>
      <c r="BGH25" s="733"/>
      <c r="BGI25" s="732"/>
      <c r="BGJ25" s="732"/>
      <c r="BGK25" s="732"/>
      <c r="BGL25" s="732"/>
      <c r="BGM25" s="732"/>
      <c r="BGN25" s="732"/>
      <c r="BGO25" s="732"/>
      <c r="BGP25" s="733"/>
      <c r="BGQ25" s="732"/>
      <c r="BGR25" s="732"/>
      <c r="BGS25" s="732"/>
      <c r="BGT25" s="732"/>
      <c r="BGU25" s="732"/>
      <c r="BGV25" s="732"/>
      <c r="BGW25" s="732"/>
      <c r="BGX25" s="733"/>
      <c r="BGY25" s="732"/>
      <c r="BGZ25" s="732"/>
      <c r="BHA25" s="732"/>
      <c r="BHB25" s="732"/>
      <c r="BHC25" s="732"/>
      <c r="BHD25" s="732"/>
      <c r="BHE25" s="732"/>
      <c r="BHF25" s="733"/>
      <c r="BHG25" s="732"/>
      <c r="BHH25" s="732"/>
      <c r="BHI25" s="732"/>
      <c r="BHJ25" s="732"/>
      <c r="BHK25" s="732"/>
      <c r="BHL25" s="732"/>
      <c r="BHM25" s="732"/>
      <c r="BHN25" s="733"/>
      <c r="BHO25" s="732"/>
      <c r="BHP25" s="732"/>
      <c r="BHQ25" s="732"/>
      <c r="BHR25" s="732"/>
      <c r="BHS25" s="732"/>
      <c r="BHT25" s="732"/>
      <c r="BHU25" s="732"/>
      <c r="BHV25" s="733"/>
      <c r="BHW25" s="732"/>
      <c r="BHX25" s="732"/>
      <c r="BHY25" s="732"/>
      <c r="BHZ25" s="732"/>
      <c r="BIA25" s="732"/>
      <c r="BIB25" s="732"/>
      <c r="BIC25" s="732"/>
      <c r="BID25" s="733"/>
      <c r="BIE25" s="732"/>
      <c r="BIF25" s="732"/>
      <c r="BIG25" s="732"/>
      <c r="BIH25" s="732"/>
      <c r="BII25" s="732"/>
      <c r="BIJ25" s="732"/>
      <c r="BIK25" s="732"/>
      <c r="BIL25" s="733"/>
      <c r="BIM25" s="732"/>
      <c r="BIN25" s="732"/>
      <c r="BIO25" s="732"/>
      <c r="BIP25" s="732"/>
      <c r="BIQ25" s="732"/>
      <c r="BIR25" s="732"/>
      <c r="BIS25" s="732"/>
      <c r="BIT25" s="733"/>
      <c r="BIU25" s="732"/>
      <c r="BIV25" s="732"/>
      <c r="BIW25" s="732"/>
      <c r="BIX25" s="732"/>
      <c r="BIY25" s="732"/>
      <c r="BIZ25" s="732"/>
      <c r="BJA25" s="732"/>
      <c r="BJB25" s="733"/>
      <c r="BJC25" s="732"/>
      <c r="BJD25" s="732"/>
      <c r="BJE25" s="732"/>
      <c r="BJF25" s="732"/>
      <c r="BJG25" s="732"/>
      <c r="BJH25" s="732"/>
      <c r="BJI25" s="732"/>
      <c r="BJJ25" s="733"/>
      <c r="BJK25" s="732"/>
      <c r="BJL25" s="732"/>
      <c r="BJM25" s="732"/>
      <c r="BJN25" s="732"/>
      <c r="BJO25" s="732"/>
      <c r="BJP25" s="732"/>
      <c r="BJQ25" s="732"/>
      <c r="BJR25" s="733"/>
      <c r="BJS25" s="732"/>
      <c r="BJT25" s="732"/>
      <c r="BJU25" s="732"/>
      <c r="BJV25" s="732"/>
      <c r="BJW25" s="732"/>
      <c r="BJX25" s="732"/>
      <c r="BJY25" s="732"/>
      <c r="BJZ25" s="733"/>
      <c r="BKA25" s="732"/>
      <c r="BKB25" s="732"/>
      <c r="BKC25" s="732"/>
      <c r="BKD25" s="732"/>
      <c r="BKE25" s="732"/>
      <c r="BKF25" s="732"/>
      <c r="BKG25" s="732"/>
      <c r="BKH25" s="733"/>
      <c r="BKI25" s="732"/>
      <c r="BKJ25" s="732"/>
      <c r="BKK25" s="732"/>
      <c r="BKL25" s="732"/>
      <c r="BKM25" s="732"/>
      <c r="BKN25" s="732"/>
      <c r="BKO25" s="732"/>
      <c r="BKP25" s="733"/>
      <c r="BKQ25" s="732"/>
      <c r="BKR25" s="732"/>
      <c r="BKS25" s="732"/>
      <c r="BKT25" s="732"/>
      <c r="BKU25" s="732"/>
      <c r="BKV25" s="732"/>
      <c r="BKW25" s="732"/>
      <c r="BKX25" s="733"/>
      <c r="BKY25" s="732"/>
      <c r="BKZ25" s="732"/>
      <c r="BLA25" s="732"/>
      <c r="BLB25" s="732"/>
      <c r="BLC25" s="732"/>
      <c r="BLD25" s="732"/>
      <c r="BLE25" s="732"/>
      <c r="BLF25" s="733"/>
      <c r="BLG25" s="732"/>
      <c r="BLH25" s="732"/>
      <c r="BLI25" s="732"/>
      <c r="BLJ25" s="732"/>
      <c r="BLK25" s="732"/>
      <c r="BLL25" s="732"/>
      <c r="BLM25" s="732"/>
      <c r="BLN25" s="733"/>
      <c r="BLO25" s="732"/>
      <c r="BLP25" s="732"/>
      <c r="BLQ25" s="732"/>
      <c r="BLR25" s="732"/>
      <c r="BLS25" s="732"/>
      <c r="BLT25" s="732"/>
      <c r="BLU25" s="732"/>
      <c r="BLV25" s="733"/>
      <c r="BLW25" s="732"/>
      <c r="BLX25" s="732"/>
      <c r="BLY25" s="732"/>
      <c r="BLZ25" s="732"/>
      <c r="BMA25" s="732"/>
      <c r="BMB25" s="732"/>
      <c r="BMC25" s="732"/>
      <c r="BMD25" s="733"/>
      <c r="BME25" s="732"/>
      <c r="BMF25" s="732"/>
      <c r="BMG25" s="732"/>
      <c r="BMH25" s="732"/>
      <c r="BMI25" s="732"/>
      <c r="BMJ25" s="732"/>
      <c r="BMK25" s="732"/>
      <c r="BML25" s="733"/>
      <c r="BMM25" s="732"/>
      <c r="BMN25" s="732"/>
      <c r="BMO25" s="732"/>
      <c r="BMP25" s="732"/>
      <c r="BMQ25" s="732"/>
      <c r="BMR25" s="732"/>
      <c r="BMS25" s="732"/>
      <c r="BMT25" s="733"/>
      <c r="BMU25" s="732"/>
      <c r="BMV25" s="732"/>
      <c r="BMW25" s="732"/>
      <c r="BMX25" s="732"/>
      <c r="BMY25" s="732"/>
      <c r="BMZ25" s="732"/>
      <c r="BNA25" s="732"/>
      <c r="BNB25" s="733"/>
      <c r="BNC25" s="732"/>
      <c r="BND25" s="732"/>
      <c r="BNE25" s="732"/>
      <c r="BNF25" s="732"/>
      <c r="BNG25" s="732"/>
      <c r="BNH25" s="732"/>
      <c r="BNI25" s="732"/>
      <c r="BNJ25" s="733"/>
      <c r="BNK25" s="732"/>
      <c r="BNL25" s="732"/>
      <c r="BNM25" s="732"/>
      <c r="BNN25" s="732"/>
      <c r="BNO25" s="732"/>
      <c r="BNP25" s="732"/>
      <c r="BNQ25" s="732"/>
      <c r="BNR25" s="733"/>
      <c r="BNS25" s="732"/>
      <c r="BNT25" s="732"/>
      <c r="BNU25" s="732"/>
      <c r="BNV25" s="732"/>
      <c r="BNW25" s="732"/>
      <c r="BNX25" s="732"/>
      <c r="BNY25" s="732"/>
      <c r="BNZ25" s="733"/>
      <c r="BOA25" s="732"/>
      <c r="BOB25" s="732"/>
      <c r="BOC25" s="732"/>
      <c r="BOD25" s="732"/>
      <c r="BOE25" s="732"/>
      <c r="BOF25" s="732"/>
      <c r="BOG25" s="732"/>
      <c r="BOH25" s="733"/>
      <c r="BOI25" s="732"/>
      <c r="BOJ25" s="732"/>
      <c r="BOK25" s="732"/>
      <c r="BOL25" s="732"/>
      <c r="BOM25" s="732"/>
      <c r="BON25" s="732"/>
      <c r="BOO25" s="732"/>
      <c r="BOP25" s="733"/>
      <c r="BOQ25" s="732"/>
      <c r="BOR25" s="732"/>
      <c r="BOS25" s="732"/>
      <c r="BOT25" s="732"/>
      <c r="BOU25" s="732"/>
      <c r="BOV25" s="732"/>
      <c r="BOW25" s="732"/>
      <c r="BOX25" s="733"/>
      <c r="BOY25" s="732"/>
      <c r="BOZ25" s="732"/>
      <c r="BPA25" s="732"/>
      <c r="BPB25" s="732"/>
      <c r="BPC25" s="732"/>
      <c r="BPD25" s="732"/>
      <c r="BPE25" s="732"/>
      <c r="BPF25" s="733"/>
      <c r="BPG25" s="732"/>
      <c r="BPH25" s="732"/>
      <c r="BPI25" s="732"/>
      <c r="BPJ25" s="732"/>
      <c r="BPK25" s="732"/>
      <c r="BPL25" s="732"/>
      <c r="BPM25" s="732"/>
      <c r="BPN25" s="733"/>
      <c r="BPO25" s="732"/>
      <c r="BPP25" s="732"/>
      <c r="BPQ25" s="732"/>
      <c r="BPR25" s="732"/>
      <c r="BPS25" s="732"/>
      <c r="BPT25" s="732"/>
      <c r="BPU25" s="732"/>
      <c r="BPV25" s="733"/>
      <c r="BPW25" s="732"/>
      <c r="BPX25" s="732"/>
      <c r="BPY25" s="732"/>
      <c r="BPZ25" s="732"/>
      <c r="BQA25" s="732"/>
      <c r="BQB25" s="732"/>
      <c r="BQC25" s="732"/>
      <c r="BQD25" s="733"/>
      <c r="BQE25" s="732"/>
      <c r="BQF25" s="732"/>
      <c r="BQG25" s="732"/>
      <c r="BQH25" s="732"/>
      <c r="BQI25" s="732"/>
      <c r="BQJ25" s="732"/>
      <c r="BQK25" s="732"/>
      <c r="BQL25" s="733"/>
      <c r="BQM25" s="732"/>
      <c r="BQN25" s="732"/>
      <c r="BQO25" s="732"/>
      <c r="BQP25" s="732"/>
      <c r="BQQ25" s="732"/>
      <c r="BQR25" s="732"/>
      <c r="BQS25" s="732"/>
      <c r="BQT25" s="733"/>
      <c r="BQU25" s="732"/>
      <c r="BQV25" s="732"/>
      <c r="BQW25" s="732"/>
      <c r="BQX25" s="732"/>
      <c r="BQY25" s="732"/>
      <c r="BQZ25" s="732"/>
      <c r="BRA25" s="732"/>
      <c r="BRB25" s="733"/>
      <c r="BRC25" s="732"/>
      <c r="BRD25" s="732"/>
      <c r="BRE25" s="732"/>
      <c r="BRF25" s="732"/>
      <c r="BRG25" s="732"/>
      <c r="BRH25" s="732"/>
      <c r="BRI25" s="732"/>
      <c r="BRJ25" s="733"/>
      <c r="BRK25" s="732"/>
      <c r="BRL25" s="732"/>
      <c r="BRM25" s="732"/>
      <c r="BRN25" s="732"/>
      <c r="BRO25" s="732"/>
      <c r="BRP25" s="732"/>
      <c r="BRQ25" s="732"/>
      <c r="BRR25" s="733"/>
      <c r="BRS25" s="732"/>
      <c r="BRT25" s="732"/>
      <c r="BRU25" s="732"/>
      <c r="BRV25" s="732"/>
      <c r="BRW25" s="732"/>
      <c r="BRX25" s="732"/>
      <c r="BRY25" s="732"/>
      <c r="BRZ25" s="733"/>
      <c r="BSA25" s="732"/>
      <c r="BSB25" s="732"/>
      <c r="BSC25" s="732"/>
      <c r="BSD25" s="732"/>
      <c r="BSE25" s="732"/>
      <c r="BSF25" s="732"/>
      <c r="BSG25" s="732"/>
      <c r="BSH25" s="733"/>
      <c r="BSI25" s="732"/>
      <c r="BSJ25" s="732"/>
      <c r="BSK25" s="732"/>
      <c r="BSL25" s="732"/>
      <c r="BSM25" s="732"/>
      <c r="BSN25" s="732"/>
      <c r="BSO25" s="732"/>
      <c r="BSP25" s="733"/>
      <c r="BSQ25" s="732"/>
      <c r="BSR25" s="732"/>
      <c r="BSS25" s="732"/>
      <c r="BST25" s="732"/>
      <c r="BSU25" s="732"/>
      <c r="BSV25" s="732"/>
      <c r="BSW25" s="732"/>
      <c r="BSX25" s="733"/>
      <c r="BSY25" s="732"/>
      <c r="BSZ25" s="732"/>
      <c r="BTA25" s="732"/>
      <c r="BTB25" s="732"/>
      <c r="BTC25" s="732"/>
      <c r="BTD25" s="732"/>
      <c r="BTE25" s="732"/>
      <c r="BTF25" s="733"/>
      <c r="BTG25" s="732"/>
      <c r="BTH25" s="732"/>
      <c r="BTI25" s="732"/>
      <c r="BTJ25" s="732"/>
      <c r="BTK25" s="732"/>
      <c r="BTL25" s="732"/>
      <c r="BTM25" s="732"/>
      <c r="BTN25" s="733"/>
      <c r="BTO25" s="732"/>
      <c r="BTP25" s="732"/>
      <c r="BTQ25" s="732"/>
      <c r="BTR25" s="732"/>
      <c r="BTS25" s="732"/>
      <c r="BTT25" s="732"/>
      <c r="BTU25" s="732"/>
      <c r="BTV25" s="733"/>
      <c r="BTW25" s="732"/>
      <c r="BTX25" s="732"/>
      <c r="BTY25" s="732"/>
      <c r="BTZ25" s="732"/>
      <c r="BUA25" s="732"/>
      <c r="BUB25" s="732"/>
      <c r="BUC25" s="732"/>
      <c r="BUD25" s="733"/>
      <c r="BUE25" s="732"/>
      <c r="BUF25" s="732"/>
      <c r="BUG25" s="732"/>
      <c r="BUH25" s="732"/>
      <c r="BUI25" s="732"/>
      <c r="BUJ25" s="732"/>
      <c r="BUK25" s="732"/>
      <c r="BUL25" s="733"/>
      <c r="BUM25" s="732"/>
      <c r="BUN25" s="732"/>
      <c r="BUO25" s="732"/>
      <c r="BUP25" s="732"/>
      <c r="BUQ25" s="732"/>
      <c r="BUR25" s="732"/>
      <c r="BUS25" s="732"/>
      <c r="BUT25" s="733"/>
      <c r="BUU25" s="732"/>
      <c r="BUV25" s="732"/>
      <c r="BUW25" s="732"/>
      <c r="BUX25" s="732"/>
      <c r="BUY25" s="732"/>
      <c r="BUZ25" s="732"/>
      <c r="BVA25" s="732"/>
      <c r="BVB25" s="733"/>
      <c r="BVC25" s="732"/>
      <c r="BVD25" s="732"/>
      <c r="BVE25" s="732"/>
      <c r="BVF25" s="732"/>
      <c r="BVG25" s="732"/>
      <c r="BVH25" s="732"/>
      <c r="BVI25" s="732"/>
      <c r="BVJ25" s="733"/>
      <c r="BVK25" s="732"/>
      <c r="BVL25" s="732"/>
      <c r="BVM25" s="732"/>
      <c r="BVN25" s="732"/>
      <c r="BVO25" s="732"/>
      <c r="BVP25" s="732"/>
      <c r="BVQ25" s="732"/>
      <c r="BVR25" s="733"/>
      <c r="BVS25" s="732"/>
      <c r="BVT25" s="732"/>
      <c r="BVU25" s="732"/>
      <c r="BVV25" s="732"/>
      <c r="BVW25" s="732"/>
      <c r="BVX25" s="732"/>
      <c r="BVY25" s="732"/>
      <c r="BVZ25" s="733"/>
      <c r="BWA25" s="732"/>
      <c r="BWB25" s="732"/>
      <c r="BWC25" s="732"/>
      <c r="BWD25" s="732"/>
      <c r="BWE25" s="732"/>
      <c r="BWF25" s="732"/>
      <c r="BWG25" s="732"/>
      <c r="BWH25" s="733"/>
      <c r="BWI25" s="732"/>
      <c r="BWJ25" s="732"/>
      <c r="BWK25" s="732"/>
      <c r="BWL25" s="732"/>
      <c r="BWM25" s="732"/>
      <c r="BWN25" s="732"/>
      <c r="BWO25" s="732"/>
      <c r="BWP25" s="733"/>
      <c r="BWQ25" s="732"/>
      <c r="BWR25" s="732"/>
      <c r="BWS25" s="732"/>
      <c r="BWT25" s="732"/>
      <c r="BWU25" s="732"/>
      <c r="BWV25" s="732"/>
      <c r="BWW25" s="732"/>
      <c r="BWX25" s="733"/>
      <c r="BWY25" s="732"/>
      <c r="BWZ25" s="732"/>
      <c r="BXA25" s="732"/>
      <c r="BXB25" s="732"/>
      <c r="BXC25" s="732"/>
      <c r="BXD25" s="732"/>
      <c r="BXE25" s="732"/>
      <c r="BXF25" s="733"/>
      <c r="BXG25" s="732"/>
      <c r="BXH25" s="732"/>
      <c r="BXI25" s="732"/>
      <c r="BXJ25" s="732"/>
      <c r="BXK25" s="732"/>
      <c r="BXL25" s="732"/>
      <c r="BXM25" s="732"/>
      <c r="BXN25" s="733"/>
      <c r="BXO25" s="732"/>
      <c r="BXP25" s="732"/>
      <c r="BXQ25" s="732"/>
      <c r="BXR25" s="732"/>
      <c r="BXS25" s="732"/>
      <c r="BXT25" s="732"/>
      <c r="BXU25" s="732"/>
      <c r="BXV25" s="733"/>
      <c r="BXW25" s="732"/>
      <c r="BXX25" s="732"/>
      <c r="BXY25" s="732"/>
      <c r="BXZ25" s="732"/>
      <c r="BYA25" s="732"/>
      <c r="BYB25" s="732"/>
      <c r="BYC25" s="732"/>
      <c r="BYD25" s="733"/>
      <c r="BYE25" s="732"/>
      <c r="BYF25" s="732"/>
      <c r="BYG25" s="732"/>
      <c r="BYH25" s="732"/>
      <c r="BYI25" s="732"/>
      <c r="BYJ25" s="732"/>
      <c r="BYK25" s="732"/>
      <c r="BYL25" s="733"/>
      <c r="BYM25" s="732"/>
      <c r="BYN25" s="732"/>
      <c r="BYO25" s="732"/>
      <c r="BYP25" s="732"/>
      <c r="BYQ25" s="732"/>
      <c r="BYR25" s="732"/>
      <c r="BYS25" s="732"/>
      <c r="BYT25" s="733"/>
      <c r="BYU25" s="732"/>
      <c r="BYV25" s="732"/>
      <c r="BYW25" s="732"/>
      <c r="BYX25" s="732"/>
      <c r="BYY25" s="732"/>
      <c r="BYZ25" s="732"/>
      <c r="BZA25" s="732"/>
      <c r="BZB25" s="733"/>
      <c r="BZC25" s="732"/>
      <c r="BZD25" s="732"/>
      <c r="BZE25" s="732"/>
      <c r="BZF25" s="732"/>
      <c r="BZG25" s="732"/>
      <c r="BZH25" s="732"/>
      <c r="BZI25" s="732"/>
      <c r="BZJ25" s="733"/>
      <c r="BZK25" s="732"/>
      <c r="BZL25" s="732"/>
      <c r="BZM25" s="732"/>
      <c r="BZN25" s="732"/>
      <c r="BZO25" s="732"/>
      <c r="BZP25" s="732"/>
      <c r="BZQ25" s="732"/>
      <c r="BZR25" s="733"/>
      <c r="BZS25" s="732"/>
      <c r="BZT25" s="732"/>
      <c r="BZU25" s="732"/>
      <c r="BZV25" s="732"/>
      <c r="BZW25" s="732"/>
      <c r="BZX25" s="732"/>
      <c r="BZY25" s="732"/>
      <c r="BZZ25" s="733"/>
      <c r="CAA25" s="732"/>
      <c r="CAB25" s="732"/>
      <c r="CAC25" s="732"/>
      <c r="CAD25" s="732"/>
      <c r="CAE25" s="732"/>
      <c r="CAF25" s="732"/>
      <c r="CAG25" s="732"/>
      <c r="CAH25" s="733"/>
      <c r="CAI25" s="732"/>
      <c r="CAJ25" s="732"/>
      <c r="CAK25" s="732"/>
      <c r="CAL25" s="732"/>
      <c r="CAM25" s="732"/>
      <c r="CAN25" s="732"/>
      <c r="CAO25" s="732"/>
      <c r="CAP25" s="733"/>
      <c r="CAQ25" s="732"/>
      <c r="CAR25" s="732"/>
      <c r="CAS25" s="732"/>
      <c r="CAT25" s="732"/>
      <c r="CAU25" s="732"/>
      <c r="CAV25" s="732"/>
      <c r="CAW25" s="732"/>
      <c r="CAX25" s="733"/>
      <c r="CAY25" s="732"/>
      <c r="CAZ25" s="732"/>
      <c r="CBA25" s="732"/>
      <c r="CBB25" s="732"/>
      <c r="CBC25" s="732"/>
      <c r="CBD25" s="732"/>
      <c r="CBE25" s="732"/>
      <c r="CBF25" s="733"/>
      <c r="CBG25" s="732"/>
      <c r="CBH25" s="732"/>
      <c r="CBI25" s="732"/>
      <c r="CBJ25" s="732"/>
      <c r="CBK25" s="732"/>
      <c r="CBL25" s="732"/>
      <c r="CBM25" s="732"/>
      <c r="CBN25" s="733"/>
      <c r="CBO25" s="732"/>
      <c r="CBP25" s="732"/>
      <c r="CBQ25" s="732"/>
      <c r="CBR25" s="732"/>
      <c r="CBS25" s="732"/>
      <c r="CBT25" s="732"/>
      <c r="CBU25" s="732"/>
      <c r="CBV25" s="733"/>
      <c r="CBW25" s="732"/>
      <c r="CBX25" s="732"/>
      <c r="CBY25" s="732"/>
      <c r="CBZ25" s="732"/>
      <c r="CCA25" s="732"/>
      <c r="CCB25" s="732"/>
      <c r="CCC25" s="732"/>
      <c r="CCD25" s="733"/>
      <c r="CCE25" s="732"/>
      <c r="CCF25" s="732"/>
      <c r="CCG25" s="732"/>
      <c r="CCH25" s="732"/>
      <c r="CCI25" s="732"/>
      <c r="CCJ25" s="732"/>
      <c r="CCK25" s="732"/>
      <c r="CCL25" s="733"/>
      <c r="CCM25" s="732"/>
      <c r="CCN25" s="732"/>
      <c r="CCO25" s="732"/>
      <c r="CCP25" s="732"/>
      <c r="CCQ25" s="732"/>
      <c r="CCR25" s="732"/>
      <c r="CCS25" s="732"/>
      <c r="CCT25" s="733"/>
      <c r="CCU25" s="732"/>
      <c r="CCV25" s="732"/>
      <c r="CCW25" s="732"/>
      <c r="CCX25" s="732"/>
      <c r="CCY25" s="732"/>
      <c r="CCZ25" s="732"/>
      <c r="CDA25" s="732"/>
      <c r="CDB25" s="733"/>
      <c r="CDC25" s="732"/>
      <c r="CDD25" s="732"/>
      <c r="CDE25" s="732"/>
      <c r="CDF25" s="732"/>
      <c r="CDG25" s="732"/>
      <c r="CDH25" s="732"/>
      <c r="CDI25" s="732"/>
      <c r="CDJ25" s="733"/>
      <c r="CDK25" s="732"/>
      <c r="CDL25" s="732"/>
      <c r="CDM25" s="732"/>
      <c r="CDN25" s="732"/>
      <c r="CDO25" s="732"/>
      <c r="CDP25" s="732"/>
      <c r="CDQ25" s="732"/>
      <c r="CDR25" s="733"/>
      <c r="CDS25" s="732"/>
      <c r="CDT25" s="732"/>
      <c r="CDU25" s="732"/>
      <c r="CDV25" s="732"/>
      <c r="CDW25" s="732"/>
      <c r="CDX25" s="732"/>
      <c r="CDY25" s="732"/>
      <c r="CDZ25" s="733"/>
      <c r="CEA25" s="732"/>
      <c r="CEB25" s="732"/>
      <c r="CEC25" s="732"/>
      <c r="CED25" s="732"/>
      <c r="CEE25" s="732"/>
      <c r="CEF25" s="732"/>
      <c r="CEG25" s="732"/>
      <c r="CEH25" s="733"/>
      <c r="CEI25" s="732"/>
      <c r="CEJ25" s="732"/>
      <c r="CEK25" s="732"/>
      <c r="CEL25" s="732"/>
      <c r="CEM25" s="732"/>
      <c r="CEN25" s="732"/>
      <c r="CEO25" s="732"/>
      <c r="CEP25" s="733"/>
      <c r="CEQ25" s="732"/>
      <c r="CER25" s="732"/>
      <c r="CES25" s="732"/>
      <c r="CET25" s="732"/>
      <c r="CEU25" s="732"/>
      <c r="CEV25" s="732"/>
      <c r="CEW25" s="732"/>
      <c r="CEX25" s="733"/>
      <c r="CEY25" s="732"/>
      <c r="CEZ25" s="732"/>
      <c r="CFA25" s="732"/>
      <c r="CFB25" s="732"/>
      <c r="CFC25" s="732"/>
      <c r="CFD25" s="732"/>
      <c r="CFE25" s="732"/>
      <c r="CFF25" s="733"/>
      <c r="CFG25" s="732"/>
      <c r="CFH25" s="732"/>
      <c r="CFI25" s="732"/>
      <c r="CFJ25" s="732"/>
      <c r="CFK25" s="732"/>
      <c r="CFL25" s="732"/>
      <c r="CFM25" s="732"/>
      <c r="CFN25" s="733"/>
      <c r="CFO25" s="732"/>
      <c r="CFP25" s="732"/>
      <c r="CFQ25" s="732"/>
      <c r="CFR25" s="732"/>
      <c r="CFS25" s="732"/>
      <c r="CFT25" s="732"/>
      <c r="CFU25" s="732"/>
      <c r="CFV25" s="733"/>
      <c r="CFW25" s="732"/>
      <c r="CFX25" s="732"/>
      <c r="CFY25" s="732"/>
      <c r="CFZ25" s="732"/>
      <c r="CGA25" s="732"/>
      <c r="CGB25" s="732"/>
      <c r="CGC25" s="732"/>
      <c r="CGD25" s="733"/>
      <c r="CGE25" s="732"/>
      <c r="CGF25" s="732"/>
      <c r="CGG25" s="732"/>
      <c r="CGH25" s="732"/>
      <c r="CGI25" s="732"/>
      <c r="CGJ25" s="732"/>
      <c r="CGK25" s="732"/>
      <c r="CGL25" s="733"/>
      <c r="CGM25" s="732"/>
      <c r="CGN25" s="732"/>
      <c r="CGO25" s="732"/>
      <c r="CGP25" s="732"/>
      <c r="CGQ25" s="732"/>
      <c r="CGR25" s="732"/>
      <c r="CGS25" s="732"/>
      <c r="CGT25" s="733"/>
      <c r="CGU25" s="732"/>
      <c r="CGV25" s="732"/>
      <c r="CGW25" s="732"/>
      <c r="CGX25" s="732"/>
      <c r="CGY25" s="732"/>
      <c r="CGZ25" s="732"/>
      <c r="CHA25" s="732"/>
      <c r="CHB25" s="733"/>
      <c r="CHC25" s="732"/>
      <c r="CHD25" s="732"/>
      <c r="CHE25" s="732"/>
      <c r="CHF25" s="732"/>
      <c r="CHG25" s="732"/>
      <c r="CHH25" s="732"/>
      <c r="CHI25" s="732"/>
      <c r="CHJ25" s="733"/>
      <c r="CHK25" s="732"/>
      <c r="CHL25" s="732"/>
      <c r="CHM25" s="732"/>
      <c r="CHN25" s="732"/>
      <c r="CHO25" s="732"/>
      <c r="CHP25" s="732"/>
      <c r="CHQ25" s="732"/>
      <c r="CHR25" s="733"/>
      <c r="CHS25" s="732"/>
      <c r="CHT25" s="732"/>
      <c r="CHU25" s="732"/>
      <c r="CHV25" s="732"/>
      <c r="CHW25" s="732"/>
      <c r="CHX25" s="732"/>
      <c r="CHY25" s="732"/>
      <c r="CHZ25" s="733"/>
      <c r="CIA25" s="732"/>
      <c r="CIB25" s="732"/>
      <c r="CIC25" s="732"/>
      <c r="CID25" s="732"/>
      <c r="CIE25" s="732"/>
      <c r="CIF25" s="732"/>
      <c r="CIG25" s="732"/>
      <c r="CIH25" s="733"/>
      <c r="CII25" s="732"/>
      <c r="CIJ25" s="732"/>
      <c r="CIK25" s="732"/>
      <c r="CIL25" s="732"/>
      <c r="CIM25" s="732"/>
      <c r="CIN25" s="732"/>
      <c r="CIO25" s="732"/>
      <c r="CIP25" s="733"/>
      <c r="CIQ25" s="732"/>
      <c r="CIR25" s="732"/>
      <c r="CIS25" s="732"/>
      <c r="CIT25" s="732"/>
      <c r="CIU25" s="732"/>
      <c r="CIV25" s="732"/>
      <c r="CIW25" s="732"/>
      <c r="CIX25" s="733"/>
      <c r="CIY25" s="732"/>
      <c r="CIZ25" s="732"/>
      <c r="CJA25" s="732"/>
      <c r="CJB25" s="732"/>
      <c r="CJC25" s="732"/>
      <c r="CJD25" s="732"/>
      <c r="CJE25" s="732"/>
      <c r="CJF25" s="733"/>
      <c r="CJG25" s="732"/>
      <c r="CJH25" s="732"/>
      <c r="CJI25" s="732"/>
      <c r="CJJ25" s="732"/>
      <c r="CJK25" s="732"/>
      <c r="CJL25" s="732"/>
      <c r="CJM25" s="732"/>
      <c r="CJN25" s="733"/>
      <c r="CJO25" s="732"/>
      <c r="CJP25" s="732"/>
      <c r="CJQ25" s="732"/>
      <c r="CJR25" s="732"/>
      <c r="CJS25" s="732"/>
      <c r="CJT25" s="732"/>
      <c r="CJU25" s="732"/>
      <c r="CJV25" s="733"/>
      <c r="CJW25" s="732"/>
      <c r="CJX25" s="732"/>
      <c r="CJY25" s="732"/>
      <c r="CJZ25" s="732"/>
      <c r="CKA25" s="732"/>
      <c r="CKB25" s="732"/>
      <c r="CKC25" s="732"/>
      <c r="CKD25" s="733"/>
      <c r="CKE25" s="732"/>
      <c r="CKF25" s="732"/>
      <c r="CKG25" s="732"/>
      <c r="CKH25" s="732"/>
      <c r="CKI25" s="732"/>
      <c r="CKJ25" s="732"/>
      <c r="CKK25" s="732"/>
      <c r="CKL25" s="733"/>
      <c r="CKM25" s="732"/>
      <c r="CKN25" s="732"/>
      <c r="CKO25" s="732"/>
      <c r="CKP25" s="732"/>
      <c r="CKQ25" s="732"/>
      <c r="CKR25" s="732"/>
      <c r="CKS25" s="732"/>
      <c r="CKT25" s="733"/>
      <c r="CKU25" s="732"/>
      <c r="CKV25" s="732"/>
      <c r="CKW25" s="732"/>
      <c r="CKX25" s="732"/>
      <c r="CKY25" s="732"/>
      <c r="CKZ25" s="732"/>
      <c r="CLA25" s="732"/>
      <c r="CLB25" s="733"/>
      <c r="CLC25" s="732"/>
      <c r="CLD25" s="732"/>
      <c r="CLE25" s="732"/>
      <c r="CLF25" s="732"/>
      <c r="CLG25" s="732"/>
      <c r="CLH25" s="732"/>
      <c r="CLI25" s="732"/>
      <c r="CLJ25" s="733"/>
      <c r="CLK25" s="732"/>
      <c r="CLL25" s="732"/>
      <c r="CLM25" s="732"/>
      <c r="CLN25" s="732"/>
      <c r="CLO25" s="732"/>
      <c r="CLP25" s="732"/>
      <c r="CLQ25" s="732"/>
      <c r="CLR25" s="733"/>
      <c r="CLS25" s="732"/>
      <c r="CLT25" s="732"/>
      <c r="CLU25" s="732"/>
      <c r="CLV25" s="732"/>
      <c r="CLW25" s="732"/>
      <c r="CLX25" s="732"/>
      <c r="CLY25" s="732"/>
      <c r="CLZ25" s="733"/>
      <c r="CMA25" s="732"/>
      <c r="CMB25" s="732"/>
      <c r="CMC25" s="732"/>
      <c r="CMD25" s="732"/>
      <c r="CME25" s="732"/>
      <c r="CMF25" s="732"/>
      <c r="CMG25" s="732"/>
      <c r="CMH25" s="733"/>
      <c r="CMI25" s="732"/>
      <c r="CMJ25" s="732"/>
      <c r="CMK25" s="732"/>
      <c r="CML25" s="732"/>
      <c r="CMM25" s="732"/>
      <c r="CMN25" s="732"/>
      <c r="CMO25" s="732"/>
      <c r="CMP25" s="733"/>
      <c r="CMQ25" s="732"/>
      <c r="CMR25" s="732"/>
      <c r="CMS25" s="732"/>
      <c r="CMT25" s="732"/>
      <c r="CMU25" s="732"/>
      <c r="CMV25" s="732"/>
      <c r="CMW25" s="732"/>
      <c r="CMX25" s="733"/>
      <c r="CMY25" s="732"/>
      <c r="CMZ25" s="732"/>
      <c r="CNA25" s="732"/>
      <c r="CNB25" s="732"/>
      <c r="CNC25" s="732"/>
      <c r="CND25" s="732"/>
      <c r="CNE25" s="732"/>
      <c r="CNF25" s="733"/>
      <c r="CNG25" s="732"/>
      <c r="CNH25" s="732"/>
      <c r="CNI25" s="732"/>
      <c r="CNJ25" s="732"/>
      <c r="CNK25" s="732"/>
      <c r="CNL25" s="732"/>
      <c r="CNM25" s="732"/>
      <c r="CNN25" s="733"/>
      <c r="CNO25" s="732"/>
      <c r="CNP25" s="732"/>
      <c r="CNQ25" s="732"/>
      <c r="CNR25" s="732"/>
      <c r="CNS25" s="732"/>
      <c r="CNT25" s="732"/>
      <c r="CNU25" s="732"/>
      <c r="CNV25" s="733"/>
      <c r="CNW25" s="732"/>
      <c r="CNX25" s="732"/>
      <c r="CNY25" s="732"/>
      <c r="CNZ25" s="732"/>
      <c r="COA25" s="732"/>
      <c r="COB25" s="732"/>
      <c r="COC25" s="732"/>
      <c r="COD25" s="733"/>
      <c r="COE25" s="732"/>
      <c r="COF25" s="732"/>
      <c r="COG25" s="732"/>
      <c r="COH25" s="732"/>
      <c r="COI25" s="732"/>
      <c r="COJ25" s="732"/>
      <c r="COK25" s="732"/>
      <c r="COL25" s="733"/>
      <c r="COM25" s="732"/>
      <c r="CON25" s="732"/>
      <c r="COO25" s="732"/>
      <c r="COP25" s="732"/>
      <c r="COQ25" s="732"/>
      <c r="COR25" s="732"/>
      <c r="COS25" s="732"/>
      <c r="COT25" s="733"/>
      <c r="COU25" s="732"/>
      <c r="COV25" s="732"/>
      <c r="COW25" s="732"/>
      <c r="COX25" s="732"/>
      <c r="COY25" s="732"/>
      <c r="COZ25" s="732"/>
      <c r="CPA25" s="732"/>
      <c r="CPB25" s="733"/>
      <c r="CPC25" s="732"/>
      <c r="CPD25" s="732"/>
      <c r="CPE25" s="732"/>
      <c r="CPF25" s="732"/>
      <c r="CPG25" s="732"/>
      <c r="CPH25" s="732"/>
      <c r="CPI25" s="732"/>
      <c r="CPJ25" s="733"/>
      <c r="CPK25" s="732"/>
      <c r="CPL25" s="732"/>
      <c r="CPM25" s="732"/>
      <c r="CPN25" s="732"/>
      <c r="CPO25" s="732"/>
      <c r="CPP25" s="732"/>
      <c r="CPQ25" s="732"/>
      <c r="CPR25" s="733"/>
      <c r="CPS25" s="732"/>
      <c r="CPT25" s="732"/>
      <c r="CPU25" s="732"/>
      <c r="CPV25" s="732"/>
      <c r="CPW25" s="732"/>
      <c r="CPX25" s="732"/>
      <c r="CPY25" s="732"/>
      <c r="CPZ25" s="733"/>
      <c r="CQA25" s="732"/>
      <c r="CQB25" s="732"/>
      <c r="CQC25" s="732"/>
      <c r="CQD25" s="732"/>
      <c r="CQE25" s="732"/>
      <c r="CQF25" s="732"/>
      <c r="CQG25" s="732"/>
      <c r="CQH25" s="733"/>
      <c r="CQI25" s="732"/>
      <c r="CQJ25" s="732"/>
      <c r="CQK25" s="732"/>
      <c r="CQL25" s="732"/>
      <c r="CQM25" s="732"/>
      <c r="CQN25" s="732"/>
      <c r="CQO25" s="732"/>
      <c r="CQP25" s="733"/>
      <c r="CQQ25" s="732"/>
      <c r="CQR25" s="732"/>
      <c r="CQS25" s="732"/>
      <c r="CQT25" s="732"/>
      <c r="CQU25" s="732"/>
      <c r="CQV25" s="732"/>
      <c r="CQW25" s="732"/>
      <c r="CQX25" s="733"/>
      <c r="CQY25" s="732"/>
      <c r="CQZ25" s="732"/>
      <c r="CRA25" s="732"/>
      <c r="CRB25" s="732"/>
      <c r="CRC25" s="732"/>
      <c r="CRD25" s="732"/>
      <c r="CRE25" s="732"/>
      <c r="CRF25" s="733"/>
      <c r="CRG25" s="732"/>
      <c r="CRH25" s="732"/>
      <c r="CRI25" s="732"/>
      <c r="CRJ25" s="732"/>
      <c r="CRK25" s="732"/>
      <c r="CRL25" s="732"/>
      <c r="CRM25" s="732"/>
      <c r="CRN25" s="733"/>
      <c r="CRO25" s="732"/>
      <c r="CRP25" s="732"/>
      <c r="CRQ25" s="732"/>
      <c r="CRR25" s="732"/>
      <c r="CRS25" s="732"/>
      <c r="CRT25" s="732"/>
      <c r="CRU25" s="732"/>
      <c r="CRV25" s="733"/>
      <c r="CRW25" s="732"/>
      <c r="CRX25" s="732"/>
      <c r="CRY25" s="732"/>
      <c r="CRZ25" s="732"/>
      <c r="CSA25" s="732"/>
      <c r="CSB25" s="732"/>
      <c r="CSC25" s="732"/>
      <c r="CSD25" s="733"/>
      <c r="CSE25" s="732"/>
      <c r="CSF25" s="732"/>
      <c r="CSG25" s="732"/>
      <c r="CSH25" s="732"/>
      <c r="CSI25" s="732"/>
      <c r="CSJ25" s="732"/>
      <c r="CSK25" s="732"/>
      <c r="CSL25" s="733"/>
      <c r="CSM25" s="732"/>
      <c r="CSN25" s="732"/>
      <c r="CSO25" s="732"/>
      <c r="CSP25" s="732"/>
      <c r="CSQ25" s="732"/>
      <c r="CSR25" s="732"/>
      <c r="CSS25" s="732"/>
      <c r="CST25" s="733"/>
      <c r="CSU25" s="732"/>
      <c r="CSV25" s="732"/>
      <c r="CSW25" s="732"/>
      <c r="CSX25" s="732"/>
      <c r="CSY25" s="732"/>
      <c r="CSZ25" s="732"/>
      <c r="CTA25" s="732"/>
      <c r="CTB25" s="733"/>
      <c r="CTC25" s="732"/>
      <c r="CTD25" s="732"/>
      <c r="CTE25" s="732"/>
      <c r="CTF25" s="732"/>
      <c r="CTG25" s="732"/>
      <c r="CTH25" s="732"/>
      <c r="CTI25" s="732"/>
      <c r="CTJ25" s="733"/>
      <c r="CTK25" s="732"/>
      <c r="CTL25" s="732"/>
      <c r="CTM25" s="732"/>
      <c r="CTN25" s="732"/>
      <c r="CTO25" s="732"/>
      <c r="CTP25" s="732"/>
      <c r="CTQ25" s="732"/>
      <c r="CTR25" s="733"/>
      <c r="CTS25" s="732"/>
      <c r="CTT25" s="732"/>
      <c r="CTU25" s="732"/>
      <c r="CTV25" s="732"/>
      <c r="CTW25" s="732"/>
      <c r="CTX25" s="732"/>
      <c r="CTY25" s="732"/>
      <c r="CTZ25" s="733"/>
      <c r="CUA25" s="732"/>
      <c r="CUB25" s="732"/>
      <c r="CUC25" s="732"/>
      <c r="CUD25" s="732"/>
      <c r="CUE25" s="732"/>
      <c r="CUF25" s="732"/>
      <c r="CUG25" s="732"/>
      <c r="CUH25" s="733"/>
      <c r="CUI25" s="732"/>
      <c r="CUJ25" s="732"/>
      <c r="CUK25" s="732"/>
      <c r="CUL25" s="732"/>
      <c r="CUM25" s="732"/>
      <c r="CUN25" s="732"/>
      <c r="CUO25" s="732"/>
      <c r="CUP25" s="733"/>
      <c r="CUQ25" s="732"/>
      <c r="CUR25" s="732"/>
      <c r="CUS25" s="732"/>
      <c r="CUT25" s="732"/>
      <c r="CUU25" s="732"/>
      <c r="CUV25" s="732"/>
      <c r="CUW25" s="732"/>
      <c r="CUX25" s="733"/>
      <c r="CUY25" s="732"/>
      <c r="CUZ25" s="732"/>
      <c r="CVA25" s="732"/>
      <c r="CVB25" s="732"/>
      <c r="CVC25" s="732"/>
      <c r="CVD25" s="732"/>
      <c r="CVE25" s="732"/>
      <c r="CVF25" s="733"/>
      <c r="CVG25" s="732"/>
      <c r="CVH25" s="732"/>
      <c r="CVI25" s="732"/>
      <c r="CVJ25" s="732"/>
      <c r="CVK25" s="732"/>
      <c r="CVL25" s="732"/>
      <c r="CVM25" s="732"/>
      <c r="CVN25" s="733"/>
      <c r="CVO25" s="732"/>
      <c r="CVP25" s="732"/>
      <c r="CVQ25" s="732"/>
      <c r="CVR25" s="732"/>
      <c r="CVS25" s="732"/>
      <c r="CVT25" s="732"/>
      <c r="CVU25" s="732"/>
      <c r="CVV25" s="733"/>
      <c r="CVW25" s="732"/>
      <c r="CVX25" s="732"/>
      <c r="CVY25" s="732"/>
      <c r="CVZ25" s="732"/>
      <c r="CWA25" s="732"/>
      <c r="CWB25" s="732"/>
      <c r="CWC25" s="732"/>
      <c r="CWD25" s="733"/>
      <c r="CWE25" s="732"/>
      <c r="CWF25" s="732"/>
      <c r="CWG25" s="732"/>
      <c r="CWH25" s="732"/>
      <c r="CWI25" s="732"/>
      <c r="CWJ25" s="732"/>
      <c r="CWK25" s="732"/>
      <c r="CWL25" s="733"/>
      <c r="CWM25" s="732"/>
      <c r="CWN25" s="732"/>
      <c r="CWO25" s="732"/>
      <c r="CWP25" s="732"/>
      <c r="CWQ25" s="732"/>
      <c r="CWR25" s="732"/>
      <c r="CWS25" s="732"/>
      <c r="CWT25" s="733"/>
      <c r="CWU25" s="732"/>
      <c r="CWV25" s="732"/>
      <c r="CWW25" s="732"/>
      <c r="CWX25" s="732"/>
      <c r="CWY25" s="732"/>
      <c r="CWZ25" s="732"/>
      <c r="CXA25" s="732"/>
      <c r="CXB25" s="733"/>
      <c r="CXC25" s="732"/>
      <c r="CXD25" s="732"/>
      <c r="CXE25" s="732"/>
      <c r="CXF25" s="732"/>
      <c r="CXG25" s="732"/>
      <c r="CXH25" s="732"/>
      <c r="CXI25" s="732"/>
      <c r="CXJ25" s="733"/>
      <c r="CXK25" s="732"/>
      <c r="CXL25" s="732"/>
      <c r="CXM25" s="732"/>
      <c r="CXN25" s="732"/>
      <c r="CXO25" s="732"/>
      <c r="CXP25" s="732"/>
      <c r="CXQ25" s="732"/>
      <c r="CXR25" s="733"/>
      <c r="CXS25" s="732"/>
      <c r="CXT25" s="732"/>
      <c r="CXU25" s="732"/>
      <c r="CXV25" s="732"/>
      <c r="CXW25" s="732"/>
      <c r="CXX25" s="732"/>
      <c r="CXY25" s="732"/>
      <c r="CXZ25" s="733"/>
      <c r="CYA25" s="732"/>
      <c r="CYB25" s="732"/>
      <c r="CYC25" s="732"/>
      <c r="CYD25" s="732"/>
      <c r="CYE25" s="732"/>
      <c r="CYF25" s="732"/>
      <c r="CYG25" s="732"/>
      <c r="CYH25" s="733"/>
      <c r="CYI25" s="732"/>
      <c r="CYJ25" s="732"/>
      <c r="CYK25" s="732"/>
      <c r="CYL25" s="732"/>
      <c r="CYM25" s="732"/>
      <c r="CYN25" s="732"/>
      <c r="CYO25" s="732"/>
      <c r="CYP25" s="733"/>
      <c r="CYQ25" s="732"/>
      <c r="CYR25" s="732"/>
      <c r="CYS25" s="732"/>
      <c r="CYT25" s="732"/>
      <c r="CYU25" s="732"/>
      <c r="CYV25" s="732"/>
      <c r="CYW25" s="732"/>
      <c r="CYX25" s="733"/>
      <c r="CYY25" s="732"/>
      <c r="CYZ25" s="732"/>
      <c r="CZA25" s="732"/>
      <c r="CZB25" s="732"/>
      <c r="CZC25" s="732"/>
      <c r="CZD25" s="732"/>
      <c r="CZE25" s="732"/>
      <c r="CZF25" s="733"/>
      <c r="CZG25" s="732"/>
      <c r="CZH25" s="732"/>
      <c r="CZI25" s="732"/>
      <c r="CZJ25" s="732"/>
      <c r="CZK25" s="732"/>
      <c r="CZL25" s="732"/>
      <c r="CZM25" s="732"/>
      <c r="CZN25" s="733"/>
      <c r="CZO25" s="732"/>
      <c r="CZP25" s="732"/>
      <c r="CZQ25" s="732"/>
      <c r="CZR25" s="732"/>
      <c r="CZS25" s="732"/>
      <c r="CZT25" s="732"/>
      <c r="CZU25" s="732"/>
      <c r="CZV25" s="733"/>
      <c r="CZW25" s="732"/>
      <c r="CZX25" s="732"/>
      <c r="CZY25" s="732"/>
      <c r="CZZ25" s="732"/>
      <c r="DAA25" s="732"/>
      <c r="DAB25" s="732"/>
      <c r="DAC25" s="732"/>
      <c r="DAD25" s="733"/>
      <c r="DAE25" s="732"/>
      <c r="DAF25" s="732"/>
      <c r="DAG25" s="732"/>
      <c r="DAH25" s="732"/>
      <c r="DAI25" s="732"/>
      <c r="DAJ25" s="732"/>
      <c r="DAK25" s="732"/>
      <c r="DAL25" s="733"/>
      <c r="DAM25" s="732"/>
      <c r="DAN25" s="732"/>
      <c r="DAO25" s="732"/>
      <c r="DAP25" s="732"/>
      <c r="DAQ25" s="732"/>
      <c r="DAR25" s="732"/>
      <c r="DAS25" s="732"/>
      <c r="DAT25" s="733"/>
      <c r="DAU25" s="732"/>
      <c r="DAV25" s="732"/>
      <c r="DAW25" s="732"/>
      <c r="DAX25" s="732"/>
      <c r="DAY25" s="732"/>
      <c r="DAZ25" s="732"/>
      <c r="DBA25" s="732"/>
      <c r="DBB25" s="733"/>
      <c r="DBC25" s="732"/>
      <c r="DBD25" s="732"/>
      <c r="DBE25" s="732"/>
      <c r="DBF25" s="732"/>
      <c r="DBG25" s="732"/>
      <c r="DBH25" s="732"/>
      <c r="DBI25" s="732"/>
      <c r="DBJ25" s="733"/>
      <c r="DBK25" s="732"/>
      <c r="DBL25" s="732"/>
      <c r="DBM25" s="732"/>
      <c r="DBN25" s="732"/>
      <c r="DBO25" s="732"/>
      <c r="DBP25" s="732"/>
      <c r="DBQ25" s="732"/>
      <c r="DBR25" s="733"/>
      <c r="DBS25" s="732"/>
      <c r="DBT25" s="732"/>
      <c r="DBU25" s="732"/>
      <c r="DBV25" s="732"/>
      <c r="DBW25" s="732"/>
      <c r="DBX25" s="732"/>
      <c r="DBY25" s="732"/>
      <c r="DBZ25" s="733"/>
      <c r="DCA25" s="732"/>
      <c r="DCB25" s="732"/>
      <c r="DCC25" s="732"/>
      <c r="DCD25" s="732"/>
      <c r="DCE25" s="732"/>
      <c r="DCF25" s="732"/>
      <c r="DCG25" s="732"/>
      <c r="DCH25" s="733"/>
      <c r="DCI25" s="732"/>
      <c r="DCJ25" s="732"/>
      <c r="DCK25" s="732"/>
      <c r="DCL25" s="732"/>
      <c r="DCM25" s="732"/>
      <c r="DCN25" s="732"/>
      <c r="DCO25" s="732"/>
      <c r="DCP25" s="733"/>
      <c r="DCQ25" s="732"/>
      <c r="DCR25" s="732"/>
      <c r="DCS25" s="732"/>
      <c r="DCT25" s="732"/>
      <c r="DCU25" s="732"/>
      <c r="DCV25" s="732"/>
      <c r="DCW25" s="732"/>
      <c r="DCX25" s="733"/>
      <c r="DCY25" s="732"/>
      <c r="DCZ25" s="732"/>
      <c r="DDA25" s="732"/>
      <c r="DDB25" s="732"/>
      <c r="DDC25" s="732"/>
      <c r="DDD25" s="732"/>
      <c r="DDE25" s="732"/>
      <c r="DDF25" s="733"/>
      <c r="DDG25" s="732"/>
      <c r="DDH25" s="732"/>
      <c r="DDI25" s="732"/>
      <c r="DDJ25" s="732"/>
      <c r="DDK25" s="732"/>
      <c r="DDL25" s="732"/>
      <c r="DDM25" s="732"/>
      <c r="DDN25" s="733"/>
      <c r="DDO25" s="732"/>
      <c r="DDP25" s="732"/>
      <c r="DDQ25" s="732"/>
      <c r="DDR25" s="732"/>
      <c r="DDS25" s="732"/>
      <c r="DDT25" s="732"/>
      <c r="DDU25" s="732"/>
      <c r="DDV25" s="733"/>
      <c r="DDW25" s="732"/>
      <c r="DDX25" s="732"/>
      <c r="DDY25" s="732"/>
      <c r="DDZ25" s="732"/>
      <c r="DEA25" s="732"/>
      <c r="DEB25" s="732"/>
      <c r="DEC25" s="732"/>
      <c r="DED25" s="733"/>
      <c r="DEE25" s="732"/>
      <c r="DEF25" s="732"/>
      <c r="DEG25" s="732"/>
      <c r="DEH25" s="732"/>
      <c r="DEI25" s="732"/>
      <c r="DEJ25" s="732"/>
      <c r="DEK25" s="732"/>
      <c r="DEL25" s="733"/>
      <c r="DEM25" s="732"/>
      <c r="DEN25" s="732"/>
      <c r="DEO25" s="732"/>
      <c r="DEP25" s="732"/>
      <c r="DEQ25" s="732"/>
      <c r="DER25" s="732"/>
      <c r="DES25" s="732"/>
      <c r="DET25" s="733"/>
      <c r="DEU25" s="732"/>
      <c r="DEV25" s="732"/>
      <c r="DEW25" s="732"/>
      <c r="DEX25" s="732"/>
      <c r="DEY25" s="732"/>
      <c r="DEZ25" s="732"/>
      <c r="DFA25" s="732"/>
      <c r="DFB25" s="733"/>
      <c r="DFC25" s="732"/>
      <c r="DFD25" s="732"/>
      <c r="DFE25" s="732"/>
      <c r="DFF25" s="732"/>
      <c r="DFG25" s="732"/>
      <c r="DFH25" s="732"/>
      <c r="DFI25" s="732"/>
      <c r="DFJ25" s="733"/>
      <c r="DFK25" s="732"/>
      <c r="DFL25" s="732"/>
      <c r="DFM25" s="732"/>
      <c r="DFN25" s="732"/>
      <c r="DFO25" s="732"/>
      <c r="DFP25" s="732"/>
      <c r="DFQ25" s="732"/>
      <c r="DFR25" s="733"/>
      <c r="DFS25" s="732"/>
      <c r="DFT25" s="732"/>
      <c r="DFU25" s="732"/>
      <c r="DFV25" s="732"/>
      <c r="DFW25" s="732"/>
      <c r="DFX25" s="732"/>
      <c r="DFY25" s="732"/>
      <c r="DFZ25" s="733"/>
      <c r="DGA25" s="732"/>
      <c r="DGB25" s="732"/>
      <c r="DGC25" s="732"/>
      <c r="DGD25" s="732"/>
      <c r="DGE25" s="732"/>
      <c r="DGF25" s="732"/>
      <c r="DGG25" s="732"/>
      <c r="DGH25" s="733"/>
      <c r="DGI25" s="732"/>
      <c r="DGJ25" s="732"/>
      <c r="DGK25" s="732"/>
      <c r="DGL25" s="732"/>
      <c r="DGM25" s="732"/>
      <c r="DGN25" s="732"/>
      <c r="DGO25" s="732"/>
      <c r="DGP25" s="733"/>
      <c r="DGQ25" s="732"/>
      <c r="DGR25" s="732"/>
      <c r="DGS25" s="732"/>
      <c r="DGT25" s="732"/>
      <c r="DGU25" s="732"/>
      <c r="DGV25" s="732"/>
      <c r="DGW25" s="732"/>
      <c r="DGX25" s="733"/>
      <c r="DGY25" s="732"/>
      <c r="DGZ25" s="732"/>
      <c r="DHA25" s="732"/>
      <c r="DHB25" s="732"/>
      <c r="DHC25" s="732"/>
      <c r="DHD25" s="732"/>
      <c r="DHE25" s="732"/>
      <c r="DHF25" s="733"/>
      <c r="DHG25" s="732"/>
      <c r="DHH25" s="732"/>
      <c r="DHI25" s="732"/>
      <c r="DHJ25" s="732"/>
      <c r="DHK25" s="732"/>
      <c r="DHL25" s="732"/>
      <c r="DHM25" s="732"/>
      <c r="DHN25" s="733"/>
      <c r="DHO25" s="732"/>
      <c r="DHP25" s="732"/>
      <c r="DHQ25" s="732"/>
      <c r="DHR25" s="732"/>
      <c r="DHS25" s="732"/>
      <c r="DHT25" s="732"/>
      <c r="DHU25" s="732"/>
      <c r="DHV25" s="733"/>
      <c r="DHW25" s="732"/>
      <c r="DHX25" s="732"/>
      <c r="DHY25" s="732"/>
      <c r="DHZ25" s="732"/>
      <c r="DIA25" s="732"/>
      <c r="DIB25" s="732"/>
      <c r="DIC25" s="732"/>
      <c r="DID25" s="733"/>
      <c r="DIE25" s="732"/>
      <c r="DIF25" s="732"/>
      <c r="DIG25" s="732"/>
      <c r="DIH25" s="732"/>
      <c r="DII25" s="732"/>
      <c r="DIJ25" s="732"/>
      <c r="DIK25" s="732"/>
      <c r="DIL25" s="733"/>
      <c r="DIM25" s="732"/>
      <c r="DIN25" s="732"/>
      <c r="DIO25" s="732"/>
      <c r="DIP25" s="732"/>
      <c r="DIQ25" s="732"/>
      <c r="DIR25" s="732"/>
      <c r="DIS25" s="732"/>
      <c r="DIT25" s="733"/>
      <c r="DIU25" s="732"/>
      <c r="DIV25" s="732"/>
      <c r="DIW25" s="732"/>
      <c r="DIX25" s="732"/>
      <c r="DIY25" s="732"/>
      <c r="DIZ25" s="732"/>
      <c r="DJA25" s="732"/>
      <c r="DJB25" s="733"/>
      <c r="DJC25" s="732"/>
      <c r="DJD25" s="732"/>
      <c r="DJE25" s="732"/>
      <c r="DJF25" s="732"/>
      <c r="DJG25" s="732"/>
      <c r="DJH25" s="732"/>
      <c r="DJI25" s="732"/>
      <c r="DJJ25" s="733"/>
      <c r="DJK25" s="732"/>
      <c r="DJL25" s="732"/>
      <c r="DJM25" s="732"/>
      <c r="DJN25" s="732"/>
      <c r="DJO25" s="732"/>
      <c r="DJP25" s="732"/>
      <c r="DJQ25" s="732"/>
      <c r="DJR25" s="733"/>
      <c r="DJS25" s="732"/>
      <c r="DJT25" s="732"/>
      <c r="DJU25" s="732"/>
      <c r="DJV25" s="732"/>
      <c r="DJW25" s="732"/>
      <c r="DJX25" s="732"/>
      <c r="DJY25" s="732"/>
      <c r="DJZ25" s="733"/>
      <c r="DKA25" s="732"/>
      <c r="DKB25" s="732"/>
      <c r="DKC25" s="732"/>
      <c r="DKD25" s="732"/>
      <c r="DKE25" s="732"/>
      <c r="DKF25" s="732"/>
      <c r="DKG25" s="732"/>
      <c r="DKH25" s="733"/>
      <c r="DKI25" s="732"/>
      <c r="DKJ25" s="732"/>
      <c r="DKK25" s="732"/>
      <c r="DKL25" s="732"/>
      <c r="DKM25" s="732"/>
      <c r="DKN25" s="732"/>
      <c r="DKO25" s="732"/>
      <c r="DKP25" s="733"/>
      <c r="DKQ25" s="732"/>
      <c r="DKR25" s="732"/>
      <c r="DKS25" s="732"/>
      <c r="DKT25" s="732"/>
      <c r="DKU25" s="732"/>
      <c r="DKV25" s="732"/>
      <c r="DKW25" s="732"/>
      <c r="DKX25" s="733"/>
      <c r="DKY25" s="732"/>
      <c r="DKZ25" s="732"/>
      <c r="DLA25" s="732"/>
      <c r="DLB25" s="732"/>
      <c r="DLC25" s="732"/>
      <c r="DLD25" s="732"/>
      <c r="DLE25" s="732"/>
      <c r="DLF25" s="733"/>
      <c r="DLG25" s="732"/>
      <c r="DLH25" s="732"/>
      <c r="DLI25" s="732"/>
      <c r="DLJ25" s="732"/>
      <c r="DLK25" s="732"/>
      <c r="DLL25" s="732"/>
      <c r="DLM25" s="732"/>
      <c r="DLN25" s="733"/>
      <c r="DLO25" s="732"/>
      <c r="DLP25" s="732"/>
      <c r="DLQ25" s="732"/>
      <c r="DLR25" s="732"/>
      <c r="DLS25" s="732"/>
      <c r="DLT25" s="732"/>
      <c r="DLU25" s="732"/>
      <c r="DLV25" s="733"/>
      <c r="DLW25" s="732"/>
      <c r="DLX25" s="732"/>
      <c r="DLY25" s="732"/>
      <c r="DLZ25" s="732"/>
      <c r="DMA25" s="732"/>
      <c r="DMB25" s="732"/>
      <c r="DMC25" s="732"/>
      <c r="DMD25" s="733"/>
      <c r="DME25" s="732"/>
      <c r="DMF25" s="732"/>
      <c r="DMG25" s="732"/>
      <c r="DMH25" s="732"/>
      <c r="DMI25" s="732"/>
      <c r="DMJ25" s="732"/>
      <c r="DMK25" s="732"/>
      <c r="DML25" s="733"/>
      <c r="DMM25" s="732"/>
      <c r="DMN25" s="732"/>
      <c r="DMO25" s="732"/>
      <c r="DMP25" s="732"/>
      <c r="DMQ25" s="732"/>
      <c r="DMR25" s="732"/>
      <c r="DMS25" s="732"/>
      <c r="DMT25" s="733"/>
      <c r="DMU25" s="732"/>
      <c r="DMV25" s="732"/>
      <c r="DMW25" s="732"/>
      <c r="DMX25" s="732"/>
      <c r="DMY25" s="732"/>
      <c r="DMZ25" s="732"/>
      <c r="DNA25" s="732"/>
      <c r="DNB25" s="733"/>
      <c r="DNC25" s="732"/>
      <c r="DND25" s="732"/>
      <c r="DNE25" s="732"/>
      <c r="DNF25" s="732"/>
      <c r="DNG25" s="732"/>
      <c r="DNH25" s="732"/>
      <c r="DNI25" s="732"/>
      <c r="DNJ25" s="733"/>
      <c r="DNK25" s="732"/>
      <c r="DNL25" s="732"/>
      <c r="DNM25" s="732"/>
      <c r="DNN25" s="732"/>
      <c r="DNO25" s="732"/>
      <c r="DNP25" s="732"/>
      <c r="DNQ25" s="732"/>
      <c r="DNR25" s="733"/>
      <c r="DNS25" s="732"/>
      <c r="DNT25" s="732"/>
      <c r="DNU25" s="732"/>
      <c r="DNV25" s="732"/>
      <c r="DNW25" s="732"/>
      <c r="DNX25" s="732"/>
      <c r="DNY25" s="732"/>
      <c r="DNZ25" s="733"/>
      <c r="DOA25" s="732"/>
      <c r="DOB25" s="732"/>
      <c r="DOC25" s="732"/>
      <c r="DOD25" s="732"/>
      <c r="DOE25" s="732"/>
      <c r="DOF25" s="732"/>
      <c r="DOG25" s="732"/>
      <c r="DOH25" s="733"/>
      <c r="DOI25" s="732"/>
      <c r="DOJ25" s="732"/>
      <c r="DOK25" s="732"/>
      <c r="DOL25" s="732"/>
      <c r="DOM25" s="732"/>
      <c r="DON25" s="732"/>
      <c r="DOO25" s="732"/>
      <c r="DOP25" s="733"/>
      <c r="DOQ25" s="732"/>
      <c r="DOR25" s="732"/>
      <c r="DOS25" s="732"/>
      <c r="DOT25" s="732"/>
      <c r="DOU25" s="732"/>
      <c r="DOV25" s="732"/>
      <c r="DOW25" s="732"/>
      <c r="DOX25" s="733"/>
      <c r="DOY25" s="732"/>
      <c r="DOZ25" s="732"/>
      <c r="DPA25" s="732"/>
      <c r="DPB25" s="732"/>
      <c r="DPC25" s="732"/>
      <c r="DPD25" s="732"/>
      <c r="DPE25" s="732"/>
      <c r="DPF25" s="733"/>
      <c r="DPG25" s="732"/>
      <c r="DPH25" s="732"/>
      <c r="DPI25" s="732"/>
      <c r="DPJ25" s="732"/>
      <c r="DPK25" s="732"/>
      <c r="DPL25" s="732"/>
      <c r="DPM25" s="732"/>
      <c r="DPN25" s="733"/>
      <c r="DPO25" s="732"/>
      <c r="DPP25" s="732"/>
      <c r="DPQ25" s="732"/>
      <c r="DPR25" s="732"/>
      <c r="DPS25" s="732"/>
      <c r="DPT25" s="732"/>
      <c r="DPU25" s="732"/>
      <c r="DPV25" s="733"/>
      <c r="DPW25" s="732"/>
      <c r="DPX25" s="732"/>
      <c r="DPY25" s="732"/>
      <c r="DPZ25" s="732"/>
      <c r="DQA25" s="732"/>
      <c r="DQB25" s="732"/>
      <c r="DQC25" s="732"/>
      <c r="DQD25" s="733"/>
      <c r="DQE25" s="732"/>
      <c r="DQF25" s="732"/>
      <c r="DQG25" s="732"/>
      <c r="DQH25" s="732"/>
      <c r="DQI25" s="732"/>
      <c r="DQJ25" s="732"/>
      <c r="DQK25" s="732"/>
      <c r="DQL25" s="733"/>
      <c r="DQM25" s="732"/>
      <c r="DQN25" s="732"/>
      <c r="DQO25" s="732"/>
      <c r="DQP25" s="732"/>
      <c r="DQQ25" s="732"/>
      <c r="DQR25" s="732"/>
      <c r="DQS25" s="732"/>
      <c r="DQT25" s="733"/>
      <c r="DQU25" s="732"/>
      <c r="DQV25" s="732"/>
      <c r="DQW25" s="732"/>
      <c r="DQX25" s="732"/>
      <c r="DQY25" s="732"/>
      <c r="DQZ25" s="732"/>
      <c r="DRA25" s="732"/>
      <c r="DRB25" s="733"/>
      <c r="DRC25" s="732"/>
      <c r="DRD25" s="732"/>
      <c r="DRE25" s="732"/>
      <c r="DRF25" s="732"/>
      <c r="DRG25" s="732"/>
      <c r="DRH25" s="732"/>
      <c r="DRI25" s="732"/>
      <c r="DRJ25" s="733"/>
      <c r="DRK25" s="732"/>
      <c r="DRL25" s="732"/>
      <c r="DRM25" s="732"/>
      <c r="DRN25" s="732"/>
      <c r="DRO25" s="732"/>
      <c r="DRP25" s="732"/>
      <c r="DRQ25" s="732"/>
      <c r="DRR25" s="733"/>
      <c r="DRS25" s="732"/>
      <c r="DRT25" s="732"/>
      <c r="DRU25" s="732"/>
      <c r="DRV25" s="732"/>
      <c r="DRW25" s="732"/>
      <c r="DRX25" s="732"/>
      <c r="DRY25" s="732"/>
      <c r="DRZ25" s="733"/>
      <c r="DSA25" s="732"/>
      <c r="DSB25" s="732"/>
      <c r="DSC25" s="732"/>
      <c r="DSD25" s="732"/>
      <c r="DSE25" s="732"/>
      <c r="DSF25" s="732"/>
      <c r="DSG25" s="732"/>
      <c r="DSH25" s="733"/>
      <c r="DSI25" s="732"/>
      <c r="DSJ25" s="732"/>
      <c r="DSK25" s="732"/>
      <c r="DSL25" s="732"/>
      <c r="DSM25" s="732"/>
      <c r="DSN25" s="732"/>
      <c r="DSO25" s="732"/>
      <c r="DSP25" s="733"/>
      <c r="DSQ25" s="732"/>
      <c r="DSR25" s="732"/>
      <c r="DSS25" s="732"/>
      <c r="DST25" s="732"/>
      <c r="DSU25" s="732"/>
      <c r="DSV25" s="732"/>
      <c r="DSW25" s="732"/>
      <c r="DSX25" s="733"/>
      <c r="DSY25" s="732"/>
      <c r="DSZ25" s="732"/>
      <c r="DTA25" s="732"/>
      <c r="DTB25" s="732"/>
      <c r="DTC25" s="732"/>
      <c r="DTD25" s="732"/>
      <c r="DTE25" s="732"/>
      <c r="DTF25" s="733"/>
      <c r="DTG25" s="732"/>
      <c r="DTH25" s="732"/>
      <c r="DTI25" s="732"/>
      <c r="DTJ25" s="732"/>
      <c r="DTK25" s="732"/>
      <c r="DTL25" s="732"/>
      <c r="DTM25" s="732"/>
      <c r="DTN25" s="733"/>
      <c r="DTO25" s="732"/>
      <c r="DTP25" s="732"/>
      <c r="DTQ25" s="732"/>
      <c r="DTR25" s="732"/>
      <c r="DTS25" s="732"/>
      <c r="DTT25" s="732"/>
      <c r="DTU25" s="732"/>
      <c r="DTV25" s="733"/>
      <c r="DTW25" s="732"/>
      <c r="DTX25" s="732"/>
      <c r="DTY25" s="732"/>
      <c r="DTZ25" s="732"/>
      <c r="DUA25" s="732"/>
      <c r="DUB25" s="732"/>
      <c r="DUC25" s="732"/>
      <c r="DUD25" s="733"/>
      <c r="DUE25" s="732"/>
      <c r="DUF25" s="732"/>
      <c r="DUG25" s="732"/>
      <c r="DUH25" s="732"/>
      <c r="DUI25" s="732"/>
      <c r="DUJ25" s="732"/>
      <c r="DUK25" s="732"/>
      <c r="DUL25" s="733"/>
      <c r="DUM25" s="732"/>
      <c r="DUN25" s="732"/>
      <c r="DUO25" s="732"/>
      <c r="DUP25" s="732"/>
      <c r="DUQ25" s="732"/>
      <c r="DUR25" s="732"/>
      <c r="DUS25" s="732"/>
      <c r="DUT25" s="733"/>
      <c r="DUU25" s="732"/>
      <c r="DUV25" s="732"/>
      <c r="DUW25" s="732"/>
      <c r="DUX25" s="732"/>
      <c r="DUY25" s="732"/>
      <c r="DUZ25" s="732"/>
      <c r="DVA25" s="732"/>
      <c r="DVB25" s="733"/>
      <c r="DVC25" s="732"/>
      <c r="DVD25" s="732"/>
      <c r="DVE25" s="732"/>
      <c r="DVF25" s="732"/>
      <c r="DVG25" s="732"/>
      <c r="DVH25" s="732"/>
      <c r="DVI25" s="732"/>
      <c r="DVJ25" s="733"/>
      <c r="DVK25" s="732"/>
      <c r="DVL25" s="732"/>
      <c r="DVM25" s="732"/>
      <c r="DVN25" s="732"/>
      <c r="DVO25" s="732"/>
      <c r="DVP25" s="732"/>
      <c r="DVQ25" s="732"/>
      <c r="DVR25" s="733"/>
      <c r="DVS25" s="732"/>
      <c r="DVT25" s="732"/>
      <c r="DVU25" s="732"/>
      <c r="DVV25" s="732"/>
      <c r="DVW25" s="732"/>
      <c r="DVX25" s="732"/>
      <c r="DVY25" s="732"/>
      <c r="DVZ25" s="733"/>
      <c r="DWA25" s="732"/>
      <c r="DWB25" s="732"/>
      <c r="DWC25" s="732"/>
      <c r="DWD25" s="732"/>
      <c r="DWE25" s="732"/>
      <c r="DWF25" s="732"/>
      <c r="DWG25" s="732"/>
      <c r="DWH25" s="733"/>
      <c r="DWI25" s="732"/>
      <c r="DWJ25" s="732"/>
      <c r="DWK25" s="732"/>
      <c r="DWL25" s="732"/>
      <c r="DWM25" s="732"/>
      <c r="DWN25" s="732"/>
      <c r="DWO25" s="732"/>
      <c r="DWP25" s="733"/>
      <c r="DWQ25" s="732"/>
      <c r="DWR25" s="732"/>
      <c r="DWS25" s="732"/>
      <c r="DWT25" s="732"/>
      <c r="DWU25" s="732"/>
      <c r="DWV25" s="732"/>
      <c r="DWW25" s="732"/>
      <c r="DWX25" s="733"/>
      <c r="DWY25" s="732"/>
      <c r="DWZ25" s="732"/>
      <c r="DXA25" s="732"/>
      <c r="DXB25" s="732"/>
      <c r="DXC25" s="732"/>
      <c r="DXD25" s="732"/>
      <c r="DXE25" s="732"/>
      <c r="DXF25" s="733"/>
      <c r="DXG25" s="732"/>
      <c r="DXH25" s="732"/>
      <c r="DXI25" s="732"/>
      <c r="DXJ25" s="732"/>
      <c r="DXK25" s="732"/>
      <c r="DXL25" s="732"/>
      <c r="DXM25" s="732"/>
      <c r="DXN25" s="733"/>
      <c r="DXO25" s="732"/>
      <c r="DXP25" s="732"/>
      <c r="DXQ25" s="732"/>
      <c r="DXR25" s="732"/>
      <c r="DXS25" s="732"/>
      <c r="DXT25" s="732"/>
      <c r="DXU25" s="732"/>
      <c r="DXV25" s="733"/>
      <c r="DXW25" s="732"/>
      <c r="DXX25" s="732"/>
      <c r="DXY25" s="732"/>
      <c r="DXZ25" s="732"/>
      <c r="DYA25" s="732"/>
      <c r="DYB25" s="732"/>
      <c r="DYC25" s="732"/>
      <c r="DYD25" s="733"/>
      <c r="DYE25" s="732"/>
      <c r="DYF25" s="732"/>
      <c r="DYG25" s="732"/>
      <c r="DYH25" s="732"/>
      <c r="DYI25" s="732"/>
      <c r="DYJ25" s="732"/>
      <c r="DYK25" s="732"/>
      <c r="DYL25" s="733"/>
      <c r="DYM25" s="732"/>
      <c r="DYN25" s="732"/>
      <c r="DYO25" s="732"/>
      <c r="DYP25" s="732"/>
      <c r="DYQ25" s="732"/>
      <c r="DYR25" s="732"/>
      <c r="DYS25" s="732"/>
      <c r="DYT25" s="733"/>
      <c r="DYU25" s="732"/>
      <c r="DYV25" s="732"/>
      <c r="DYW25" s="732"/>
      <c r="DYX25" s="732"/>
      <c r="DYY25" s="732"/>
      <c r="DYZ25" s="732"/>
      <c r="DZA25" s="732"/>
      <c r="DZB25" s="733"/>
      <c r="DZC25" s="732"/>
      <c r="DZD25" s="732"/>
      <c r="DZE25" s="732"/>
      <c r="DZF25" s="732"/>
      <c r="DZG25" s="732"/>
      <c r="DZH25" s="732"/>
      <c r="DZI25" s="732"/>
      <c r="DZJ25" s="733"/>
      <c r="DZK25" s="732"/>
      <c r="DZL25" s="732"/>
      <c r="DZM25" s="732"/>
      <c r="DZN25" s="732"/>
      <c r="DZO25" s="732"/>
      <c r="DZP25" s="732"/>
      <c r="DZQ25" s="732"/>
      <c r="DZR25" s="733"/>
      <c r="DZS25" s="732"/>
      <c r="DZT25" s="732"/>
      <c r="DZU25" s="732"/>
      <c r="DZV25" s="732"/>
      <c r="DZW25" s="732"/>
      <c r="DZX25" s="732"/>
      <c r="DZY25" s="732"/>
      <c r="DZZ25" s="733"/>
      <c r="EAA25" s="732"/>
      <c r="EAB25" s="732"/>
      <c r="EAC25" s="732"/>
      <c r="EAD25" s="732"/>
      <c r="EAE25" s="732"/>
      <c r="EAF25" s="732"/>
      <c r="EAG25" s="732"/>
      <c r="EAH25" s="733"/>
      <c r="EAI25" s="732"/>
      <c r="EAJ25" s="732"/>
      <c r="EAK25" s="732"/>
      <c r="EAL25" s="732"/>
      <c r="EAM25" s="732"/>
      <c r="EAN25" s="732"/>
      <c r="EAO25" s="732"/>
      <c r="EAP25" s="733"/>
      <c r="EAQ25" s="732"/>
      <c r="EAR25" s="732"/>
      <c r="EAS25" s="732"/>
      <c r="EAT25" s="732"/>
      <c r="EAU25" s="732"/>
      <c r="EAV25" s="732"/>
      <c r="EAW25" s="732"/>
      <c r="EAX25" s="733"/>
      <c r="EAY25" s="732"/>
      <c r="EAZ25" s="732"/>
      <c r="EBA25" s="732"/>
      <c r="EBB25" s="732"/>
      <c r="EBC25" s="732"/>
      <c r="EBD25" s="732"/>
      <c r="EBE25" s="732"/>
      <c r="EBF25" s="733"/>
      <c r="EBG25" s="732"/>
      <c r="EBH25" s="732"/>
      <c r="EBI25" s="732"/>
      <c r="EBJ25" s="732"/>
      <c r="EBK25" s="732"/>
      <c r="EBL25" s="732"/>
      <c r="EBM25" s="732"/>
      <c r="EBN25" s="733"/>
      <c r="EBO25" s="732"/>
      <c r="EBP25" s="732"/>
      <c r="EBQ25" s="732"/>
      <c r="EBR25" s="732"/>
      <c r="EBS25" s="732"/>
      <c r="EBT25" s="732"/>
      <c r="EBU25" s="732"/>
      <c r="EBV25" s="733"/>
      <c r="EBW25" s="732"/>
      <c r="EBX25" s="732"/>
      <c r="EBY25" s="732"/>
      <c r="EBZ25" s="732"/>
      <c r="ECA25" s="732"/>
      <c r="ECB25" s="732"/>
      <c r="ECC25" s="732"/>
      <c r="ECD25" s="733"/>
      <c r="ECE25" s="732"/>
      <c r="ECF25" s="732"/>
      <c r="ECG25" s="732"/>
      <c r="ECH25" s="732"/>
      <c r="ECI25" s="732"/>
      <c r="ECJ25" s="732"/>
      <c r="ECK25" s="732"/>
      <c r="ECL25" s="733"/>
      <c r="ECM25" s="732"/>
      <c r="ECN25" s="732"/>
      <c r="ECO25" s="732"/>
      <c r="ECP25" s="732"/>
      <c r="ECQ25" s="732"/>
      <c r="ECR25" s="732"/>
      <c r="ECS25" s="732"/>
      <c r="ECT25" s="733"/>
      <c r="ECU25" s="732"/>
      <c r="ECV25" s="732"/>
      <c r="ECW25" s="732"/>
      <c r="ECX25" s="732"/>
      <c r="ECY25" s="732"/>
      <c r="ECZ25" s="732"/>
      <c r="EDA25" s="732"/>
      <c r="EDB25" s="733"/>
      <c r="EDC25" s="732"/>
      <c r="EDD25" s="732"/>
      <c r="EDE25" s="732"/>
      <c r="EDF25" s="732"/>
      <c r="EDG25" s="732"/>
      <c r="EDH25" s="732"/>
      <c r="EDI25" s="732"/>
      <c r="EDJ25" s="733"/>
      <c r="EDK25" s="732"/>
      <c r="EDL25" s="732"/>
      <c r="EDM25" s="732"/>
      <c r="EDN25" s="732"/>
      <c r="EDO25" s="732"/>
      <c r="EDP25" s="732"/>
      <c r="EDQ25" s="732"/>
      <c r="EDR25" s="733"/>
      <c r="EDS25" s="732"/>
      <c r="EDT25" s="732"/>
      <c r="EDU25" s="732"/>
      <c r="EDV25" s="732"/>
      <c r="EDW25" s="732"/>
      <c r="EDX25" s="732"/>
      <c r="EDY25" s="732"/>
      <c r="EDZ25" s="733"/>
      <c r="EEA25" s="732"/>
      <c r="EEB25" s="732"/>
      <c r="EEC25" s="732"/>
      <c r="EED25" s="732"/>
      <c r="EEE25" s="732"/>
      <c r="EEF25" s="732"/>
      <c r="EEG25" s="732"/>
      <c r="EEH25" s="733"/>
      <c r="EEI25" s="732"/>
      <c r="EEJ25" s="732"/>
      <c r="EEK25" s="732"/>
      <c r="EEL25" s="732"/>
      <c r="EEM25" s="732"/>
      <c r="EEN25" s="732"/>
      <c r="EEO25" s="732"/>
      <c r="EEP25" s="733"/>
      <c r="EEQ25" s="732"/>
      <c r="EER25" s="732"/>
      <c r="EES25" s="732"/>
      <c r="EET25" s="732"/>
      <c r="EEU25" s="732"/>
      <c r="EEV25" s="732"/>
      <c r="EEW25" s="732"/>
      <c r="EEX25" s="733"/>
      <c r="EEY25" s="732"/>
      <c r="EEZ25" s="732"/>
      <c r="EFA25" s="732"/>
      <c r="EFB25" s="732"/>
      <c r="EFC25" s="732"/>
      <c r="EFD25" s="732"/>
      <c r="EFE25" s="732"/>
      <c r="EFF25" s="733"/>
      <c r="EFG25" s="732"/>
      <c r="EFH25" s="732"/>
      <c r="EFI25" s="732"/>
      <c r="EFJ25" s="732"/>
      <c r="EFK25" s="732"/>
      <c r="EFL25" s="732"/>
      <c r="EFM25" s="732"/>
      <c r="EFN25" s="733"/>
      <c r="EFO25" s="732"/>
      <c r="EFP25" s="732"/>
      <c r="EFQ25" s="732"/>
      <c r="EFR25" s="732"/>
      <c r="EFS25" s="732"/>
      <c r="EFT25" s="732"/>
      <c r="EFU25" s="732"/>
      <c r="EFV25" s="733"/>
      <c r="EFW25" s="732"/>
      <c r="EFX25" s="732"/>
      <c r="EFY25" s="732"/>
      <c r="EFZ25" s="732"/>
      <c r="EGA25" s="732"/>
      <c r="EGB25" s="732"/>
      <c r="EGC25" s="732"/>
      <c r="EGD25" s="733"/>
      <c r="EGE25" s="732"/>
      <c r="EGF25" s="732"/>
      <c r="EGG25" s="732"/>
      <c r="EGH25" s="732"/>
      <c r="EGI25" s="732"/>
      <c r="EGJ25" s="732"/>
      <c r="EGK25" s="732"/>
      <c r="EGL25" s="733"/>
      <c r="EGM25" s="732"/>
      <c r="EGN25" s="732"/>
      <c r="EGO25" s="732"/>
      <c r="EGP25" s="732"/>
      <c r="EGQ25" s="732"/>
      <c r="EGR25" s="732"/>
      <c r="EGS25" s="732"/>
      <c r="EGT25" s="733"/>
      <c r="EGU25" s="732"/>
      <c r="EGV25" s="732"/>
      <c r="EGW25" s="732"/>
      <c r="EGX25" s="732"/>
      <c r="EGY25" s="732"/>
      <c r="EGZ25" s="732"/>
      <c r="EHA25" s="732"/>
      <c r="EHB25" s="733"/>
      <c r="EHC25" s="732"/>
      <c r="EHD25" s="732"/>
      <c r="EHE25" s="732"/>
      <c r="EHF25" s="732"/>
      <c r="EHG25" s="732"/>
      <c r="EHH25" s="732"/>
      <c r="EHI25" s="732"/>
      <c r="EHJ25" s="733"/>
      <c r="EHK25" s="732"/>
      <c r="EHL25" s="732"/>
      <c r="EHM25" s="732"/>
      <c r="EHN25" s="732"/>
      <c r="EHO25" s="732"/>
      <c r="EHP25" s="732"/>
      <c r="EHQ25" s="732"/>
      <c r="EHR25" s="733"/>
      <c r="EHS25" s="732"/>
      <c r="EHT25" s="732"/>
      <c r="EHU25" s="732"/>
      <c r="EHV25" s="732"/>
      <c r="EHW25" s="732"/>
      <c r="EHX25" s="732"/>
      <c r="EHY25" s="732"/>
      <c r="EHZ25" s="733"/>
      <c r="EIA25" s="732"/>
      <c r="EIB25" s="732"/>
      <c r="EIC25" s="732"/>
      <c r="EID25" s="732"/>
      <c r="EIE25" s="732"/>
      <c r="EIF25" s="732"/>
      <c r="EIG25" s="732"/>
      <c r="EIH25" s="733"/>
      <c r="EII25" s="732"/>
      <c r="EIJ25" s="732"/>
      <c r="EIK25" s="732"/>
      <c r="EIL25" s="732"/>
      <c r="EIM25" s="732"/>
      <c r="EIN25" s="732"/>
      <c r="EIO25" s="732"/>
      <c r="EIP25" s="733"/>
      <c r="EIQ25" s="732"/>
      <c r="EIR25" s="732"/>
      <c r="EIS25" s="732"/>
      <c r="EIT25" s="732"/>
      <c r="EIU25" s="732"/>
      <c r="EIV25" s="732"/>
      <c r="EIW25" s="732"/>
      <c r="EIX25" s="733"/>
      <c r="EIY25" s="732"/>
      <c r="EIZ25" s="732"/>
      <c r="EJA25" s="732"/>
      <c r="EJB25" s="732"/>
      <c r="EJC25" s="732"/>
      <c r="EJD25" s="732"/>
      <c r="EJE25" s="732"/>
      <c r="EJF25" s="733"/>
      <c r="EJG25" s="732"/>
      <c r="EJH25" s="732"/>
      <c r="EJI25" s="732"/>
      <c r="EJJ25" s="732"/>
      <c r="EJK25" s="732"/>
      <c r="EJL25" s="732"/>
      <c r="EJM25" s="732"/>
      <c r="EJN25" s="733"/>
      <c r="EJO25" s="732"/>
      <c r="EJP25" s="732"/>
      <c r="EJQ25" s="732"/>
      <c r="EJR25" s="732"/>
      <c r="EJS25" s="732"/>
      <c r="EJT25" s="732"/>
      <c r="EJU25" s="732"/>
      <c r="EJV25" s="733"/>
      <c r="EJW25" s="732"/>
      <c r="EJX25" s="732"/>
      <c r="EJY25" s="732"/>
      <c r="EJZ25" s="732"/>
      <c r="EKA25" s="732"/>
      <c r="EKB25" s="732"/>
      <c r="EKC25" s="732"/>
      <c r="EKD25" s="733"/>
      <c r="EKE25" s="732"/>
      <c r="EKF25" s="732"/>
      <c r="EKG25" s="732"/>
      <c r="EKH25" s="732"/>
      <c r="EKI25" s="732"/>
      <c r="EKJ25" s="732"/>
      <c r="EKK25" s="732"/>
      <c r="EKL25" s="733"/>
      <c r="EKM25" s="732"/>
      <c r="EKN25" s="732"/>
      <c r="EKO25" s="732"/>
      <c r="EKP25" s="732"/>
      <c r="EKQ25" s="732"/>
      <c r="EKR25" s="732"/>
      <c r="EKS25" s="732"/>
      <c r="EKT25" s="733"/>
      <c r="EKU25" s="732"/>
      <c r="EKV25" s="732"/>
      <c r="EKW25" s="732"/>
      <c r="EKX25" s="732"/>
      <c r="EKY25" s="732"/>
      <c r="EKZ25" s="732"/>
      <c r="ELA25" s="732"/>
      <c r="ELB25" s="733"/>
      <c r="ELC25" s="732"/>
      <c r="ELD25" s="732"/>
      <c r="ELE25" s="732"/>
      <c r="ELF25" s="732"/>
      <c r="ELG25" s="732"/>
      <c r="ELH25" s="732"/>
      <c r="ELI25" s="732"/>
      <c r="ELJ25" s="733"/>
      <c r="ELK25" s="732"/>
      <c r="ELL25" s="732"/>
      <c r="ELM25" s="732"/>
      <c r="ELN25" s="732"/>
      <c r="ELO25" s="732"/>
      <c r="ELP25" s="732"/>
      <c r="ELQ25" s="732"/>
      <c r="ELR25" s="733"/>
      <c r="ELS25" s="732"/>
      <c r="ELT25" s="732"/>
      <c r="ELU25" s="732"/>
      <c r="ELV25" s="732"/>
      <c r="ELW25" s="732"/>
      <c r="ELX25" s="732"/>
      <c r="ELY25" s="732"/>
      <c r="ELZ25" s="733"/>
      <c r="EMA25" s="732"/>
      <c r="EMB25" s="732"/>
      <c r="EMC25" s="732"/>
      <c r="EMD25" s="732"/>
      <c r="EME25" s="732"/>
      <c r="EMF25" s="732"/>
      <c r="EMG25" s="732"/>
      <c r="EMH25" s="733"/>
      <c r="EMI25" s="732"/>
      <c r="EMJ25" s="732"/>
      <c r="EMK25" s="732"/>
      <c r="EML25" s="732"/>
      <c r="EMM25" s="732"/>
      <c r="EMN25" s="732"/>
      <c r="EMO25" s="732"/>
      <c r="EMP25" s="733"/>
      <c r="EMQ25" s="732"/>
      <c r="EMR25" s="732"/>
      <c r="EMS25" s="732"/>
      <c r="EMT25" s="732"/>
      <c r="EMU25" s="732"/>
      <c r="EMV25" s="732"/>
      <c r="EMW25" s="732"/>
      <c r="EMX25" s="733"/>
      <c r="EMY25" s="732"/>
      <c r="EMZ25" s="732"/>
      <c r="ENA25" s="732"/>
      <c r="ENB25" s="732"/>
      <c r="ENC25" s="732"/>
      <c r="END25" s="732"/>
      <c r="ENE25" s="732"/>
      <c r="ENF25" s="733"/>
      <c r="ENG25" s="732"/>
      <c r="ENH25" s="732"/>
      <c r="ENI25" s="732"/>
      <c r="ENJ25" s="732"/>
      <c r="ENK25" s="732"/>
      <c r="ENL25" s="732"/>
      <c r="ENM25" s="732"/>
      <c r="ENN25" s="733"/>
      <c r="ENO25" s="732"/>
      <c r="ENP25" s="732"/>
      <c r="ENQ25" s="732"/>
      <c r="ENR25" s="732"/>
      <c r="ENS25" s="732"/>
      <c r="ENT25" s="732"/>
      <c r="ENU25" s="732"/>
      <c r="ENV25" s="733"/>
      <c r="ENW25" s="732"/>
      <c r="ENX25" s="732"/>
      <c r="ENY25" s="732"/>
      <c r="ENZ25" s="732"/>
      <c r="EOA25" s="732"/>
      <c r="EOB25" s="732"/>
      <c r="EOC25" s="732"/>
      <c r="EOD25" s="733"/>
      <c r="EOE25" s="732"/>
      <c r="EOF25" s="732"/>
      <c r="EOG25" s="732"/>
      <c r="EOH25" s="732"/>
      <c r="EOI25" s="732"/>
      <c r="EOJ25" s="732"/>
      <c r="EOK25" s="732"/>
      <c r="EOL25" s="733"/>
      <c r="EOM25" s="732"/>
      <c r="EON25" s="732"/>
      <c r="EOO25" s="732"/>
      <c r="EOP25" s="732"/>
      <c r="EOQ25" s="732"/>
      <c r="EOR25" s="732"/>
      <c r="EOS25" s="732"/>
      <c r="EOT25" s="733"/>
      <c r="EOU25" s="732"/>
      <c r="EOV25" s="732"/>
      <c r="EOW25" s="732"/>
      <c r="EOX25" s="732"/>
      <c r="EOY25" s="732"/>
      <c r="EOZ25" s="732"/>
      <c r="EPA25" s="732"/>
      <c r="EPB25" s="733"/>
      <c r="EPC25" s="732"/>
      <c r="EPD25" s="732"/>
      <c r="EPE25" s="732"/>
      <c r="EPF25" s="732"/>
      <c r="EPG25" s="732"/>
      <c r="EPH25" s="732"/>
      <c r="EPI25" s="732"/>
      <c r="EPJ25" s="733"/>
      <c r="EPK25" s="732"/>
      <c r="EPL25" s="732"/>
      <c r="EPM25" s="732"/>
      <c r="EPN25" s="732"/>
      <c r="EPO25" s="732"/>
      <c r="EPP25" s="732"/>
      <c r="EPQ25" s="732"/>
      <c r="EPR25" s="733"/>
      <c r="EPS25" s="732"/>
      <c r="EPT25" s="732"/>
      <c r="EPU25" s="732"/>
      <c r="EPV25" s="732"/>
      <c r="EPW25" s="732"/>
      <c r="EPX25" s="732"/>
      <c r="EPY25" s="732"/>
      <c r="EPZ25" s="733"/>
      <c r="EQA25" s="732"/>
      <c r="EQB25" s="732"/>
      <c r="EQC25" s="732"/>
      <c r="EQD25" s="732"/>
      <c r="EQE25" s="732"/>
      <c r="EQF25" s="732"/>
      <c r="EQG25" s="732"/>
      <c r="EQH25" s="733"/>
      <c r="EQI25" s="732"/>
      <c r="EQJ25" s="732"/>
      <c r="EQK25" s="732"/>
      <c r="EQL25" s="732"/>
      <c r="EQM25" s="732"/>
      <c r="EQN25" s="732"/>
      <c r="EQO25" s="732"/>
      <c r="EQP25" s="733"/>
      <c r="EQQ25" s="732"/>
      <c r="EQR25" s="732"/>
      <c r="EQS25" s="732"/>
      <c r="EQT25" s="732"/>
      <c r="EQU25" s="732"/>
      <c r="EQV25" s="732"/>
      <c r="EQW25" s="732"/>
      <c r="EQX25" s="733"/>
      <c r="EQY25" s="732"/>
      <c r="EQZ25" s="732"/>
      <c r="ERA25" s="732"/>
      <c r="ERB25" s="732"/>
      <c r="ERC25" s="732"/>
      <c r="ERD25" s="732"/>
      <c r="ERE25" s="732"/>
      <c r="ERF25" s="733"/>
      <c r="ERG25" s="732"/>
      <c r="ERH25" s="732"/>
      <c r="ERI25" s="732"/>
      <c r="ERJ25" s="732"/>
      <c r="ERK25" s="732"/>
      <c r="ERL25" s="732"/>
      <c r="ERM25" s="732"/>
      <c r="ERN25" s="733"/>
      <c r="ERO25" s="732"/>
      <c r="ERP25" s="732"/>
      <c r="ERQ25" s="732"/>
      <c r="ERR25" s="732"/>
      <c r="ERS25" s="732"/>
      <c r="ERT25" s="732"/>
      <c r="ERU25" s="732"/>
      <c r="ERV25" s="733"/>
      <c r="ERW25" s="732"/>
      <c r="ERX25" s="732"/>
      <c r="ERY25" s="732"/>
      <c r="ERZ25" s="732"/>
      <c r="ESA25" s="732"/>
      <c r="ESB25" s="732"/>
      <c r="ESC25" s="732"/>
      <c r="ESD25" s="733"/>
      <c r="ESE25" s="732"/>
      <c r="ESF25" s="732"/>
      <c r="ESG25" s="732"/>
      <c r="ESH25" s="732"/>
      <c r="ESI25" s="732"/>
      <c r="ESJ25" s="732"/>
      <c r="ESK25" s="732"/>
      <c r="ESL25" s="733"/>
      <c r="ESM25" s="732"/>
      <c r="ESN25" s="732"/>
      <c r="ESO25" s="732"/>
      <c r="ESP25" s="732"/>
      <c r="ESQ25" s="732"/>
      <c r="ESR25" s="732"/>
      <c r="ESS25" s="732"/>
      <c r="EST25" s="733"/>
      <c r="ESU25" s="732"/>
      <c r="ESV25" s="732"/>
      <c r="ESW25" s="732"/>
      <c r="ESX25" s="732"/>
      <c r="ESY25" s="732"/>
      <c r="ESZ25" s="732"/>
      <c r="ETA25" s="732"/>
      <c r="ETB25" s="733"/>
      <c r="ETC25" s="732"/>
      <c r="ETD25" s="732"/>
      <c r="ETE25" s="732"/>
      <c r="ETF25" s="732"/>
      <c r="ETG25" s="732"/>
      <c r="ETH25" s="732"/>
      <c r="ETI25" s="732"/>
      <c r="ETJ25" s="733"/>
      <c r="ETK25" s="732"/>
      <c r="ETL25" s="732"/>
      <c r="ETM25" s="732"/>
      <c r="ETN25" s="732"/>
      <c r="ETO25" s="732"/>
      <c r="ETP25" s="732"/>
      <c r="ETQ25" s="732"/>
      <c r="ETR25" s="733"/>
      <c r="ETS25" s="732"/>
      <c r="ETT25" s="732"/>
      <c r="ETU25" s="732"/>
      <c r="ETV25" s="732"/>
      <c r="ETW25" s="732"/>
      <c r="ETX25" s="732"/>
      <c r="ETY25" s="732"/>
      <c r="ETZ25" s="733"/>
      <c r="EUA25" s="732"/>
      <c r="EUB25" s="732"/>
      <c r="EUC25" s="732"/>
      <c r="EUD25" s="732"/>
      <c r="EUE25" s="732"/>
      <c r="EUF25" s="732"/>
      <c r="EUG25" s="732"/>
      <c r="EUH25" s="733"/>
      <c r="EUI25" s="732"/>
      <c r="EUJ25" s="732"/>
      <c r="EUK25" s="732"/>
      <c r="EUL25" s="732"/>
      <c r="EUM25" s="732"/>
      <c r="EUN25" s="732"/>
      <c r="EUO25" s="732"/>
      <c r="EUP25" s="733"/>
      <c r="EUQ25" s="732"/>
      <c r="EUR25" s="732"/>
      <c r="EUS25" s="732"/>
      <c r="EUT25" s="732"/>
      <c r="EUU25" s="732"/>
      <c r="EUV25" s="732"/>
      <c r="EUW25" s="732"/>
      <c r="EUX25" s="733"/>
      <c r="EUY25" s="732"/>
      <c r="EUZ25" s="732"/>
      <c r="EVA25" s="732"/>
      <c r="EVB25" s="732"/>
      <c r="EVC25" s="732"/>
      <c r="EVD25" s="732"/>
      <c r="EVE25" s="732"/>
      <c r="EVF25" s="733"/>
      <c r="EVG25" s="732"/>
      <c r="EVH25" s="732"/>
      <c r="EVI25" s="732"/>
      <c r="EVJ25" s="732"/>
      <c r="EVK25" s="732"/>
      <c r="EVL25" s="732"/>
      <c r="EVM25" s="732"/>
      <c r="EVN25" s="733"/>
      <c r="EVO25" s="732"/>
      <c r="EVP25" s="732"/>
      <c r="EVQ25" s="732"/>
      <c r="EVR25" s="732"/>
      <c r="EVS25" s="732"/>
      <c r="EVT25" s="732"/>
      <c r="EVU25" s="732"/>
      <c r="EVV25" s="733"/>
      <c r="EVW25" s="732"/>
      <c r="EVX25" s="732"/>
      <c r="EVY25" s="732"/>
      <c r="EVZ25" s="732"/>
      <c r="EWA25" s="732"/>
      <c r="EWB25" s="732"/>
      <c r="EWC25" s="732"/>
      <c r="EWD25" s="733"/>
      <c r="EWE25" s="732"/>
      <c r="EWF25" s="732"/>
      <c r="EWG25" s="732"/>
      <c r="EWH25" s="732"/>
      <c r="EWI25" s="732"/>
      <c r="EWJ25" s="732"/>
      <c r="EWK25" s="732"/>
      <c r="EWL25" s="733"/>
      <c r="EWM25" s="732"/>
      <c r="EWN25" s="732"/>
      <c r="EWO25" s="732"/>
      <c r="EWP25" s="732"/>
      <c r="EWQ25" s="732"/>
      <c r="EWR25" s="732"/>
      <c r="EWS25" s="732"/>
      <c r="EWT25" s="733"/>
      <c r="EWU25" s="732"/>
      <c r="EWV25" s="732"/>
      <c r="EWW25" s="732"/>
      <c r="EWX25" s="732"/>
      <c r="EWY25" s="732"/>
      <c r="EWZ25" s="732"/>
      <c r="EXA25" s="732"/>
      <c r="EXB25" s="733"/>
      <c r="EXC25" s="732"/>
      <c r="EXD25" s="732"/>
      <c r="EXE25" s="732"/>
      <c r="EXF25" s="732"/>
      <c r="EXG25" s="732"/>
      <c r="EXH25" s="732"/>
      <c r="EXI25" s="732"/>
      <c r="EXJ25" s="733"/>
      <c r="EXK25" s="732"/>
      <c r="EXL25" s="732"/>
      <c r="EXM25" s="732"/>
      <c r="EXN25" s="732"/>
      <c r="EXO25" s="732"/>
      <c r="EXP25" s="732"/>
      <c r="EXQ25" s="732"/>
      <c r="EXR25" s="733"/>
      <c r="EXS25" s="732"/>
      <c r="EXT25" s="732"/>
      <c r="EXU25" s="732"/>
      <c r="EXV25" s="732"/>
      <c r="EXW25" s="732"/>
      <c r="EXX25" s="732"/>
      <c r="EXY25" s="732"/>
      <c r="EXZ25" s="733"/>
      <c r="EYA25" s="732"/>
      <c r="EYB25" s="732"/>
      <c r="EYC25" s="732"/>
      <c r="EYD25" s="732"/>
      <c r="EYE25" s="732"/>
      <c r="EYF25" s="732"/>
      <c r="EYG25" s="732"/>
      <c r="EYH25" s="733"/>
      <c r="EYI25" s="732"/>
      <c r="EYJ25" s="732"/>
      <c r="EYK25" s="732"/>
      <c r="EYL25" s="732"/>
      <c r="EYM25" s="732"/>
      <c r="EYN25" s="732"/>
      <c r="EYO25" s="732"/>
      <c r="EYP25" s="733"/>
      <c r="EYQ25" s="732"/>
      <c r="EYR25" s="732"/>
      <c r="EYS25" s="732"/>
      <c r="EYT25" s="732"/>
      <c r="EYU25" s="732"/>
      <c r="EYV25" s="732"/>
      <c r="EYW25" s="732"/>
      <c r="EYX25" s="733"/>
      <c r="EYY25" s="732"/>
      <c r="EYZ25" s="732"/>
      <c r="EZA25" s="732"/>
      <c r="EZB25" s="732"/>
      <c r="EZC25" s="732"/>
      <c r="EZD25" s="732"/>
      <c r="EZE25" s="732"/>
      <c r="EZF25" s="733"/>
      <c r="EZG25" s="732"/>
      <c r="EZH25" s="732"/>
      <c r="EZI25" s="732"/>
      <c r="EZJ25" s="732"/>
      <c r="EZK25" s="732"/>
      <c r="EZL25" s="732"/>
      <c r="EZM25" s="732"/>
      <c r="EZN25" s="733"/>
      <c r="EZO25" s="732"/>
      <c r="EZP25" s="732"/>
      <c r="EZQ25" s="732"/>
      <c r="EZR25" s="732"/>
      <c r="EZS25" s="732"/>
      <c r="EZT25" s="732"/>
      <c r="EZU25" s="732"/>
      <c r="EZV25" s="733"/>
      <c r="EZW25" s="732"/>
      <c r="EZX25" s="732"/>
      <c r="EZY25" s="732"/>
      <c r="EZZ25" s="732"/>
      <c r="FAA25" s="732"/>
      <c r="FAB25" s="732"/>
      <c r="FAC25" s="732"/>
      <c r="FAD25" s="733"/>
      <c r="FAE25" s="732"/>
      <c r="FAF25" s="732"/>
      <c r="FAG25" s="732"/>
      <c r="FAH25" s="732"/>
      <c r="FAI25" s="732"/>
      <c r="FAJ25" s="732"/>
      <c r="FAK25" s="732"/>
      <c r="FAL25" s="733"/>
      <c r="FAM25" s="732"/>
      <c r="FAN25" s="732"/>
      <c r="FAO25" s="732"/>
      <c r="FAP25" s="732"/>
      <c r="FAQ25" s="732"/>
      <c r="FAR25" s="732"/>
      <c r="FAS25" s="732"/>
      <c r="FAT25" s="733"/>
      <c r="FAU25" s="732"/>
      <c r="FAV25" s="732"/>
      <c r="FAW25" s="732"/>
      <c r="FAX25" s="732"/>
      <c r="FAY25" s="732"/>
      <c r="FAZ25" s="732"/>
      <c r="FBA25" s="732"/>
      <c r="FBB25" s="733"/>
      <c r="FBC25" s="732"/>
      <c r="FBD25" s="732"/>
      <c r="FBE25" s="732"/>
      <c r="FBF25" s="732"/>
      <c r="FBG25" s="732"/>
      <c r="FBH25" s="732"/>
      <c r="FBI25" s="732"/>
      <c r="FBJ25" s="733"/>
      <c r="FBK25" s="732"/>
      <c r="FBL25" s="732"/>
      <c r="FBM25" s="732"/>
      <c r="FBN25" s="732"/>
      <c r="FBO25" s="732"/>
      <c r="FBP25" s="732"/>
      <c r="FBQ25" s="732"/>
      <c r="FBR25" s="733"/>
      <c r="FBS25" s="732"/>
      <c r="FBT25" s="732"/>
      <c r="FBU25" s="732"/>
      <c r="FBV25" s="732"/>
      <c r="FBW25" s="732"/>
      <c r="FBX25" s="732"/>
      <c r="FBY25" s="732"/>
      <c r="FBZ25" s="733"/>
      <c r="FCA25" s="732"/>
      <c r="FCB25" s="732"/>
      <c r="FCC25" s="732"/>
      <c r="FCD25" s="732"/>
      <c r="FCE25" s="732"/>
      <c r="FCF25" s="732"/>
      <c r="FCG25" s="732"/>
      <c r="FCH25" s="733"/>
      <c r="FCI25" s="732"/>
      <c r="FCJ25" s="732"/>
      <c r="FCK25" s="732"/>
      <c r="FCL25" s="732"/>
      <c r="FCM25" s="732"/>
      <c r="FCN25" s="732"/>
      <c r="FCO25" s="732"/>
      <c r="FCP25" s="733"/>
      <c r="FCQ25" s="732"/>
      <c r="FCR25" s="732"/>
      <c r="FCS25" s="732"/>
      <c r="FCT25" s="732"/>
      <c r="FCU25" s="732"/>
      <c r="FCV25" s="732"/>
      <c r="FCW25" s="732"/>
      <c r="FCX25" s="733"/>
      <c r="FCY25" s="732"/>
      <c r="FCZ25" s="732"/>
      <c r="FDA25" s="732"/>
      <c r="FDB25" s="732"/>
      <c r="FDC25" s="732"/>
      <c r="FDD25" s="732"/>
      <c r="FDE25" s="732"/>
      <c r="FDF25" s="733"/>
      <c r="FDG25" s="732"/>
      <c r="FDH25" s="732"/>
      <c r="FDI25" s="732"/>
      <c r="FDJ25" s="732"/>
      <c r="FDK25" s="732"/>
      <c r="FDL25" s="732"/>
      <c r="FDM25" s="732"/>
      <c r="FDN25" s="733"/>
      <c r="FDO25" s="732"/>
      <c r="FDP25" s="732"/>
      <c r="FDQ25" s="732"/>
      <c r="FDR25" s="732"/>
      <c r="FDS25" s="732"/>
      <c r="FDT25" s="732"/>
      <c r="FDU25" s="732"/>
      <c r="FDV25" s="733"/>
      <c r="FDW25" s="732"/>
      <c r="FDX25" s="732"/>
      <c r="FDY25" s="732"/>
      <c r="FDZ25" s="732"/>
      <c r="FEA25" s="732"/>
      <c r="FEB25" s="732"/>
      <c r="FEC25" s="732"/>
      <c r="FED25" s="733"/>
      <c r="FEE25" s="732"/>
      <c r="FEF25" s="732"/>
      <c r="FEG25" s="732"/>
      <c r="FEH25" s="732"/>
      <c r="FEI25" s="732"/>
      <c r="FEJ25" s="732"/>
      <c r="FEK25" s="732"/>
      <c r="FEL25" s="733"/>
      <c r="FEM25" s="732"/>
      <c r="FEN25" s="732"/>
      <c r="FEO25" s="732"/>
      <c r="FEP25" s="732"/>
      <c r="FEQ25" s="732"/>
      <c r="FER25" s="732"/>
      <c r="FES25" s="732"/>
      <c r="FET25" s="733"/>
      <c r="FEU25" s="732"/>
      <c r="FEV25" s="732"/>
      <c r="FEW25" s="732"/>
      <c r="FEX25" s="732"/>
      <c r="FEY25" s="732"/>
      <c r="FEZ25" s="732"/>
      <c r="FFA25" s="732"/>
      <c r="FFB25" s="733"/>
      <c r="FFC25" s="732"/>
      <c r="FFD25" s="732"/>
      <c r="FFE25" s="732"/>
      <c r="FFF25" s="732"/>
      <c r="FFG25" s="732"/>
      <c r="FFH25" s="732"/>
      <c r="FFI25" s="732"/>
      <c r="FFJ25" s="733"/>
      <c r="FFK25" s="732"/>
      <c r="FFL25" s="732"/>
      <c r="FFM25" s="732"/>
      <c r="FFN25" s="732"/>
      <c r="FFO25" s="732"/>
      <c r="FFP25" s="732"/>
      <c r="FFQ25" s="732"/>
      <c r="FFR25" s="733"/>
      <c r="FFS25" s="732"/>
      <c r="FFT25" s="732"/>
      <c r="FFU25" s="732"/>
      <c r="FFV25" s="732"/>
      <c r="FFW25" s="732"/>
      <c r="FFX25" s="732"/>
      <c r="FFY25" s="732"/>
      <c r="FFZ25" s="733"/>
      <c r="FGA25" s="732"/>
      <c r="FGB25" s="732"/>
      <c r="FGC25" s="732"/>
      <c r="FGD25" s="732"/>
      <c r="FGE25" s="732"/>
      <c r="FGF25" s="732"/>
      <c r="FGG25" s="732"/>
      <c r="FGH25" s="733"/>
      <c r="FGI25" s="732"/>
      <c r="FGJ25" s="732"/>
      <c r="FGK25" s="732"/>
      <c r="FGL25" s="732"/>
      <c r="FGM25" s="732"/>
      <c r="FGN25" s="732"/>
      <c r="FGO25" s="732"/>
      <c r="FGP25" s="733"/>
      <c r="FGQ25" s="732"/>
      <c r="FGR25" s="732"/>
      <c r="FGS25" s="732"/>
      <c r="FGT25" s="732"/>
      <c r="FGU25" s="732"/>
      <c r="FGV25" s="732"/>
      <c r="FGW25" s="732"/>
      <c r="FGX25" s="733"/>
      <c r="FGY25" s="732"/>
      <c r="FGZ25" s="732"/>
      <c r="FHA25" s="732"/>
      <c r="FHB25" s="732"/>
      <c r="FHC25" s="732"/>
      <c r="FHD25" s="732"/>
      <c r="FHE25" s="732"/>
      <c r="FHF25" s="733"/>
      <c r="FHG25" s="732"/>
      <c r="FHH25" s="732"/>
      <c r="FHI25" s="732"/>
      <c r="FHJ25" s="732"/>
      <c r="FHK25" s="732"/>
      <c r="FHL25" s="732"/>
      <c r="FHM25" s="732"/>
      <c r="FHN25" s="733"/>
      <c r="FHO25" s="732"/>
      <c r="FHP25" s="732"/>
      <c r="FHQ25" s="732"/>
      <c r="FHR25" s="732"/>
      <c r="FHS25" s="732"/>
      <c r="FHT25" s="732"/>
      <c r="FHU25" s="732"/>
      <c r="FHV25" s="733"/>
      <c r="FHW25" s="732"/>
      <c r="FHX25" s="732"/>
      <c r="FHY25" s="732"/>
      <c r="FHZ25" s="732"/>
      <c r="FIA25" s="732"/>
      <c r="FIB25" s="732"/>
      <c r="FIC25" s="732"/>
      <c r="FID25" s="733"/>
      <c r="FIE25" s="732"/>
      <c r="FIF25" s="732"/>
      <c r="FIG25" s="732"/>
      <c r="FIH25" s="732"/>
      <c r="FII25" s="732"/>
      <c r="FIJ25" s="732"/>
      <c r="FIK25" s="732"/>
      <c r="FIL25" s="733"/>
      <c r="FIM25" s="732"/>
      <c r="FIN25" s="732"/>
      <c r="FIO25" s="732"/>
      <c r="FIP25" s="732"/>
      <c r="FIQ25" s="732"/>
      <c r="FIR25" s="732"/>
      <c r="FIS25" s="732"/>
      <c r="FIT25" s="733"/>
      <c r="FIU25" s="732"/>
      <c r="FIV25" s="732"/>
      <c r="FIW25" s="732"/>
      <c r="FIX25" s="732"/>
      <c r="FIY25" s="732"/>
      <c r="FIZ25" s="732"/>
      <c r="FJA25" s="732"/>
      <c r="FJB25" s="733"/>
      <c r="FJC25" s="732"/>
      <c r="FJD25" s="732"/>
      <c r="FJE25" s="732"/>
      <c r="FJF25" s="732"/>
      <c r="FJG25" s="732"/>
      <c r="FJH25" s="732"/>
      <c r="FJI25" s="732"/>
      <c r="FJJ25" s="733"/>
      <c r="FJK25" s="732"/>
      <c r="FJL25" s="732"/>
      <c r="FJM25" s="732"/>
      <c r="FJN25" s="732"/>
      <c r="FJO25" s="732"/>
      <c r="FJP25" s="732"/>
      <c r="FJQ25" s="732"/>
      <c r="FJR25" s="733"/>
      <c r="FJS25" s="732"/>
      <c r="FJT25" s="732"/>
      <c r="FJU25" s="732"/>
      <c r="FJV25" s="732"/>
      <c r="FJW25" s="732"/>
      <c r="FJX25" s="732"/>
      <c r="FJY25" s="732"/>
      <c r="FJZ25" s="733"/>
      <c r="FKA25" s="732"/>
      <c r="FKB25" s="732"/>
      <c r="FKC25" s="732"/>
      <c r="FKD25" s="732"/>
      <c r="FKE25" s="732"/>
      <c r="FKF25" s="732"/>
      <c r="FKG25" s="732"/>
      <c r="FKH25" s="733"/>
      <c r="FKI25" s="732"/>
      <c r="FKJ25" s="732"/>
      <c r="FKK25" s="732"/>
      <c r="FKL25" s="732"/>
      <c r="FKM25" s="732"/>
      <c r="FKN25" s="732"/>
      <c r="FKO25" s="732"/>
      <c r="FKP25" s="733"/>
      <c r="FKQ25" s="732"/>
      <c r="FKR25" s="732"/>
      <c r="FKS25" s="732"/>
      <c r="FKT25" s="732"/>
      <c r="FKU25" s="732"/>
      <c r="FKV25" s="732"/>
      <c r="FKW25" s="732"/>
      <c r="FKX25" s="733"/>
      <c r="FKY25" s="732"/>
      <c r="FKZ25" s="732"/>
      <c r="FLA25" s="732"/>
      <c r="FLB25" s="732"/>
      <c r="FLC25" s="732"/>
      <c r="FLD25" s="732"/>
      <c r="FLE25" s="732"/>
      <c r="FLF25" s="733"/>
      <c r="FLG25" s="732"/>
      <c r="FLH25" s="732"/>
      <c r="FLI25" s="732"/>
      <c r="FLJ25" s="732"/>
      <c r="FLK25" s="732"/>
      <c r="FLL25" s="732"/>
      <c r="FLM25" s="732"/>
      <c r="FLN25" s="733"/>
      <c r="FLO25" s="732"/>
      <c r="FLP25" s="732"/>
      <c r="FLQ25" s="732"/>
      <c r="FLR25" s="732"/>
      <c r="FLS25" s="732"/>
      <c r="FLT25" s="732"/>
      <c r="FLU25" s="732"/>
      <c r="FLV25" s="733"/>
      <c r="FLW25" s="732"/>
      <c r="FLX25" s="732"/>
      <c r="FLY25" s="732"/>
      <c r="FLZ25" s="732"/>
      <c r="FMA25" s="732"/>
      <c r="FMB25" s="732"/>
      <c r="FMC25" s="732"/>
      <c r="FMD25" s="733"/>
      <c r="FME25" s="732"/>
      <c r="FMF25" s="732"/>
      <c r="FMG25" s="732"/>
      <c r="FMH25" s="732"/>
      <c r="FMI25" s="732"/>
      <c r="FMJ25" s="732"/>
      <c r="FMK25" s="732"/>
      <c r="FML25" s="733"/>
      <c r="FMM25" s="732"/>
      <c r="FMN25" s="732"/>
      <c r="FMO25" s="732"/>
      <c r="FMP25" s="732"/>
      <c r="FMQ25" s="732"/>
      <c r="FMR25" s="732"/>
      <c r="FMS25" s="732"/>
      <c r="FMT25" s="733"/>
      <c r="FMU25" s="732"/>
      <c r="FMV25" s="732"/>
      <c r="FMW25" s="732"/>
      <c r="FMX25" s="732"/>
      <c r="FMY25" s="732"/>
      <c r="FMZ25" s="732"/>
      <c r="FNA25" s="732"/>
      <c r="FNB25" s="733"/>
      <c r="FNC25" s="732"/>
      <c r="FND25" s="732"/>
      <c r="FNE25" s="732"/>
      <c r="FNF25" s="732"/>
      <c r="FNG25" s="732"/>
      <c r="FNH25" s="732"/>
      <c r="FNI25" s="732"/>
      <c r="FNJ25" s="733"/>
      <c r="FNK25" s="732"/>
      <c r="FNL25" s="732"/>
      <c r="FNM25" s="732"/>
      <c r="FNN25" s="732"/>
      <c r="FNO25" s="732"/>
      <c r="FNP25" s="732"/>
      <c r="FNQ25" s="732"/>
      <c r="FNR25" s="733"/>
      <c r="FNS25" s="732"/>
      <c r="FNT25" s="732"/>
      <c r="FNU25" s="732"/>
      <c r="FNV25" s="732"/>
      <c r="FNW25" s="732"/>
      <c r="FNX25" s="732"/>
      <c r="FNY25" s="732"/>
      <c r="FNZ25" s="733"/>
      <c r="FOA25" s="732"/>
      <c r="FOB25" s="732"/>
      <c r="FOC25" s="732"/>
      <c r="FOD25" s="732"/>
      <c r="FOE25" s="732"/>
      <c r="FOF25" s="732"/>
      <c r="FOG25" s="732"/>
      <c r="FOH25" s="733"/>
      <c r="FOI25" s="732"/>
      <c r="FOJ25" s="732"/>
      <c r="FOK25" s="732"/>
      <c r="FOL25" s="732"/>
      <c r="FOM25" s="732"/>
      <c r="FON25" s="732"/>
      <c r="FOO25" s="732"/>
      <c r="FOP25" s="733"/>
      <c r="FOQ25" s="732"/>
      <c r="FOR25" s="732"/>
      <c r="FOS25" s="732"/>
      <c r="FOT25" s="732"/>
      <c r="FOU25" s="732"/>
      <c r="FOV25" s="732"/>
      <c r="FOW25" s="732"/>
      <c r="FOX25" s="733"/>
      <c r="FOY25" s="732"/>
      <c r="FOZ25" s="732"/>
      <c r="FPA25" s="732"/>
      <c r="FPB25" s="732"/>
      <c r="FPC25" s="732"/>
      <c r="FPD25" s="732"/>
      <c r="FPE25" s="732"/>
      <c r="FPF25" s="733"/>
      <c r="FPG25" s="732"/>
      <c r="FPH25" s="732"/>
      <c r="FPI25" s="732"/>
      <c r="FPJ25" s="732"/>
      <c r="FPK25" s="732"/>
      <c r="FPL25" s="732"/>
      <c r="FPM25" s="732"/>
      <c r="FPN25" s="733"/>
      <c r="FPO25" s="732"/>
      <c r="FPP25" s="732"/>
      <c r="FPQ25" s="732"/>
      <c r="FPR25" s="732"/>
      <c r="FPS25" s="732"/>
      <c r="FPT25" s="732"/>
      <c r="FPU25" s="732"/>
      <c r="FPV25" s="733"/>
      <c r="FPW25" s="732"/>
      <c r="FPX25" s="732"/>
      <c r="FPY25" s="732"/>
      <c r="FPZ25" s="732"/>
      <c r="FQA25" s="732"/>
      <c r="FQB25" s="732"/>
      <c r="FQC25" s="732"/>
      <c r="FQD25" s="733"/>
      <c r="FQE25" s="732"/>
      <c r="FQF25" s="732"/>
      <c r="FQG25" s="732"/>
      <c r="FQH25" s="732"/>
      <c r="FQI25" s="732"/>
      <c r="FQJ25" s="732"/>
      <c r="FQK25" s="732"/>
      <c r="FQL25" s="733"/>
      <c r="FQM25" s="732"/>
      <c r="FQN25" s="732"/>
      <c r="FQO25" s="732"/>
      <c r="FQP25" s="732"/>
      <c r="FQQ25" s="732"/>
      <c r="FQR25" s="732"/>
      <c r="FQS25" s="732"/>
      <c r="FQT25" s="733"/>
      <c r="FQU25" s="732"/>
      <c r="FQV25" s="732"/>
      <c r="FQW25" s="732"/>
      <c r="FQX25" s="732"/>
      <c r="FQY25" s="732"/>
      <c r="FQZ25" s="732"/>
      <c r="FRA25" s="732"/>
      <c r="FRB25" s="733"/>
      <c r="FRC25" s="732"/>
      <c r="FRD25" s="732"/>
      <c r="FRE25" s="732"/>
      <c r="FRF25" s="732"/>
      <c r="FRG25" s="732"/>
      <c r="FRH25" s="732"/>
      <c r="FRI25" s="732"/>
      <c r="FRJ25" s="733"/>
      <c r="FRK25" s="732"/>
      <c r="FRL25" s="732"/>
      <c r="FRM25" s="732"/>
      <c r="FRN25" s="732"/>
      <c r="FRO25" s="732"/>
      <c r="FRP25" s="732"/>
      <c r="FRQ25" s="732"/>
      <c r="FRR25" s="733"/>
      <c r="FRS25" s="732"/>
      <c r="FRT25" s="732"/>
      <c r="FRU25" s="732"/>
      <c r="FRV25" s="732"/>
      <c r="FRW25" s="732"/>
      <c r="FRX25" s="732"/>
      <c r="FRY25" s="732"/>
      <c r="FRZ25" s="733"/>
      <c r="FSA25" s="732"/>
      <c r="FSB25" s="732"/>
      <c r="FSC25" s="732"/>
      <c r="FSD25" s="732"/>
      <c r="FSE25" s="732"/>
      <c r="FSF25" s="732"/>
      <c r="FSG25" s="732"/>
      <c r="FSH25" s="733"/>
      <c r="FSI25" s="732"/>
      <c r="FSJ25" s="732"/>
      <c r="FSK25" s="732"/>
      <c r="FSL25" s="732"/>
      <c r="FSM25" s="732"/>
      <c r="FSN25" s="732"/>
      <c r="FSO25" s="732"/>
      <c r="FSP25" s="733"/>
      <c r="FSQ25" s="732"/>
      <c r="FSR25" s="732"/>
      <c r="FSS25" s="732"/>
      <c r="FST25" s="732"/>
      <c r="FSU25" s="732"/>
      <c r="FSV25" s="732"/>
      <c r="FSW25" s="732"/>
      <c r="FSX25" s="733"/>
      <c r="FSY25" s="732"/>
      <c r="FSZ25" s="732"/>
      <c r="FTA25" s="732"/>
      <c r="FTB25" s="732"/>
      <c r="FTC25" s="732"/>
      <c r="FTD25" s="732"/>
      <c r="FTE25" s="732"/>
      <c r="FTF25" s="733"/>
      <c r="FTG25" s="732"/>
      <c r="FTH25" s="732"/>
      <c r="FTI25" s="732"/>
      <c r="FTJ25" s="732"/>
      <c r="FTK25" s="732"/>
      <c r="FTL25" s="732"/>
      <c r="FTM25" s="732"/>
      <c r="FTN25" s="733"/>
      <c r="FTO25" s="732"/>
      <c r="FTP25" s="732"/>
      <c r="FTQ25" s="732"/>
      <c r="FTR25" s="732"/>
      <c r="FTS25" s="732"/>
      <c r="FTT25" s="732"/>
      <c r="FTU25" s="732"/>
      <c r="FTV25" s="733"/>
      <c r="FTW25" s="732"/>
      <c r="FTX25" s="732"/>
      <c r="FTY25" s="732"/>
      <c r="FTZ25" s="732"/>
      <c r="FUA25" s="732"/>
      <c r="FUB25" s="732"/>
      <c r="FUC25" s="732"/>
      <c r="FUD25" s="733"/>
      <c r="FUE25" s="732"/>
      <c r="FUF25" s="732"/>
      <c r="FUG25" s="732"/>
      <c r="FUH25" s="732"/>
      <c r="FUI25" s="732"/>
      <c r="FUJ25" s="732"/>
      <c r="FUK25" s="732"/>
      <c r="FUL25" s="733"/>
      <c r="FUM25" s="732"/>
      <c r="FUN25" s="732"/>
      <c r="FUO25" s="732"/>
      <c r="FUP25" s="732"/>
      <c r="FUQ25" s="732"/>
      <c r="FUR25" s="732"/>
      <c r="FUS25" s="732"/>
      <c r="FUT25" s="733"/>
      <c r="FUU25" s="732"/>
      <c r="FUV25" s="732"/>
      <c r="FUW25" s="732"/>
      <c r="FUX25" s="732"/>
      <c r="FUY25" s="732"/>
      <c r="FUZ25" s="732"/>
      <c r="FVA25" s="732"/>
      <c r="FVB25" s="733"/>
      <c r="FVC25" s="732"/>
      <c r="FVD25" s="732"/>
      <c r="FVE25" s="732"/>
      <c r="FVF25" s="732"/>
      <c r="FVG25" s="732"/>
      <c r="FVH25" s="732"/>
      <c r="FVI25" s="732"/>
      <c r="FVJ25" s="733"/>
      <c r="FVK25" s="732"/>
      <c r="FVL25" s="732"/>
      <c r="FVM25" s="732"/>
      <c r="FVN25" s="732"/>
      <c r="FVO25" s="732"/>
      <c r="FVP25" s="732"/>
      <c r="FVQ25" s="732"/>
      <c r="FVR25" s="733"/>
      <c r="FVS25" s="732"/>
      <c r="FVT25" s="732"/>
      <c r="FVU25" s="732"/>
      <c r="FVV25" s="732"/>
      <c r="FVW25" s="732"/>
      <c r="FVX25" s="732"/>
      <c r="FVY25" s="732"/>
      <c r="FVZ25" s="733"/>
      <c r="FWA25" s="732"/>
      <c r="FWB25" s="732"/>
      <c r="FWC25" s="732"/>
      <c r="FWD25" s="732"/>
      <c r="FWE25" s="732"/>
      <c r="FWF25" s="732"/>
      <c r="FWG25" s="732"/>
      <c r="FWH25" s="733"/>
      <c r="FWI25" s="732"/>
      <c r="FWJ25" s="732"/>
      <c r="FWK25" s="732"/>
      <c r="FWL25" s="732"/>
      <c r="FWM25" s="732"/>
      <c r="FWN25" s="732"/>
      <c r="FWO25" s="732"/>
      <c r="FWP25" s="733"/>
      <c r="FWQ25" s="732"/>
      <c r="FWR25" s="732"/>
      <c r="FWS25" s="732"/>
      <c r="FWT25" s="732"/>
      <c r="FWU25" s="732"/>
      <c r="FWV25" s="732"/>
      <c r="FWW25" s="732"/>
      <c r="FWX25" s="733"/>
      <c r="FWY25" s="732"/>
      <c r="FWZ25" s="732"/>
      <c r="FXA25" s="732"/>
      <c r="FXB25" s="732"/>
      <c r="FXC25" s="732"/>
      <c r="FXD25" s="732"/>
      <c r="FXE25" s="732"/>
      <c r="FXF25" s="733"/>
      <c r="FXG25" s="732"/>
      <c r="FXH25" s="732"/>
      <c r="FXI25" s="732"/>
      <c r="FXJ25" s="732"/>
      <c r="FXK25" s="732"/>
      <c r="FXL25" s="732"/>
      <c r="FXM25" s="732"/>
      <c r="FXN25" s="733"/>
      <c r="FXO25" s="732"/>
      <c r="FXP25" s="732"/>
      <c r="FXQ25" s="732"/>
      <c r="FXR25" s="732"/>
      <c r="FXS25" s="732"/>
      <c r="FXT25" s="732"/>
      <c r="FXU25" s="732"/>
      <c r="FXV25" s="733"/>
      <c r="FXW25" s="732"/>
      <c r="FXX25" s="732"/>
      <c r="FXY25" s="732"/>
      <c r="FXZ25" s="732"/>
      <c r="FYA25" s="732"/>
      <c r="FYB25" s="732"/>
      <c r="FYC25" s="732"/>
      <c r="FYD25" s="733"/>
      <c r="FYE25" s="732"/>
      <c r="FYF25" s="732"/>
      <c r="FYG25" s="732"/>
      <c r="FYH25" s="732"/>
      <c r="FYI25" s="732"/>
      <c r="FYJ25" s="732"/>
      <c r="FYK25" s="732"/>
      <c r="FYL25" s="733"/>
      <c r="FYM25" s="732"/>
      <c r="FYN25" s="732"/>
      <c r="FYO25" s="732"/>
      <c r="FYP25" s="732"/>
      <c r="FYQ25" s="732"/>
      <c r="FYR25" s="732"/>
      <c r="FYS25" s="732"/>
      <c r="FYT25" s="733"/>
      <c r="FYU25" s="732"/>
      <c r="FYV25" s="732"/>
      <c r="FYW25" s="732"/>
      <c r="FYX25" s="732"/>
      <c r="FYY25" s="732"/>
      <c r="FYZ25" s="732"/>
      <c r="FZA25" s="732"/>
      <c r="FZB25" s="733"/>
      <c r="FZC25" s="732"/>
      <c r="FZD25" s="732"/>
      <c r="FZE25" s="732"/>
      <c r="FZF25" s="732"/>
      <c r="FZG25" s="732"/>
      <c r="FZH25" s="732"/>
      <c r="FZI25" s="732"/>
      <c r="FZJ25" s="733"/>
      <c r="FZK25" s="732"/>
      <c r="FZL25" s="732"/>
      <c r="FZM25" s="732"/>
      <c r="FZN25" s="732"/>
      <c r="FZO25" s="732"/>
      <c r="FZP25" s="732"/>
      <c r="FZQ25" s="732"/>
      <c r="FZR25" s="733"/>
      <c r="FZS25" s="732"/>
      <c r="FZT25" s="732"/>
      <c r="FZU25" s="732"/>
      <c r="FZV25" s="732"/>
      <c r="FZW25" s="732"/>
      <c r="FZX25" s="732"/>
      <c r="FZY25" s="732"/>
      <c r="FZZ25" s="733"/>
      <c r="GAA25" s="732"/>
      <c r="GAB25" s="732"/>
      <c r="GAC25" s="732"/>
      <c r="GAD25" s="732"/>
      <c r="GAE25" s="732"/>
      <c r="GAF25" s="732"/>
      <c r="GAG25" s="732"/>
      <c r="GAH25" s="733"/>
      <c r="GAI25" s="732"/>
      <c r="GAJ25" s="732"/>
      <c r="GAK25" s="732"/>
      <c r="GAL25" s="732"/>
      <c r="GAM25" s="732"/>
      <c r="GAN25" s="732"/>
      <c r="GAO25" s="732"/>
      <c r="GAP25" s="733"/>
      <c r="GAQ25" s="732"/>
      <c r="GAR25" s="732"/>
      <c r="GAS25" s="732"/>
      <c r="GAT25" s="732"/>
      <c r="GAU25" s="732"/>
      <c r="GAV25" s="732"/>
      <c r="GAW25" s="732"/>
      <c r="GAX25" s="733"/>
      <c r="GAY25" s="732"/>
      <c r="GAZ25" s="732"/>
      <c r="GBA25" s="732"/>
      <c r="GBB25" s="732"/>
      <c r="GBC25" s="732"/>
      <c r="GBD25" s="732"/>
      <c r="GBE25" s="732"/>
      <c r="GBF25" s="733"/>
      <c r="GBG25" s="732"/>
      <c r="GBH25" s="732"/>
      <c r="GBI25" s="732"/>
      <c r="GBJ25" s="732"/>
      <c r="GBK25" s="732"/>
      <c r="GBL25" s="732"/>
      <c r="GBM25" s="732"/>
      <c r="GBN25" s="733"/>
      <c r="GBO25" s="732"/>
      <c r="GBP25" s="732"/>
      <c r="GBQ25" s="732"/>
      <c r="GBR25" s="732"/>
      <c r="GBS25" s="732"/>
      <c r="GBT25" s="732"/>
      <c r="GBU25" s="732"/>
      <c r="GBV25" s="733"/>
      <c r="GBW25" s="732"/>
      <c r="GBX25" s="732"/>
      <c r="GBY25" s="732"/>
      <c r="GBZ25" s="732"/>
      <c r="GCA25" s="732"/>
      <c r="GCB25" s="732"/>
      <c r="GCC25" s="732"/>
      <c r="GCD25" s="733"/>
      <c r="GCE25" s="732"/>
      <c r="GCF25" s="732"/>
      <c r="GCG25" s="732"/>
      <c r="GCH25" s="732"/>
      <c r="GCI25" s="732"/>
      <c r="GCJ25" s="732"/>
      <c r="GCK25" s="732"/>
      <c r="GCL25" s="733"/>
      <c r="GCM25" s="732"/>
      <c r="GCN25" s="732"/>
      <c r="GCO25" s="732"/>
      <c r="GCP25" s="732"/>
      <c r="GCQ25" s="732"/>
      <c r="GCR25" s="732"/>
      <c r="GCS25" s="732"/>
      <c r="GCT25" s="733"/>
      <c r="GCU25" s="732"/>
      <c r="GCV25" s="732"/>
      <c r="GCW25" s="732"/>
      <c r="GCX25" s="732"/>
      <c r="GCY25" s="732"/>
      <c r="GCZ25" s="732"/>
      <c r="GDA25" s="732"/>
      <c r="GDB25" s="733"/>
      <c r="GDC25" s="732"/>
      <c r="GDD25" s="732"/>
      <c r="GDE25" s="732"/>
      <c r="GDF25" s="732"/>
      <c r="GDG25" s="732"/>
      <c r="GDH25" s="732"/>
      <c r="GDI25" s="732"/>
      <c r="GDJ25" s="733"/>
      <c r="GDK25" s="732"/>
      <c r="GDL25" s="732"/>
      <c r="GDM25" s="732"/>
      <c r="GDN25" s="732"/>
      <c r="GDO25" s="732"/>
      <c r="GDP25" s="732"/>
      <c r="GDQ25" s="732"/>
      <c r="GDR25" s="733"/>
      <c r="GDS25" s="732"/>
      <c r="GDT25" s="732"/>
      <c r="GDU25" s="732"/>
      <c r="GDV25" s="732"/>
      <c r="GDW25" s="732"/>
      <c r="GDX25" s="732"/>
      <c r="GDY25" s="732"/>
      <c r="GDZ25" s="733"/>
      <c r="GEA25" s="732"/>
      <c r="GEB25" s="732"/>
      <c r="GEC25" s="732"/>
      <c r="GED25" s="732"/>
      <c r="GEE25" s="732"/>
      <c r="GEF25" s="732"/>
      <c r="GEG25" s="732"/>
      <c r="GEH25" s="733"/>
      <c r="GEI25" s="732"/>
      <c r="GEJ25" s="732"/>
      <c r="GEK25" s="732"/>
      <c r="GEL25" s="732"/>
      <c r="GEM25" s="732"/>
      <c r="GEN25" s="732"/>
      <c r="GEO25" s="732"/>
      <c r="GEP25" s="733"/>
      <c r="GEQ25" s="732"/>
      <c r="GER25" s="732"/>
      <c r="GES25" s="732"/>
      <c r="GET25" s="732"/>
      <c r="GEU25" s="732"/>
      <c r="GEV25" s="732"/>
      <c r="GEW25" s="732"/>
      <c r="GEX25" s="733"/>
      <c r="GEY25" s="732"/>
      <c r="GEZ25" s="732"/>
      <c r="GFA25" s="732"/>
      <c r="GFB25" s="732"/>
      <c r="GFC25" s="732"/>
      <c r="GFD25" s="732"/>
      <c r="GFE25" s="732"/>
      <c r="GFF25" s="733"/>
      <c r="GFG25" s="732"/>
      <c r="GFH25" s="732"/>
      <c r="GFI25" s="732"/>
      <c r="GFJ25" s="732"/>
      <c r="GFK25" s="732"/>
      <c r="GFL25" s="732"/>
      <c r="GFM25" s="732"/>
      <c r="GFN25" s="733"/>
      <c r="GFO25" s="732"/>
      <c r="GFP25" s="732"/>
      <c r="GFQ25" s="732"/>
      <c r="GFR25" s="732"/>
      <c r="GFS25" s="732"/>
      <c r="GFT25" s="732"/>
      <c r="GFU25" s="732"/>
      <c r="GFV25" s="733"/>
      <c r="GFW25" s="732"/>
      <c r="GFX25" s="732"/>
      <c r="GFY25" s="732"/>
      <c r="GFZ25" s="732"/>
      <c r="GGA25" s="732"/>
      <c r="GGB25" s="732"/>
      <c r="GGC25" s="732"/>
      <c r="GGD25" s="733"/>
      <c r="GGE25" s="732"/>
      <c r="GGF25" s="732"/>
      <c r="GGG25" s="732"/>
      <c r="GGH25" s="732"/>
      <c r="GGI25" s="732"/>
      <c r="GGJ25" s="732"/>
      <c r="GGK25" s="732"/>
      <c r="GGL25" s="733"/>
      <c r="GGM25" s="732"/>
      <c r="GGN25" s="732"/>
      <c r="GGO25" s="732"/>
      <c r="GGP25" s="732"/>
      <c r="GGQ25" s="732"/>
      <c r="GGR25" s="732"/>
      <c r="GGS25" s="732"/>
      <c r="GGT25" s="733"/>
      <c r="GGU25" s="732"/>
      <c r="GGV25" s="732"/>
      <c r="GGW25" s="732"/>
      <c r="GGX25" s="732"/>
      <c r="GGY25" s="732"/>
      <c r="GGZ25" s="732"/>
      <c r="GHA25" s="732"/>
      <c r="GHB25" s="733"/>
      <c r="GHC25" s="732"/>
      <c r="GHD25" s="732"/>
      <c r="GHE25" s="732"/>
      <c r="GHF25" s="732"/>
      <c r="GHG25" s="732"/>
      <c r="GHH25" s="732"/>
      <c r="GHI25" s="732"/>
      <c r="GHJ25" s="733"/>
      <c r="GHK25" s="732"/>
      <c r="GHL25" s="732"/>
      <c r="GHM25" s="732"/>
      <c r="GHN25" s="732"/>
      <c r="GHO25" s="732"/>
      <c r="GHP25" s="732"/>
      <c r="GHQ25" s="732"/>
      <c r="GHR25" s="733"/>
      <c r="GHS25" s="732"/>
      <c r="GHT25" s="732"/>
      <c r="GHU25" s="732"/>
      <c r="GHV25" s="732"/>
      <c r="GHW25" s="732"/>
      <c r="GHX25" s="732"/>
      <c r="GHY25" s="732"/>
      <c r="GHZ25" s="733"/>
      <c r="GIA25" s="732"/>
      <c r="GIB25" s="732"/>
      <c r="GIC25" s="732"/>
      <c r="GID25" s="732"/>
      <c r="GIE25" s="732"/>
      <c r="GIF25" s="732"/>
      <c r="GIG25" s="732"/>
      <c r="GIH25" s="733"/>
      <c r="GII25" s="732"/>
      <c r="GIJ25" s="732"/>
      <c r="GIK25" s="732"/>
      <c r="GIL25" s="732"/>
      <c r="GIM25" s="732"/>
      <c r="GIN25" s="732"/>
      <c r="GIO25" s="732"/>
      <c r="GIP25" s="733"/>
      <c r="GIQ25" s="732"/>
      <c r="GIR25" s="732"/>
      <c r="GIS25" s="732"/>
      <c r="GIT25" s="732"/>
      <c r="GIU25" s="732"/>
      <c r="GIV25" s="732"/>
      <c r="GIW25" s="732"/>
      <c r="GIX25" s="733"/>
      <c r="GIY25" s="732"/>
      <c r="GIZ25" s="732"/>
      <c r="GJA25" s="732"/>
      <c r="GJB25" s="732"/>
      <c r="GJC25" s="732"/>
      <c r="GJD25" s="732"/>
      <c r="GJE25" s="732"/>
      <c r="GJF25" s="733"/>
      <c r="GJG25" s="732"/>
      <c r="GJH25" s="732"/>
      <c r="GJI25" s="732"/>
      <c r="GJJ25" s="732"/>
      <c r="GJK25" s="732"/>
      <c r="GJL25" s="732"/>
      <c r="GJM25" s="732"/>
      <c r="GJN25" s="733"/>
      <c r="GJO25" s="732"/>
      <c r="GJP25" s="732"/>
      <c r="GJQ25" s="732"/>
      <c r="GJR25" s="732"/>
      <c r="GJS25" s="732"/>
      <c r="GJT25" s="732"/>
      <c r="GJU25" s="732"/>
      <c r="GJV25" s="733"/>
      <c r="GJW25" s="732"/>
      <c r="GJX25" s="732"/>
      <c r="GJY25" s="732"/>
      <c r="GJZ25" s="732"/>
      <c r="GKA25" s="732"/>
      <c r="GKB25" s="732"/>
      <c r="GKC25" s="732"/>
      <c r="GKD25" s="733"/>
      <c r="GKE25" s="732"/>
      <c r="GKF25" s="732"/>
      <c r="GKG25" s="732"/>
      <c r="GKH25" s="732"/>
      <c r="GKI25" s="732"/>
      <c r="GKJ25" s="732"/>
      <c r="GKK25" s="732"/>
      <c r="GKL25" s="733"/>
      <c r="GKM25" s="732"/>
      <c r="GKN25" s="732"/>
      <c r="GKO25" s="732"/>
      <c r="GKP25" s="732"/>
      <c r="GKQ25" s="732"/>
      <c r="GKR25" s="732"/>
      <c r="GKS25" s="732"/>
      <c r="GKT25" s="733"/>
      <c r="GKU25" s="732"/>
      <c r="GKV25" s="732"/>
      <c r="GKW25" s="732"/>
      <c r="GKX25" s="732"/>
      <c r="GKY25" s="732"/>
      <c r="GKZ25" s="732"/>
      <c r="GLA25" s="732"/>
      <c r="GLB25" s="733"/>
      <c r="GLC25" s="732"/>
      <c r="GLD25" s="732"/>
      <c r="GLE25" s="732"/>
      <c r="GLF25" s="732"/>
      <c r="GLG25" s="732"/>
      <c r="GLH25" s="732"/>
      <c r="GLI25" s="732"/>
      <c r="GLJ25" s="733"/>
      <c r="GLK25" s="732"/>
      <c r="GLL25" s="732"/>
      <c r="GLM25" s="732"/>
      <c r="GLN25" s="732"/>
      <c r="GLO25" s="732"/>
      <c r="GLP25" s="732"/>
      <c r="GLQ25" s="732"/>
      <c r="GLR25" s="733"/>
      <c r="GLS25" s="732"/>
      <c r="GLT25" s="732"/>
      <c r="GLU25" s="732"/>
      <c r="GLV25" s="732"/>
      <c r="GLW25" s="732"/>
      <c r="GLX25" s="732"/>
      <c r="GLY25" s="732"/>
      <c r="GLZ25" s="733"/>
      <c r="GMA25" s="732"/>
      <c r="GMB25" s="732"/>
      <c r="GMC25" s="732"/>
      <c r="GMD25" s="732"/>
      <c r="GME25" s="732"/>
      <c r="GMF25" s="732"/>
      <c r="GMG25" s="732"/>
      <c r="GMH25" s="733"/>
      <c r="GMI25" s="732"/>
      <c r="GMJ25" s="732"/>
      <c r="GMK25" s="732"/>
      <c r="GML25" s="732"/>
      <c r="GMM25" s="732"/>
      <c r="GMN25" s="732"/>
      <c r="GMO25" s="732"/>
      <c r="GMP25" s="733"/>
      <c r="GMQ25" s="732"/>
      <c r="GMR25" s="732"/>
      <c r="GMS25" s="732"/>
      <c r="GMT25" s="732"/>
      <c r="GMU25" s="732"/>
      <c r="GMV25" s="732"/>
      <c r="GMW25" s="732"/>
      <c r="GMX25" s="733"/>
      <c r="GMY25" s="732"/>
      <c r="GMZ25" s="732"/>
      <c r="GNA25" s="732"/>
      <c r="GNB25" s="732"/>
      <c r="GNC25" s="732"/>
      <c r="GND25" s="732"/>
      <c r="GNE25" s="732"/>
      <c r="GNF25" s="733"/>
      <c r="GNG25" s="732"/>
      <c r="GNH25" s="732"/>
      <c r="GNI25" s="732"/>
      <c r="GNJ25" s="732"/>
      <c r="GNK25" s="732"/>
      <c r="GNL25" s="732"/>
      <c r="GNM25" s="732"/>
      <c r="GNN25" s="733"/>
      <c r="GNO25" s="732"/>
      <c r="GNP25" s="732"/>
      <c r="GNQ25" s="732"/>
      <c r="GNR25" s="732"/>
      <c r="GNS25" s="732"/>
      <c r="GNT25" s="732"/>
      <c r="GNU25" s="732"/>
      <c r="GNV25" s="733"/>
      <c r="GNW25" s="732"/>
      <c r="GNX25" s="732"/>
      <c r="GNY25" s="732"/>
      <c r="GNZ25" s="732"/>
      <c r="GOA25" s="732"/>
      <c r="GOB25" s="732"/>
      <c r="GOC25" s="732"/>
      <c r="GOD25" s="733"/>
      <c r="GOE25" s="732"/>
      <c r="GOF25" s="732"/>
      <c r="GOG25" s="732"/>
      <c r="GOH25" s="732"/>
      <c r="GOI25" s="732"/>
      <c r="GOJ25" s="732"/>
      <c r="GOK25" s="732"/>
      <c r="GOL25" s="733"/>
      <c r="GOM25" s="732"/>
      <c r="GON25" s="732"/>
      <c r="GOO25" s="732"/>
      <c r="GOP25" s="732"/>
      <c r="GOQ25" s="732"/>
      <c r="GOR25" s="732"/>
      <c r="GOS25" s="732"/>
      <c r="GOT25" s="733"/>
      <c r="GOU25" s="732"/>
      <c r="GOV25" s="732"/>
      <c r="GOW25" s="732"/>
      <c r="GOX25" s="732"/>
      <c r="GOY25" s="732"/>
      <c r="GOZ25" s="732"/>
      <c r="GPA25" s="732"/>
      <c r="GPB25" s="733"/>
      <c r="GPC25" s="732"/>
      <c r="GPD25" s="732"/>
      <c r="GPE25" s="732"/>
      <c r="GPF25" s="732"/>
      <c r="GPG25" s="732"/>
      <c r="GPH25" s="732"/>
      <c r="GPI25" s="732"/>
      <c r="GPJ25" s="733"/>
      <c r="GPK25" s="732"/>
      <c r="GPL25" s="732"/>
      <c r="GPM25" s="732"/>
      <c r="GPN25" s="732"/>
      <c r="GPO25" s="732"/>
      <c r="GPP25" s="732"/>
      <c r="GPQ25" s="732"/>
      <c r="GPR25" s="733"/>
      <c r="GPS25" s="732"/>
      <c r="GPT25" s="732"/>
      <c r="GPU25" s="732"/>
      <c r="GPV25" s="732"/>
      <c r="GPW25" s="732"/>
      <c r="GPX25" s="732"/>
      <c r="GPY25" s="732"/>
      <c r="GPZ25" s="733"/>
      <c r="GQA25" s="732"/>
      <c r="GQB25" s="732"/>
      <c r="GQC25" s="732"/>
      <c r="GQD25" s="732"/>
      <c r="GQE25" s="732"/>
      <c r="GQF25" s="732"/>
      <c r="GQG25" s="732"/>
      <c r="GQH25" s="733"/>
      <c r="GQI25" s="732"/>
      <c r="GQJ25" s="732"/>
      <c r="GQK25" s="732"/>
      <c r="GQL25" s="732"/>
      <c r="GQM25" s="732"/>
      <c r="GQN25" s="732"/>
      <c r="GQO25" s="732"/>
      <c r="GQP25" s="733"/>
      <c r="GQQ25" s="732"/>
      <c r="GQR25" s="732"/>
      <c r="GQS25" s="732"/>
      <c r="GQT25" s="732"/>
      <c r="GQU25" s="732"/>
      <c r="GQV25" s="732"/>
      <c r="GQW25" s="732"/>
      <c r="GQX25" s="733"/>
      <c r="GQY25" s="732"/>
      <c r="GQZ25" s="732"/>
      <c r="GRA25" s="732"/>
      <c r="GRB25" s="732"/>
      <c r="GRC25" s="732"/>
      <c r="GRD25" s="732"/>
      <c r="GRE25" s="732"/>
      <c r="GRF25" s="733"/>
      <c r="GRG25" s="732"/>
      <c r="GRH25" s="732"/>
      <c r="GRI25" s="732"/>
      <c r="GRJ25" s="732"/>
      <c r="GRK25" s="732"/>
      <c r="GRL25" s="732"/>
      <c r="GRM25" s="732"/>
      <c r="GRN25" s="733"/>
      <c r="GRO25" s="732"/>
      <c r="GRP25" s="732"/>
      <c r="GRQ25" s="732"/>
      <c r="GRR25" s="732"/>
      <c r="GRS25" s="732"/>
      <c r="GRT25" s="732"/>
      <c r="GRU25" s="732"/>
      <c r="GRV25" s="733"/>
      <c r="GRW25" s="732"/>
      <c r="GRX25" s="732"/>
      <c r="GRY25" s="732"/>
      <c r="GRZ25" s="732"/>
      <c r="GSA25" s="732"/>
      <c r="GSB25" s="732"/>
      <c r="GSC25" s="732"/>
      <c r="GSD25" s="733"/>
      <c r="GSE25" s="732"/>
      <c r="GSF25" s="732"/>
      <c r="GSG25" s="732"/>
      <c r="GSH25" s="732"/>
      <c r="GSI25" s="732"/>
      <c r="GSJ25" s="732"/>
      <c r="GSK25" s="732"/>
      <c r="GSL25" s="733"/>
      <c r="GSM25" s="732"/>
      <c r="GSN25" s="732"/>
      <c r="GSO25" s="732"/>
      <c r="GSP25" s="732"/>
      <c r="GSQ25" s="732"/>
      <c r="GSR25" s="732"/>
      <c r="GSS25" s="732"/>
      <c r="GST25" s="733"/>
      <c r="GSU25" s="732"/>
      <c r="GSV25" s="732"/>
      <c r="GSW25" s="732"/>
      <c r="GSX25" s="732"/>
      <c r="GSY25" s="732"/>
      <c r="GSZ25" s="732"/>
      <c r="GTA25" s="732"/>
      <c r="GTB25" s="733"/>
      <c r="GTC25" s="732"/>
      <c r="GTD25" s="732"/>
      <c r="GTE25" s="732"/>
      <c r="GTF25" s="732"/>
      <c r="GTG25" s="732"/>
      <c r="GTH25" s="732"/>
      <c r="GTI25" s="732"/>
      <c r="GTJ25" s="733"/>
      <c r="GTK25" s="732"/>
      <c r="GTL25" s="732"/>
      <c r="GTM25" s="732"/>
      <c r="GTN25" s="732"/>
      <c r="GTO25" s="732"/>
      <c r="GTP25" s="732"/>
      <c r="GTQ25" s="732"/>
      <c r="GTR25" s="733"/>
      <c r="GTS25" s="732"/>
      <c r="GTT25" s="732"/>
      <c r="GTU25" s="732"/>
      <c r="GTV25" s="732"/>
      <c r="GTW25" s="732"/>
      <c r="GTX25" s="732"/>
      <c r="GTY25" s="732"/>
      <c r="GTZ25" s="733"/>
      <c r="GUA25" s="732"/>
      <c r="GUB25" s="732"/>
      <c r="GUC25" s="732"/>
      <c r="GUD25" s="732"/>
      <c r="GUE25" s="732"/>
      <c r="GUF25" s="732"/>
      <c r="GUG25" s="732"/>
      <c r="GUH25" s="733"/>
      <c r="GUI25" s="732"/>
      <c r="GUJ25" s="732"/>
      <c r="GUK25" s="732"/>
      <c r="GUL25" s="732"/>
      <c r="GUM25" s="732"/>
      <c r="GUN25" s="732"/>
      <c r="GUO25" s="732"/>
      <c r="GUP25" s="733"/>
      <c r="GUQ25" s="732"/>
      <c r="GUR25" s="732"/>
      <c r="GUS25" s="732"/>
      <c r="GUT25" s="732"/>
      <c r="GUU25" s="732"/>
      <c r="GUV25" s="732"/>
      <c r="GUW25" s="732"/>
      <c r="GUX25" s="733"/>
      <c r="GUY25" s="732"/>
      <c r="GUZ25" s="732"/>
      <c r="GVA25" s="732"/>
      <c r="GVB25" s="732"/>
      <c r="GVC25" s="732"/>
      <c r="GVD25" s="732"/>
      <c r="GVE25" s="732"/>
      <c r="GVF25" s="733"/>
      <c r="GVG25" s="732"/>
      <c r="GVH25" s="732"/>
      <c r="GVI25" s="732"/>
      <c r="GVJ25" s="732"/>
      <c r="GVK25" s="732"/>
      <c r="GVL25" s="732"/>
      <c r="GVM25" s="732"/>
      <c r="GVN25" s="733"/>
      <c r="GVO25" s="732"/>
      <c r="GVP25" s="732"/>
      <c r="GVQ25" s="732"/>
      <c r="GVR25" s="732"/>
      <c r="GVS25" s="732"/>
      <c r="GVT25" s="732"/>
      <c r="GVU25" s="732"/>
      <c r="GVV25" s="733"/>
      <c r="GVW25" s="732"/>
      <c r="GVX25" s="732"/>
      <c r="GVY25" s="732"/>
      <c r="GVZ25" s="732"/>
      <c r="GWA25" s="732"/>
      <c r="GWB25" s="732"/>
      <c r="GWC25" s="732"/>
      <c r="GWD25" s="733"/>
      <c r="GWE25" s="732"/>
      <c r="GWF25" s="732"/>
      <c r="GWG25" s="732"/>
      <c r="GWH25" s="732"/>
      <c r="GWI25" s="732"/>
      <c r="GWJ25" s="732"/>
      <c r="GWK25" s="732"/>
      <c r="GWL25" s="733"/>
      <c r="GWM25" s="732"/>
      <c r="GWN25" s="732"/>
      <c r="GWO25" s="732"/>
      <c r="GWP25" s="732"/>
      <c r="GWQ25" s="732"/>
      <c r="GWR25" s="732"/>
      <c r="GWS25" s="732"/>
      <c r="GWT25" s="733"/>
      <c r="GWU25" s="732"/>
      <c r="GWV25" s="732"/>
      <c r="GWW25" s="732"/>
      <c r="GWX25" s="732"/>
      <c r="GWY25" s="732"/>
      <c r="GWZ25" s="732"/>
      <c r="GXA25" s="732"/>
      <c r="GXB25" s="733"/>
      <c r="GXC25" s="732"/>
      <c r="GXD25" s="732"/>
      <c r="GXE25" s="732"/>
      <c r="GXF25" s="732"/>
      <c r="GXG25" s="732"/>
      <c r="GXH25" s="732"/>
      <c r="GXI25" s="732"/>
      <c r="GXJ25" s="733"/>
      <c r="GXK25" s="732"/>
      <c r="GXL25" s="732"/>
      <c r="GXM25" s="732"/>
      <c r="GXN25" s="732"/>
      <c r="GXO25" s="732"/>
      <c r="GXP25" s="732"/>
      <c r="GXQ25" s="732"/>
      <c r="GXR25" s="733"/>
      <c r="GXS25" s="732"/>
      <c r="GXT25" s="732"/>
      <c r="GXU25" s="732"/>
      <c r="GXV25" s="732"/>
      <c r="GXW25" s="732"/>
      <c r="GXX25" s="732"/>
      <c r="GXY25" s="732"/>
      <c r="GXZ25" s="733"/>
      <c r="GYA25" s="732"/>
      <c r="GYB25" s="732"/>
      <c r="GYC25" s="732"/>
      <c r="GYD25" s="732"/>
      <c r="GYE25" s="732"/>
      <c r="GYF25" s="732"/>
      <c r="GYG25" s="732"/>
      <c r="GYH25" s="733"/>
      <c r="GYI25" s="732"/>
      <c r="GYJ25" s="732"/>
      <c r="GYK25" s="732"/>
      <c r="GYL25" s="732"/>
      <c r="GYM25" s="732"/>
      <c r="GYN25" s="732"/>
      <c r="GYO25" s="732"/>
      <c r="GYP25" s="733"/>
      <c r="GYQ25" s="732"/>
      <c r="GYR25" s="732"/>
      <c r="GYS25" s="732"/>
      <c r="GYT25" s="732"/>
      <c r="GYU25" s="732"/>
      <c r="GYV25" s="732"/>
      <c r="GYW25" s="732"/>
      <c r="GYX25" s="733"/>
      <c r="GYY25" s="732"/>
      <c r="GYZ25" s="732"/>
      <c r="GZA25" s="732"/>
      <c r="GZB25" s="732"/>
      <c r="GZC25" s="732"/>
      <c r="GZD25" s="732"/>
      <c r="GZE25" s="732"/>
      <c r="GZF25" s="733"/>
      <c r="GZG25" s="732"/>
      <c r="GZH25" s="732"/>
      <c r="GZI25" s="732"/>
      <c r="GZJ25" s="732"/>
      <c r="GZK25" s="732"/>
      <c r="GZL25" s="732"/>
      <c r="GZM25" s="732"/>
      <c r="GZN25" s="733"/>
      <c r="GZO25" s="732"/>
      <c r="GZP25" s="732"/>
      <c r="GZQ25" s="732"/>
      <c r="GZR25" s="732"/>
      <c r="GZS25" s="732"/>
      <c r="GZT25" s="732"/>
      <c r="GZU25" s="732"/>
      <c r="GZV25" s="733"/>
      <c r="GZW25" s="732"/>
      <c r="GZX25" s="732"/>
      <c r="GZY25" s="732"/>
      <c r="GZZ25" s="732"/>
      <c r="HAA25" s="732"/>
      <c r="HAB25" s="732"/>
      <c r="HAC25" s="732"/>
      <c r="HAD25" s="733"/>
      <c r="HAE25" s="732"/>
      <c r="HAF25" s="732"/>
      <c r="HAG25" s="732"/>
      <c r="HAH25" s="732"/>
      <c r="HAI25" s="732"/>
      <c r="HAJ25" s="732"/>
      <c r="HAK25" s="732"/>
      <c r="HAL25" s="733"/>
      <c r="HAM25" s="732"/>
      <c r="HAN25" s="732"/>
      <c r="HAO25" s="732"/>
      <c r="HAP25" s="732"/>
      <c r="HAQ25" s="732"/>
      <c r="HAR25" s="732"/>
      <c r="HAS25" s="732"/>
      <c r="HAT25" s="733"/>
      <c r="HAU25" s="732"/>
      <c r="HAV25" s="732"/>
      <c r="HAW25" s="732"/>
      <c r="HAX25" s="732"/>
      <c r="HAY25" s="732"/>
      <c r="HAZ25" s="732"/>
      <c r="HBA25" s="732"/>
      <c r="HBB25" s="733"/>
      <c r="HBC25" s="732"/>
      <c r="HBD25" s="732"/>
      <c r="HBE25" s="732"/>
      <c r="HBF25" s="732"/>
      <c r="HBG25" s="732"/>
      <c r="HBH25" s="732"/>
      <c r="HBI25" s="732"/>
      <c r="HBJ25" s="733"/>
      <c r="HBK25" s="732"/>
      <c r="HBL25" s="732"/>
      <c r="HBM25" s="732"/>
      <c r="HBN25" s="732"/>
      <c r="HBO25" s="732"/>
      <c r="HBP25" s="732"/>
      <c r="HBQ25" s="732"/>
      <c r="HBR25" s="733"/>
      <c r="HBS25" s="732"/>
      <c r="HBT25" s="732"/>
      <c r="HBU25" s="732"/>
      <c r="HBV25" s="732"/>
      <c r="HBW25" s="732"/>
      <c r="HBX25" s="732"/>
      <c r="HBY25" s="732"/>
      <c r="HBZ25" s="733"/>
      <c r="HCA25" s="732"/>
      <c r="HCB25" s="732"/>
      <c r="HCC25" s="732"/>
      <c r="HCD25" s="732"/>
      <c r="HCE25" s="732"/>
      <c r="HCF25" s="732"/>
      <c r="HCG25" s="732"/>
      <c r="HCH25" s="733"/>
      <c r="HCI25" s="732"/>
      <c r="HCJ25" s="732"/>
      <c r="HCK25" s="732"/>
      <c r="HCL25" s="732"/>
      <c r="HCM25" s="732"/>
      <c r="HCN25" s="732"/>
      <c r="HCO25" s="732"/>
      <c r="HCP25" s="733"/>
      <c r="HCQ25" s="732"/>
      <c r="HCR25" s="732"/>
      <c r="HCS25" s="732"/>
      <c r="HCT25" s="732"/>
      <c r="HCU25" s="732"/>
      <c r="HCV25" s="732"/>
      <c r="HCW25" s="732"/>
      <c r="HCX25" s="733"/>
      <c r="HCY25" s="732"/>
      <c r="HCZ25" s="732"/>
      <c r="HDA25" s="732"/>
      <c r="HDB25" s="732"/>
      <c r="HDC25" s="732"/>
      <c r="HDD25" s="732"/>
      <c r="HDE25" s="732"/>
      <c r="HDF25" s="733"/>
      <c r="HDG25" s="732"/>
      <c r="HDH25" s="732"/>
      <c r="HDI25" s="732"/>
      <c r="HDJ25" s="732"/>
      <c r="HDK25" s="732"/>
      <c r="HDL25" s="732"/>
      <c r="HDM25" s="732"/>
      <c r="HDN25" s="733"/>
      <c r="HDO25" s="732"/>
      <c r="HDP25" s="732"/>
      <c r="HDQ25" s="732"/>
      <c r="HDR25" s="732"/>
      <c r="HDS25" s="732"/>
      <c r="HDT25" s="732"/>
      <c r="HDU25" s="732"/>
      <c r="HDV25" s="733"/>
      <c r="HDW25" s="732"/>
      <c r="HDX25" s="732"/>
      <c r="HDY25" s="732"/>
      <c r="HDZ25" s="732"/>
      <c r="HEA25" s="732"/>
      <c r="HEB25" s="732"/>
      <c r="HEC25" s="732"/>
      <c r="HED25" s="733"/>
      <c r="HEE25" s="732"/>
      <c r="HEF25" s="732"/>
      <c r="HEG25" s="732"/>
      <c r="HEH25" s="732"/>
      <c r="HEI25" s="732"/>
      <c r="HEJ25" s="732"/>
      <c r="HEK25" s="732"/>
      <c r="HEL25" s="733"/>
      <c r="HEM25" s="732"/>
      <c r="HEN25" s="732"/>
      <c r="HEO25" s="732"/>
      <c r="HEP25" s="732"/>
      <c r="HEQ25" s="732"/>
      <c r="HER25" s="732"/>
      <c r="HES25" s="732"/>
      <c r="HET25" s="733"/>
      <c r="HEU25" s="732"/>
      <c r="HEV25" s="732"/>
      <c r="HEW25" s="732"/>
      <c r="HEX25" s="732"/>
      <c r="HEY25" s="732"/>
      <c r="HEZ25" s="732"/>
      <c r="HFA25" s="732"/>
      <c r="HFB25" s="733"/>
      <c r="HFC25" s="732"/>
      <c r="HFD25" s="732"/>
      <c r="HFE25" s="732"/>
      <c r="HFF25" s="732"/>
      <c r="HFG25" s="732"/>
      <c r="HFH25" s="732"/>
      <c r="HFI25" s="732"/>
      <c r="HFJ25" s="733"/>
      <c r="HFK25" s="732"/>
      <c r="HFL25" s="732"/>
      <c r="HFM25" s="732"/>
      <c r="HFN25" s="732"/>
      <c r="HFO25" s="732"/>
      <c r="HFP25" s="732"/>
      <c r="HFQ25" s="732"/>
      <c r="HFR25" s="733"/>
      <c r="HFS25" s="732"/>
      <c r="HFT25" s="732"/>
      <c r="HFU25" s="732"/>
      <c r="HFV25" s="732"/>
      <c r="HFW25" s="732"/>
      <c r="HFX25" s="732"/>
      <c r="HFY25" s="732"/>
      <c r="HFZ25" s="733"/>
      <c r="HGA25" s="732"/>
      <c r="HGB25" s="732"/>
      <c r="HGC25" s="732"/>
      <c r="HGD25" s="732"/>
      <c r="HGE25" s="732"/>
      <c r="HGF25" s="732"/>
      <c r="HGG25" s="732"/>
      <c r="HGH25" s="733"/>
      <c r="HGI25" s="732"/>
      <c r="HGJ25" s="732"/>
      <c r="HGK25" s="732"/>
      <c r="HGL25" s="732"/>
      <c r="HGM25" s="732"/>
      <c r="HGN25" s="732"/>
      <c r="HGO25" s="732"/>
      <c r="HGP25" s="733"/>
      <c r="HGQ25" s="732"/>
      <c r="HGR25" s="732"/>
      <c r="HGS25" s="732"/>
      <c r="HGT25" s="732"/>
      <c r="HGU25" s="732"/>
      <c r="HGV25" s="732"/>
      <c r="HGW25" s="732"/>
      <c r="HGX25" s="733"/>
      <c r="HGY25" s="732"/>
      <c r="HGZ25" s="732"/>
      <c r="HHA25" s="732"/>
      <c r="HHB25" s="732"/>
      <c r="HHC25" s="732"/>
      <c r="HHD25" s="732"/>
      <c r="HHE25" s="732"/>
      <c r="HHF25" s="733"/>
      <c r="HHG25" s="732"/>
      <c r="HHH25" s="732"/>
      <c r="HHI25" s="732"/>
      <c r="HHJ25" s="732"/>
      <c r="HHK25" s="732"/>
      <c r="HHL25" s="732"/>
      <c r="HHM25" s="732"/>
      <c r="HHN25" s="733"/>
      <c r="HHO25" s="732"/>
      <c r="HHP25" s="732"/>
      <c r="HHQ25" s="732"/>
      <c r="HHR25" s="732"/>
      <c r="HHS25" s="732"/>
      <c r="HHT25" s="732"/>
      <c r="HHU25" s="732"/>
      <c r="HHV25" s="733"/>
      <c r="HHW25" s="732"/>
      <c r="HHX25" s="732"/>
      <c r="HHY25" s="732"/>
      <c r="HHZ25" s="732"/>
      <c r="HIA25" s="732"/>
      <c r="HIB25" s="732"/>
      <c r="HIC25" s="732"/>
      <c r="HID25" s="733"/>
      <c r="HIE25" s="732"/>
      <c r="HIF25" s="732"/>
      <c r="HIG25" s="732"/>
      <c r="HIH25" s="732"/>
      <c r="HII25" s="732"/>
      <c r="HIJ25" s="732"/>
      <c r="HIK25" s="732"/>
      <c r="HIL25" s="733"/>
      <c r="HIM25" s="732"/>
      <c r="HIN25" s="732"/>
      <c r="HIO25" s="732"/>
      <c r="HIP25" s="732"/>
      <c r="HIQ25" s="732"/>
      <c r="HIR25" s="732"/>
      <c r="HIS25" s="732"/>
      <c r="HIT25" s="733"/>
      <c r="HIU25" s="732"/>
      <c r="HIV25" s="732"/>
      <c r="HIW25" s="732"/>
      <c r="HIX25" s="732"/>
      <c r="HIY25" s="732"/>
      <c r="HIZ25" s="732"/>
      <c r="HJA25" s="732"/>
      <c r="HJB25" s="733"/>
      <c r="HJC25" s="732"/>
      <c r="HJD25" s="732"/>
      <c r="HJE25" s="732"/>
      <c r="HJF25" s="732"/>
      <c r="HJG25" s="732"/>
      <c r="HJH25" s="732"/>
      <c r="HJI25" s="732"/>
      <c r="HJJ25" s="733"/>
      <c r="HJK25" s="732"/>
      <c r="HJL25" s="732"/>
      <c r="HJM25" s="732"/>
      <c r="HJN25" s="732"/>
      <c r="HJO25" s="732"/>
      <c r="HJP25" s="732"/>
      <c r="HJQ25" s="732"/>
      <c r="HJR25" s="733"/>
      <c r="HJS25" s="732"/>
      <c r="HJT25" s="732"/>
      <c r="HJU25" s="732"/>
      <c r="HJV25" s="732"/>
      <c r="HJW25" s="732"/>
      <c r="HJX25" s="732"/>
      <c r="HJY25" s="732"/>
      <c r="HJZ25" s="733"/>
      <c r="HKA25" s="732"/>
      <c r="HKB25" s="732"/>
      <c r="HKC25" s="732"/>
      <c r="HKD25" s="732"/>
      <c r="HKE25" s="732"/>
      <c r="HKF25" s="732"/>
      <c r="HKG25" s="732"/>
      <c r="HKH25" s="733"/>
      <c r="HKI25" s="732"/>
      <c r="HKJ25" s="732"/>
      <c r="HKK25" s="732"/>
      <c r="HKL25" s="732"/>
      <c r="HKM25" s="732"/>
      <c r="HKN25" s="732"/>
      <c r="HKO25" s="732"/>
      <c r="HKP25" s="733"/>
      <c r="HKQ25" s="732"/>
      <c r="HKR25" s="732"/>
      <c r="HKS25" s="732"/>
      <c r="HKT25" s="732"/>
      <c r="HKU25" s="732"/>
      <c r="HKV25" s="732"/>
      <c r="HKW25" s="732"/>
      <c r="HKX25" s="733"/>
      <c r="HKY25" s="732"/>
      <c r="HKZ25" s="732"/>
      <c r="HLA25" s="732"/>
      <c r="HLB25" s="732"/>
      <c r="HLC25" s="732"/>
      <c r="HLD25" s="732"/>
      <c r="HLE25" s="732"/>
      <c r="HLF25" s="733"/>
      <c r="HLG25" s="732"/>
      <c r="HLH25" s="732"/>
      <c r="HLI25" s="732"/>
      <c r="HLJ25" s="732"/>
      <c r="HLK25" s="732"/>
      <c r="HLL25" s="732"/>
      <c r="HLM25" s="732"/>
      <c r="HLN25" s="733"/>
      <c r="HLO25" s="732"/>
      <c r="HLP25" s="732"/>
      <c r="HLQ25" s="732"/>
      <c r="HLR25" s="732"/>
      <c r="HLS25" s="732"/>
      <c r="HLT25" s="732"/>
      <c r="HLU25" s="732"/>
      <c r="HLV25" s="733"/>
      <c r="HLW25" s="732"/>
      <c r="HLX25" s="732"/>
      <c r="HLY25" s="732"/>
      <c r="HLZ25" s="732"/>
      <c r="HMA25" s="732"/>
      <c r="HMB25" s="732"/>
      <c r="HMC25" s="732"/>
      <c r="HMD25" s="733"/>
      <c r="HME25" s="732"/>
      <c r="HMF25" s="732"/>
      <c r="HMG25" s="732"/>
      <c r="HMH25" s="732"/>
      <c r="HMI25" s="732"/>
      <c r="HMJ25" s="732"/>
      <c r="HMK25" s="732"/>
      <c r="HML25" s="733"/>
      <c r="HMM25" s="732"/>
      <c r="HMN25" s="732"/>
      <c r="HMO25" s="732"/>
      <c r="HMP25" s="732"/>
      <c r="HMQ25" s="732"/>
      <c r="HMR25" s="732"/>
      <c r="HMS25" s="732"/>
      <c r="HMT25" s="733"/>
      <c r="HMU25" s="732"/>
      <c r="HMV25" s="732"/>
      <c r="HMW25" s="732"/>
      <c r="HMX25" s="732"/>
      <c r="HMY25" s="732"/>
      <c r="HMZ25" s="732"/>
      <c r="HNA25" s="732"/>
      <c r="HNB25" s="733"/>
      <c r="HNC25" s="732"/>
      <c r="HND25" s="732"/>
      <c r="HNE25" s="732"/>
      <c r="HNF25" s="732"/>
      <c r="HNG25" s="732"/>
      <c r="HNH25" s="732"/>
      <c r="HNI25" s="732"/>
      <c r="HNJ25" s="733"/>
      <c r="HNK25" s="732"/>
      <c r="HNL25" s="732"/>
      <c r="HNM25" s="732"/>
      <c r="HNN25" s="732"/>
      <c r="HNO25" s="732"/>
      <c r="HNP25" s="732"/>
      <c r="HNQ25" s="732"/>
      <c r="HNR25" s="733"/>
      <c r="HNS25" s="732"/>
      <c r="HNT25" s="732"/>
      <c r="HNU25" s="732"/>
      <c r="HNV25" s="732"/>
      <c r="HNW25" s="732"/>
      <c r="HNX25" s="732"/>
      <c r="HNY25" s="732"/>
      <c r="HNZ25" s="733"/>
      <c r="HOA25" s="732"/>
      <c r="HOB25" s="732"/>
      <c r="HOC25" s="732"/>
      <c r="HOD25" s="732"/>
      <c r="HOE25" s="732"/>
      <c r="HOF25" s="732"/>
      <c r="HOG25" s="732"/>
      <c r="HOH25" s="733"/>
      <c r="HOI25" s="732"/>
      <c r="HOJ25" s="732"/>
      <c r="HOK25" s="732"/>
      <c r="HOL25" s="732"/>
      <c r="HOM25" s="732"/>
      <c r="HON25" s="732"/>
      <c r="HOO25" s="732"/>
      <c r="HOP25" s="733"/>
      <c r="HOQ25" s="732"/>
      <c r="HOR25" s="732"/>
      <c r="HOS25" s="732"/>
      <c r="HOT25" s="732"/>
      <c r="HOU25" s="732"/>
      <c r="HOV25" s="732"/>
      <c r="HOW25" s="732"/>
      <c r="HOX25" s="733"/>
      <c r="HOY25" s="732"/>
      <c r="HOZ25" s="732"/>
      <c r="HPA25" s="732"/>
      <c r="HPB25" s="732"/>
      <c r="HPC25" s="732"/>
      <c r="HPD25" s="732"/>
      <c r="HPE25" s="732"/>
      <c r="HPF25" s="733"/>
      <c r="HPG25" s="732"/>
      <c r="HPH25" s="732"/>
      <c r="HPI25" s="732"/>
      <c r="HPJ25" s="732"/>
      <c r="HPK25" s="732"/>
      <c r="HPL25" s="732"/>
      <c r="HPM25" s="732"/>
      <c r="HPN25" s="733"/>
      <c r="HPO25" s="732"/>
      <c r="HPP25" s="732"/>
      <c r="HPQ25" s="732"/>
      <c r="HPR25" s="732"/>
      <c r="HPS25" s="732"/>
      <c r="HPT25" s="732"/>
      <c r="HPU25" s="732"/>
      <c r="HPV25" s="733"/>
      <c r="HPW25" s="732"/>
      <c r="HPX25" s="732"/>
      <c r="HPY25" s="732"/>
      <c r="HPZ25" s="732"/>
      <c r="HQA25" s="732"/>
      <c r="HQB25" s="732"/>
      <c r="HQC25" s="732"/>
      <c r="HQD25" s="733"/>
      <c r="HQE25" s="732"/>
      <c r="HQF25" s="732"/>
      <c r="HQG25" s="732"/>
      <c r="HQH25" s="732"/>
      <c r="HQI25" s="732"/>
      <c r="HQJ25" s="732"/>
      <c r="HQK25" s="732"/>
      <c r="HQL25" s="733"/>
      <c r="HQM25" s="732"/>
      <c r="HQN25" s="732"/>
      <c r="HQO25" s="732"/>
      <c r="HQP25" s="732"/>
      <c r="HQQ25" s="732"/>
      <c r="HQR25" s="732"/>
      <c r="HQS25" s="732"/>
      <c r="HQT25" s="733"/>
      <c r="HQU25" s="732"/>
      <c r="HQV25" s="732"/>
      <c r="HQW25" s="732"/>
      <c r="HQX25" s="732"/>
      <c r="HQY25" s="732"/>
      <c r="HQZ25" s="732"/>
      <c r="HRA25" s="732"/>
      <c r="HRB25" s="733"/>
      <c r="HRC25" s="732"/>
      <c r="HRD25" s="732"/>
      <c r="HRE25" s="732"/>
      <c r="HRF25" s="732"/>
      <c r="HRG25" s="732"/>
      <c r="HRH25" s="732"/>
      <c r="HRI25" s="732"/>
      <c r="HRJ25" s="733"/>
      <c r="HRK25" s="732"/>
      <c r="HRL25" s="732"/>
      <c r="HRM25" s="732"/>
      <c r="HRN25" s="732"/>
      <c r="HRO25" s="732"/>
      <c r="HRP25" s="732"/>
      <c r="HRQ25" s="732"/>
      <c r="HRR25" s="733"/>
      <c r="HRS25" s="732"/>
      <c r="HRT25" s="732"/>
      <c r="HRU25" s="732"/>
      <c r="HRV25" s="732"/>
      <c r="HRW25" s="732"/>
      <c r="HRX25" s="732"/>
      <c r="HRY25" s="732"/>
      <c r="HRZ25" s="733"/>
      <c r="HSA25" s="732"/>
      <c r="HSB25" s="732"/>
      <c r="HSC25" s="732"/>
      <c r="HSD25" s="732"/>
      <c r="HSE25" s="732"/>
      <c r="HSF25" s="732"/>
      <c r="HSG25" s="732"/>
      <c r="HSH25" s="733"/>
      <c r="HSI25" s="732"/>
      <c r="HSJ25" s="732"/>
      <c r="HSK25" s="732"/>
      <c r="HSL25" s="732"/>
      <c r="HSM25" s="732"/>
      <c r="HSN25" s="732"/>
      <c r="HSO25" s="732"/>
      <c r="HSP25" s="733"/>
      <c r="HSQ25" s="732"/>
      <c r="HSR25" s="732"/>
      <c r="HSS25" s="732"/>
      <c r="HST25" s="732"/>
      <c r="HSU25" s="732"/>
      <c r="HSV25" s="732"/>
      <c r="HSW25" s="732"/>
      <c r="HSX25" s="733"/>
      <c r="HSY25" s="732"/>
      <c r="HSZ25" s="732"/>
      <c r="HTA25" s="732"/>
      <c r="HTB25" s="732"/>
      <c r="HTC25" s="732"/>
      <c r="HTD25" s="732"/>
      <c r="HTE25" s="732"/>
      <c r="HTF25" s="733"/>
      <c r="HTG25" s="732"/>
      <c r="HTH25" s="732"/>
      <c r="HTI25" s="732"/>
      <c r="HTJ25" s="732"/>
      <c r="HTK25" s="732"/>
      <c r="HTL25" s="732"/>
      <c r="HTM25" s="732"/>
      <c r="HTN25" s="733"/>
      <c r="HTO25" s="732"/>
      <c r="HTP25" s="732"/>
      <c r="HTQ25" s="732"/>
      <c r="HTR25" s="732"/>
      <c r="HTS25" s="732"/>
      <c r="HTT25" s="732"/>
      <c r="HTU25" s="732"/>
      <c r="HTV25" s="733"/>
      <c r="HTW25" s="732"/>
      <c r="HTX25" s="732"/>
      <c r="HTY25" s="732"/>
      <c r="HTZ25" s="732"/>
      <c r="HUA25" s="732"/>
      <c r="HUB25" s="732"/>
      <c r="HUC25" s="732"/>
      <c r="HUD25" s="733"/>
      <c r="HUE25" s="732"/>
      <c r="HUF25" s="732"/>
      <c r="HUG25" s="732"/>
      <c r="HUH25" s="732"/>
      <c r="HUI25" s="732"/>
      <c r="HUJ25" s="732"/>
      <c r="HUK25" s="732"/>
      <c r="HUL25" s="733"/>
      <c r="HUM25" s="732"/>
      <c r="HUN25" s="732"/>
      <c r="HUO25" s="732"/>
      <c r="HUP25" s="732"/>
      <c r="HUQ25" s="732"/>
      <c r="HUR25" s="732"/>
      <c r="HUS25" s="732"/>
      <c r="HUT25" s="733"/>
      <c r="HUU25" s="732"/>
      <c r="HUV25" s="732"/>
      <c r="HUW25" s="732"/>
      <c r="HUX25" s="732"/>
      <c r="HUY25" s="732"/>
      <c r="HUZ25" s="732"/>
      <c r="HVA25" s="732"/>
      <c r="HVB25" s="733"/>
      <c r="HVC25" s="732"/>
      <c r="HVD25" s="732"/>
      <c r="HVE25" s="732"/>
      <c r="HVF25" s="732"/>
      <c r="HVG25" s="732"/>
      <c r="HVH25" s="732"/>
      <c r="HVI25" s="732"/>
      <c r="HVJ25" s="733"/>
      <c r="HVK25" s="732"/>
      <c r="HVL25" s="732"/>
      <c r="HVM25" s="732"/>
      <c r="HVN25" s="732"/>
      <c r="HVO25" s="732"/>
      <c r="HVP25" s="732"/>
      <c r="HVQ25" s="732"/>
      <c r="HVR25" s="733"/>
      <c r="HVS25" s="732"/>
      <c r="HVT25" s="732"/>
      <c r="HVU25" s="732"/>
      <c r="HVV25" s="732"/>
      <c r="HVW25" s="732"/>
      <c r="HVX25" s="732"/>
      <c r="HVY25" s="732"/>
      <c r="HVZ25" s="733"/>
      <c r="HWA25" s="732"/>
      <c r="HWB25" s="732"/>
      <c r="HWC25" s="732"/>
      <c r="HWD25" s="732"/>
      <c r="HWE25" s="732"/>
      <c r="HWF25" s="732"/>
      <c r="HWG25" s="732"/>
      <c r="HWH25" s="733"/>
      <c r="HWI25" s="732"/>
      <c r="HWJ25" s="732"/>
      <c r="HWK25" s="732"/>
      <c r="HWL25" s="732"/>
      <c r="HWM25" s="732"/>
      <c r="HWN25" s="732"/>
      <c r="HWO25" s="732"/>
      <c r="HWP25" s="733"/>
      <c r="HWQ25" s="732"/>
      <c r="HWR25" s="732"/>
      <c r="HWS25" s="732"/>
      <c r="HWT25" s="732"/>
      <c r="HWU25" s="732"/>
      <c r="HWV25" s="732"/>
      <c r="HWW25" s="732"/>
      <c r="HWX25" s="733"/>
      <c r="HWY25" s="732"/>
      <c r="HWZ25" s="732"/>
      <c r="HXA25" s="732"/>
      <c r="HXB25" s="732"/>
      <c r="HXC25" s="732"/>
      <c r="HXD25" s="732"/>
      <c r="HXE25" s="732"/>
      <c r="HXF25" s="733"/>
      <c r="HXG25" s="732"/>
      <c r="HXH25" s="732"/>
      <c r="HXI25" s="732"/>
      <c r="HXJ25" s="732"/>
      <c r="HXK25" s="732"/>
      <c r="HXL25" s="732"/>
      <c r="HXM25" s="732"/>
      <c r="HXN25" s="733"/>
      <c r="HXO25" s="732"/>
      <c r="HXP25" s="732"/>
      <c r="HXQ25" s="732"/>
      <c r="HXR25" s="732"/>
      <c r="HXS25" s="732"/>
      <c r="HXT25" s="732"/>
      <c r="HXU25" s="732"/>
      <c r="HXV25" s="733"/>
      <c r="HXW25" s="732"/>
      <c r="HXX25" s="732"/>
      <c r="HXY25" s="732"/>
      <c r="HXZ25" s="732"/>
      <c r="HYA25" s="732"/>
      <c r="HYB25" s="732"/>
      <c r="HYC25" s="732"/>
      <c r="HYD25" s="733"/>
      <c r="HYE25" s="732"/>
      <c r="HYF25" s="732"/>
      <c r="HYG25" s="732"/>
      <c r="HYH25" s="732"/>
      <c r="HYI25" s="732"/>
      <c r="HYJ25" s="732"/>
      <c r="HYK25" s="732"/>
      <c r="HYL25" s="733"/>
      <c r="HYM25" s="732"/>
      <c r="HYN25" s="732"/>
      <c r="HYO25" s="732"/>
      <c r="HYP25" s="732"/>
      <c r="HYQ25" s="732"/>
      <c r="HYR25" s="732"/>
      <c r="HYS25" s="732"/>
      <c r="HYT25" s="733"/>
      <c r="HYU25" s="732"/>
      <c r="HYV25" s="732"/>
      <c r="HYW25" s="732"/>
      <c r="HYX25" s="732"/>
      <c r="HYY25" s="732"/>
      <c r="HYZ25" s="732"/>
      <c r="HZA25" s="732"/>
      <c r="HZB25" s="733"/>
      <c r="HZC25" s="732"/>
      <c r="HZD25" s="732"/>
      <c r="HZE25" s="732"/>
      <c r="HZF25" s="732"/>
      <c r="HZG25" s="732"/>
      <c r="HZH25" s="732"/>
      <c r="HZI25" s="732"/>
      <c r="HZJ25" s="733"/>
      <c r="HZK25" s="732"/>
      <c r="HZL25" s="732"/>
      <c r="HZM25" s="732"/>
      <c r="HZN25" s="732"/>
      <c r="HZO25" s="732"/>
      <c r="HZP25" s="732"/>
      <c r="HZQ25" s="732"/>
      <c r="HZR25" s="733"/>
      <c r="HZS25" s="732"/>
      <c r="HZT25" s="732"/>
      <c r="HZU25" s="732"/>
      <c r="HZV25" s="732"/>
      <c r="HZW25" s="732"/>
      <c r="HZX25" s="732"/>
      <c r="HZY25" s="732"/>
      <c r="HZZ25" s="733"/>
      <c r="IAA25" s="732"/>
      <c r="IAB25" s="732"/>
      <c r="IAC25" s="732"/>
      <c r="IAD25" s="732"/>
      <c r="IAE25" s="732"/>
      <c r="IAF25" s="732"/>
      <c r="IAG25" s="732"/>
      <c r="IAH25" s="733"/>
      <c r="IAI25" s="732"/>
      <c r="IAJ25" s="732"/>
      <c r="IAK25" s="732"/>
      <c r="IAL25" s="732"/>
      <c r="IAM25" s="732"/>
      <c r="IAN25" s="732"/>
      <c r="IAO25" s="732"/>
      <c r="IAP25" s="733"/>
      <c r="IAQ25" s="732"/>
      <c r="IAR25" s="732"/>
      <c r="IAS25" s="732"/>
      <c r="IAT25" s="732"/>
      <c r="IAU25" s="732"/>
      <c r="IAV25" s="732"/>
      <c r="IAW25" s="732"/>
      <c r="IAX25" s="733"/>
      <c r="IAY25" s="732"/>
      <c r="IAZ25" s="732"/>
      <c r="IBA25" s="732"/>
      <c r="IBB25" s="732"/>
      <c r="IBC25" s="732"/>
      <c r="IBD25" s="732"/>
      <c r="IBE25" s="732"/>
      <c r="IBF25" s="733"/>
      <c r="IBG25" s="732"/>
      <c r="IBH25" s="732"/>
      <c r="IBI25" s="732"/>
      <c r="IBJ25" s="732"/>
      <c r="IBK25" s="732"/>
      <c r="IBL25" s="732"/>
      <c r="IBM25" s="732"/>
      <c r="IBN25" s="733"/>
      <c r="IBO25" s="732"/>
      <c r="IBP25" s="732"/>
      <c r="IBQ25" s="732"/>
      <c r="IBR25" s="732"/>
      <c r="IBS25" s="732"/>
      <c r="IBT25" s="732"/>
      <c r="IBU25" s="732"/>
      <c r="IBV25" s="733"/>
      <c r="IBW25" s="732"/>
      <c r="IBX25" s="732"/>
      <c r="IBY25" s="732"/>
      <c r="IBZ25" s="732"/>
      <c r="ICA25" s="732"/>
      <c r="ICB25" s="732"/>
      <c r="ICC25" s="732"/>
      <c r="ICD25" s="733"/>
      <c r="ICE25" s="732"/>
      <c r="ICF25" s="732"/>
      <c r="ICG25" s="732"/>
      <c r="ICH25" s="732"/>
      <c r="ICI25" s="732"/>
      <c r="ICJ25" s="732"/>
      <c r="ICK25" s="732"/>
      <c r="ICL25" s="733"/>
      <c r="ICM25" s="732"/>
      <c r="ICN25" s="732"/>
      <c r="ICO25" s="732"/>
      <c r="ICP25" s="732"/>
      <c r="ICQ25" s="732"/>
      <c r="ICR25" s="732"/>
      <c r="ICS25" s="732"/>
      <c r="ICT25" s="733"/>
      <c r="ICU25" s="732"/>
      <c r="ICV25" s="732"/>
      <c r="ICW25" s="732"/>
      <c r="ICX25" s="732"/>
      <c r="ICY25" s="732"/>
      <c r="ICZ25" s="732"/>
      <c r="IDA25" s="732"/>
      <c r="IDB25" s="733"/>
      <c r="IDC25" s="732"/>
      <c r="IDD25" s="732"/>
      <c r="IDE25" s="732"/>
      <c r="IDF25" s="732"/>
      <c r="IDG25" s="732"/>
      <c r="IDH25" s="732"/>
      <c r="IDI25" s="732"/>
      <c r="IDJ25" s="733"/>
      <c r="IDK25" s="732"/>
      <c r="IDL25" s="732"/>
      <c r="IDM25" s="732"/>
      <c r="IDN25" s="732"/>
      <c r="IDO25" s="732"/>
      <c r="IDP25" s="732"/>
      <c r="IDQ25" s="732"/>
      <c r="IDR25" s="733"/>
      <c r="IDS25" s="732"/>
      <c r="IDT25" s="732"/>
      <c r="IDU25" s="732"/>
      <c r="IDV25" s="732"/>
      <c r="IDW25" s="732"/>
      <c r="IDX25" s="732"/>
      <c r="IDY25" s="732"/>
      <c r="IDZ25" s="733"/>
      <c r="IEA25" s="732"/>
      <c r="IEB25" s="732"/>
      <c r="IEC25" s="732"/>
      <c r="IED25" s="732"/>
      <c r="IEE25" s="732"/>
      <c r="IEF25" s="732"/>
      <c r="IEG25" s="732"/>
      <c r="IEH25" s="733"/>
      <c r="IEI25" s="732"/>
      <c r="IEJ25" s="732"/>
      <c r="IEK25" s="732"/>
      <c r="IEL25" s="732"/>
      <c r="IEM25" s="732"/>
      <c r="IEN25" s="732"/>
      <c r="IEO25" s="732"/>
      <c r="IEP25" s="733"/>
      <c r="IEQ25" s="732"/>
      <c r="IER25" s="732"/>
      <c r="IES25" s="732"/>
      <c r="IET25" s="732"/>
      <c r="IEU25" s="732"/>
      <c r="IEV25" s="732"/>
      <c r="IEW25" s="732"/>
      <c r="IEX25" s="733"/>
      <c r="IEY25" s="732"/>
      <c r="IEZ25" s="732"/>
      <c r="IFA25" s="732"/>
      <c r="IFB25" s="732"/>
      <c r="IFC25" s="732"/>
      <c r="IFD25" s="732"/>
      <c r="IFE25" s="732"/>
      <c r="IFF25" s="733"/>
      <c r="IFG25" s="732"/>
      <c r="IFH25" s="732"/>
      <c r="IFI25" s="732"/>
      <c r="IFJ25" s="732"/>
      <c r="IFK25" s="732"/>
      <c r="IFL25" s="732"/>
      <c r="IFM25" s="732"/>
      <c r="IFN25" s="733"/>
      <c r="IFO25" s="732"/>
      <c r="IFP25" s="732"/>
      <c r="IFQ25" s="732"/>
      <c r="IFR25" s="732"/>
      <c r="IFS25" s="732"/>
      <c r="IFT25" s="732"/>
      <c r="IFU25" s="732"/>
      <c r="IFV25" s="733"/>
      <c r="IFW25" s="732"/>
      <c r="IFX25" s="732"/>
      <c r="IFY25" s="732"/>
      <c r="IFZ25" s="732"/>
      <c r="IGA25" s="732"/>
      <c r="IGB25" s="732"/>
      <c r="IGC25" s="732"/>
      <c r="IGD25" s="733"/>
      <c r="IGE25" s="732"/>
      <c r="IGF25" s="732"/>
      <c r="IGG25" s="732"/>
      <c r="IGH25" s="732"/>
      <c r="IGI25" s="732"/>
      <c r="IGJ25" s="732"/>
      <c r="IGK25" s="732"/>
      <c r="IGL25" s="733"/>
      <c r="IGM25" s="732"/>
      <c r="IGN25" s="732"/>
      <c r="IGO25" s="732"/>
      <c r="IGP25" s="732"/>
      <c r="IGQ25" s="732"/>
      <c r="IGR25" s="732"/>
      <c r="IGS25" s="732"/>
      <c r="IGT25" s="733"/>
      <c r="IGU25" s="732"/>
      <c r="IGV25" s="732"/>
      <c r="IGW25" s="732"/>
      <c r="IGX25" s="732"/>
      <c r="IGY25" s="732"/>
      <c r="IGZ25" s="732"/>
      <c r="IHA25" s="732"/>
      <c r="IHB25" s="733"/>
      <c r="IHC25" s="732"/>
      <c r="IHD25" s="732"/>
      <c r="IHE25" s="732"/>
      <c r="IHF25" s="732"/>
      <c r="IHG25" s="732"/>
      <c r="IHH25" s="732"/>
      <c r="IHI25" s="732"/>
      <c r="IHJ25" s="733"/>
      <c r="IHK25" s="732"/>
      <c r="IHL25" s="732"/>
      <c r="IHM25" s="732"/>
      <c r="IHN25" s="732"/>
      <c r="IHO25" s="732"/>
      <c r="IHP25" s="732"/>
      <c r="IHQ25" s="732"/>
      <c r="IHR25" s="733"/>
      <c r="IHS25" s="732"/>
      <c r="IHT25" s="732"/>
      <c r="IHU25" s="732"/>
      <c r="IHV25" s="732"/>
      <c r="IHW25" s="732"/>
      <c r="IHX25" s="732"/>
      <c r="IHY25" s="732"/>
      <c r="IHZ25" s="733"/>
      <c r="IIA25" s="732"/>
      <c r="IIB25" s="732"/>
      <c r="IIC25" s="732"/>
      <c r="IID25" s="732"/>
      <c r="IIE25" s="732"/>
      <c r="IIF25" s="732"/>
      <c r="IIG25" s="732"/>
      <c r="IIH25" s="733"/>
      <c r="III25" s="732"/>
      <c r="IIJ25" s="732"/>
      <c r="IIK25" s="732"/>
      <c r="IIL25" s="732"/>
      <c r="IIM25" s="732"/>
      <c r="IIN25" s="732"/>
      <c r="IIO25" s="732"/>
      <c r="IIP25" s="733"/>
      <c r="IIQ25" s="732"/>
      <c r="IIR25" s="732"/>
      <c r="IIS25" s="732"/>
      <c r="IIT25" s="732"/>
      <c r="IIU25" s="732"/>
      <c r="IIV25" s="732"/>
      <c r="IIW25" s="732"/>
      <c r="IIX25" s="733"/>
      <c r="IIY25" s="732"/>
      <c r="IIZ25" s="732"/>
      <c r="IJA25" s="732"/>
      <c r="IJB25" s="732"/>
      <c r="IJC25" s="732"/>
      <c r="IJD25" s="732"/>
      <c r="IJE25" s="732"/>
      <c r="IJF25" s="733"/>
      <c r="IJG25" s="732"/>
      <c r="IJH25" s="732"/>
      <c r="IJI25" s="732"/>
      <c r="IJJ25" s="732"/>
      <c r="IJK25" s="732"/>
      <c r="IJL25" s="732"/>
      <c r="IJM25" s="732"/>
      <c r="IJN25" s="733"/>
      <c r="IJO25" s="732"/>
      <c r="IJP25" s="732"/>
      <c r="IJQ25" s="732"/>
      <c r="IJR25" s="732"/>
      <c r="IJS25" s="732"/>
      <c r="IJT25" s="732"/>
      <c r="IJU25" s="732"/>
      <c r="IJV25" s="733"/>
      <c r="IJW25" s="732"/>
      <c r="IJX25" s="732"/>
      <c r="IJY25" s="732"/>
      <c r="IJZ25" s="732"/>
      <c r="IKA25" s="732"/>
      <c r="IKB25" s="732"/>
      <c r="IKC25" s="732"/>
      <c r="IKD25" s="733"/>
      <c r="IKE25" s="732"/>
      <c r="IKF25" s="732"/>
      <c r="IKG25" s="732"/>
      <c r="IKH25" s="732"/>
      <c r="IKI25" s="732"/>
      <c r="IKJ25" s="732"/>
      <c r="IKK25" s="732"/>
      <c r="IKL25" s="733"/>
      <c r="IKM25" s="732"/>
      <c r="IKN25" s="732"/>
      <c r="IKO25" s="732"/>
      <c r="IKP25" s="732"/>
      <c r="IKQ25" s="732"/>
      <c r="IKR25" s="732"/>
      <c r="IKS25" s="732"/>
      <c r="IKT25" s="733"/>
      <c r="IKU25" s="732"/>
      <c r="IKV25" s="732"/>
      <c r="IKW25" s="732"/>
      <c r="IKX25" s="732"/>
      <c r="IKY25" s="732"/>
      <c r="IKZ25" s="732"/>
      <c r="ILA25" s="732"/>
      <c r="ILB25" s="733"/>
      <c r="ILC25" s="732"/>
      <c r="ILD25" s="732"/>
      <c r="ILE25" s="732"/>
      <c r="ILF25" s="732"/>
      <c r="ILG25" s="732"/>
      <c r="ILH25" s="732"/>
      <c r="ILI25" s="732"/>
      <c r="ILJ25" s="733"/>
      <c r="ILK25" s="732"/>
      <c r="ILL25" s="732"/>
      <c r="ILM25" s="732"/>
      <c r="ILN25" s="732"/>
      <c r="ILO25" s="732"/>
      <c r="ILP25" s="732"/>
      <c r="ILQ25" s="732"/>
      <c r="ILR25" s="733"/>
      <c r="ILS25" s="732"/>
      <c r="ILT25" s="732"/>
      <c r="ILU25" s="732"/>
      <c r="ILV25" s="732"/>
      <c r="ILW25" s="732"/>
      <c r="ILX25" s="732"/>
      <c r="ILY25" s="732"/>
      <c r="ILZ25" s="733"/>
      <c r="IMA25" s="732"/>
      <c r="IMB25" s="732"/>
      <c r="IMC25" s="732"/>
      <c r="IMD25" s="732"/>
      <c r="IME25" s="732"/>
      <c r="IMF25" s="732"/>
      <c r="IMG25" s="732"/>
      <c r="IMH25" s="733"/>
      <c r="IMI25" s="732"/>
      <c r="IMJ25" s="732"/>
      <c r="IMK25" s="732"/>
      <c r="IML25" s="732"/>
      <c r="IMM25" s="732"/>
      <c r="IMN25" s="732"/>
      <c r="IMO25" s="732"/>
      <c r="IMP25" s="733"/>
      <c r="IMQ25" s="732"/>
      <c r="IMR25" s="732"/>
      <c r="IMS25" s="732"/>
      <c r="IMT25" s="732"/>
      <c r="IMU25" s="732"/>
      <c r="IMV25" s="732"/>
      <c r="IMW25" s="732"/>
      <c r="IMX25" s="733"/>
      <c r="IMY25" s="732"/>
      <c r="IMZ25" s="732"/>
      <c r="INA25" s="732"/>
      <c r="INB25" s="732"/>
      <c r="INC25" s="732"/>
      <c r="IND25" s="732"/>
      <c r="INE25" s="732"/>
      <c r="INF25" s="733"/>
      <c r="ING25" s="732"/>
      <c r="INH25" s="732"/>
      <c r="INI25" s="732"/>
      <c r="INJ25" s="732"/>
      <c r="INK25" s="732"/>
      <c r="INL25" s="732"/>
      <c r="INM25" s="732"/>
      <c r="INN25" s="733"/>
      <c r="INO25" s="732"/>
      <c r="INP25" s="732"/>
      <c r="INQ25" s="732"/>
      <c r="INR25" s="732"/>
      <c r="INS25" s="732"/>
      <c r="INT25" s="732"/>
      <c r="INU25" s="732"/>
      <c r="INV25" s="733"/>
      <c r="INW25" s="732"/>
      <c r="INX25" s="732"/>
      <c r="INY25" s="732"/>
      <c r="INZ25" s="732"/>
      <c r="IOA25" s="732"/>
      <c r="IOB25" s="732"/>
      <c r="IOC25" s="732"/>
      <c r="IOD25" s="733"/>
      <c r="IOE25" s="732"/>
      <c r="IOF25" s="732"/>
      <c r="IOG25" s="732"/>
      <c r="IOH25" s="732"/>
      <c r="IOI25" s="732"/>
      <c r="IOJ25" s="732"/>
      <c r="IOK25" s="732"/>
      <c r="IOL25" s="733"/>
      <c r="IOM25" s="732"/>
      <c r="ION25" s="732"/>
      <c r="IOO25" s="732"/>
      <c r="IOP25" s="732"/>
      <c r="IOQ25" s="732"/>
      <c r="IOR25" s="732"/>
      <c r="IOS25" s="732"/>
      <c r="IOT25" s="733"/>
      <c r="IOU25" s="732"/>
      <c r="IOV25" s="732"/>
      <c r="IOW25" s="732"/>
      <c r="IOX25" s="732"/>
      <c r="IOY25" s="732"/>
      <c r="IOZ25" s="732"/>
      <c r="IPA25" s="732"/>
      <c r="IPB25" s="733"/>
      <c r="IPC25" s="732"/>
      <c r="IPD25" s="732"/>
      <c r="IPE25" s="732"/>
      <c r="IPF25" s="732"/>
      <c r="IPG25" s="732"/>
      <c r="IPH25" s="732"/>
      <c r="IPI25" s="732"/>
      <c r="IPJ25" s="733"/>
      <c r="IPK25" s="732"/>
      <c r="IPL25" s="732"/>
      <c r="IPM25" s="732"/>
      <c r="IPN25" s="732"/>
      <c r="IPO25" s="732"/>
      <c r="IPP25" s="732"/>
      <c r="IPQ25" s="732"/>
      <c r="IPR25" s="733"/>
      <c r="IPS25" s="732"/>
      <c r="IPT25" s="732"/>
      <c r="IPU25" s="732"/>
      <c r="IPV25" s="732"/>
      <c r="IPW25" s="732"/>
      <c r="IPX25" s="732"/>
      <c r="IPY25" s="732"/>
      <c r="IPZ25" s="733"/>
      <c r="IQA25" s="732"/>
      <c r="IQB25" s="732"/>
      <c r="IQC25" s="732"/>
      <c r="IQD25" s="732"/>
      <c r="IQE25" s="732"/>
      <c r="IQF25" s="732"/>
      <c r="IQG25" s="732"/>
      <c r="IQH25" s="733"/>
      <c r="IQI25" s="732"/>
      <c r="IQJ25" s="732"/>
      <c r="IQK25" s="732"/>
      <c r="IQL25" s="732"/>
      <c r="IQM25" s="732"/>
      <c r="IQN25" s="732"/>
      <c r="IQO25" s="732"/>
      <c r="IQP25" s="733"/>
      <c r="IQQ25" s="732"/>
      <c r="IQR25" s="732"/>
      <c r="IQS25" s="732"/>
      <c r="IQT25" s="732"/>
      <c r="IQU25" s="732"/>
      <c r="IQV25" s="732"/>
      <c r="IQW25" s="732"/>
      <c r="IQX25" s="733"/>
      <c r="IQY25" s="732"/>
      <c r="IQZ25" s="732"/>
      <c r="IRA25" s="732"/>
      <c r="IRB25" s="732"/>
      <c r="IRC25" s="732"/>
      <c r="IRD25" s="732"/>
      <c r="IRE25" s="732"/>
      <c r="IRF25" s="733"/>
      <c r="IRG25" s="732"/>
      <c r="IRH25" s="732"/>
      <c r="IRI25" s="732"/>
      <c r="IRJ25" s="732"/>
      <c r="IRK25" s="732"/>
      <c r="IRL25" s="732"/>
      <c r="IRM25" s="732"/>
      <c r="IRN25" s="733"/>
      <c r="IRO25" s="732"/>
      <c r="IRP25" s="732"/>
      <c r="IRQ25" s="732"/>
      <c r="IRR25" s="732"/>
      <c r="IRS25" s="732"/>
      <c r="IRT25" s="732"/>
      <c r="IRU25" s="732"/>
      <c r="IRV25" s="733"/>
      <c r="IRW25" s="732"/>
      <c r="IRX25" s="732"/>
      <c r="IRY25" s="732"/>
      <c r="IRZ25" s="732"/>
      <c r="ISA25" s="732"/>
      <c r="ISB25" s="732"/>
      <c r="ISC25" s="732"/>
      <c r="ISD25" s="733"/>
      <c r="ISE25" s="732"/>
      <c r="ISF25" s="732"/>
      <c r="ISG25" s="732"/>
      <c r="ISH25" s="732"/>
      <c r="ISI25" s="732"/>
      <c r="ISJ25" s="732"/>
      <c r="ISK25" s="732"/>
      <c r="ISL25" s="733"/>
      <c r="ISM25" s="732"/>
      <c r="ISN25" s="732"/>
      <c r="ISO25" s="732"/>
      <c r="ISP25" s="732"/>
      <c r="ISQ25" s="732"/>
      <c r="ISR25" s="732"/>
      <c r="ISS25" s="732"/>
      <c r="IST25" s="733"/>
      <c r="ISU25" s="732"/>
      <c r="ISV25" s="732"/>
      <c r="ISW25" s="732"/>
      <c r="ISX25" s="732"/>
      <c r="ISY25" s="732"/>
      <c r="ISZ25" s="732"/>
      <c r="ITA25" s="732"/>
      <c r="ITB25" s="733"/>
      <c r="ITC25" s="732"/>
      <c r="ITD25" s="732"/>
      <c r="ITE25" s="732"/>
      <c r="ITF25" s="732"/>
      <c r="ITG25" s="732"/>
      <c r="ITH25" s="732"/>
      <c r="ITI25" s="732"/>
      <c r="ITJ25" s="733"/>
      <c r="ITK25" s="732"/>
      <c r="ITL25" s="732"/>
      <c r="ITM25" s="732"/>
      <c r="ITN25" s="732"/>
      <c r="ITO25" s="732"/>
      <c r="ITP25" s="732"/>
      <c r="ITQ25" s="732"/>
      <c r="ITR25" s="733"/>
      <c r="ITS25" s="732"/>
      <c r="ITT25" s="732"/>
      <c r="ITU25" s="732"/>
      <c r="ITV25" s="732"/>
      <c r="ITW25" s="732"/>
      <c r="ITX25" s="732"/>
      <c r="ITY25" s="732"/>
      <c r="ITZ25" s="733"/>
      <c r="IUA25" s="732"/>
      <c r="IUB25" s="732"/>
      <c r="IUC25" s="732"/>
      <c r="IUD25" s="732"/>
      <c r="IUE25" s="732"/>
      <c r="IUF25" s="732"/>
      <c r="IUG25" s="732"/>
      <c r="IUH25" s="733"/>
      <c r="IUI25" s="732"/>
      <c r="IUJ25" s="732"/>
      <c r="IUK25" s="732"/>
      <c r="IUL25" s="732"/>
      <c r="IUM25" s="732"/>
      <c r="IUN25" s="732"/>
      <c r="IUO25" s="732"/>
      <c r="IUP25" s="733"/>
      <c r="IUQ25" s="732"/>
      <c r="IUR25" s="732"/>
      <c r="IUS25" s="732"/>
      <c r="IUT25" s="732"/>
      <c r="IUU25" s="732"/>
      <c r="IUV25" s="732"/>
      <c r="IUW25" s="732"/>
      <c r="IUX25" s="733"/>
      <c r="IUY25" s="732"/>
      <c r="IUZ25" s="732"/>
      <c r="IVA25" s="732"/>
      <c r="IVB25" s="732"/>
      <c r="IVC25" s="732"/>
      <c r="IVD25" s="732"/>
      <c r="IVE25" s="732"/>
      <c r="IVF25" s="733"/>
      <c r="IVG25" s="732"/>
      <c r="IVH25" s="732"/>
      <c r="IVI25" s="732"/>
      <c r="IVJ25" s="732"/>
      <c r="IVK25" s="732"/>
      <c r="IVL25" s="732"/>
      <c r="IVM25" s="732"/>
      <c r="IVN25" s="733"/>
      <c r="IVO25" s="732"/>
      <c r="IVP25" s="732"/>
      <c r="IVQ25" s="732"/>
      <c r="IVR25" s="732"/>
      <c r="IVS25" s="732"/>
      <c r="IVT25" s="732"/>
      <c r="IVU25" s="732"/>
      <c r="IVV25" s="733"/>
      <c r="IVW25" s="732"/>
      <c r="IVX25" s="732"/>
      <c r="IVY25" s="732"/>
      <c r="IVZ25" s="732"/>
      <c r="IWA25" s="732"/>
      <c r="IWB25" s="732"/>
      <c r="IWC25" s="732"/>
      <c r="IWD25" s="733"/>
      <c r="IWE25" s="732"/>
      <c r="IWF25" s="732"/>
      <c r="IWG25" s="732"/>
      <c r="IWH25" s="732"/>
      <c r="IWI25" s="732"/>
      <c r="IWJ25" s="732"/>
      <c r="IWK25" s="732"/>
      <c r="IWL25" s="733"/>
      <c r="IWM25" s="732"/>
      <c r="IWN25" s="732"/>
      <c r="IWO25" s="732"/>
      <c r="IWP25" s="732"/>
      <c r="IWQ25" s="732"/>
      <c r="IWR25" s="732"/>
      <c r="IWS25" s="732"/>
      <c r="IWT25" s="733"/>
      <c r="IWU25" s="732"/>
      <c r="IWV25" s="732"/>
      <c r="IWW25" s="732"/>
      <c r="IWX25" s="732"/>
      <c r="IWY25" s="732"/>
      <c r="IWZ25" s="732"/>
      <c r="IXA25" s="732"/>
      <c r="IXB25" s="733"/>
      <c r="IXC25" s="732"/>
      <c r="IXD25" s="732"/>
      <c r="IXE25" s="732"/>
      <c r="IXF25" s="732"/>
      <c r="IXG25" s="732"/>
      <c r="IXH25" s="732"/>
      <c r="IXI25" s="732"/>
      <c r="IXJ25" s="733"/>
      <c r="IXK25" s="732"/>
      <c r="IXL25" s="732"/>
      <c r="IXM25" s="732"/>
      <c r="IXN25" s="732"/>
      <c r="IXO25" s="732"/>
      <c r="IXP25" s="732"/>
      <c r="IXQ25" s="732"/>
      <c r="IXR25" s="733"/>
      <c r="IXS25" s="732"/>
      <c r="IXT25" s="732"/>
      <c r="IXU25" s="732"/>
      <c r="IXV25" s="732"/>
      <c r="IXW25" s="732"/>
      <c r="IXX25" s="732"/>
      <c r="IXY25" s="732"/>
      <c r="IXZ25" s="733"/>
      <c r="IYA25" s="732"/>
      <c r="IYB25" s="732"/>
      <c r="IYC25" s="732"/>
      <c r="IYD25" s="732"/>
      <c r="IYE25" s="732"/>
      <c r="IYF25" s="732"/>
      <c r="IYG25" s="732"/>
      <c r="IYH25" s="733"/>
      <c r="IYI25" s="732"/>
      <c r="IYJ25" s="732"/>
      <c r="IYK25" s="732"/>
      <c r="IYL25" s="732"/>
      <c r="IYM25" s="732"/>
      <c r="IYN25" s="732"/>
      <c r="IYO25" s="732"/>
      <c r="IYP25" s="733"/>
      <c r="IYQ25" s="732"/>
      <c r="IYR25" s="732"/>
      <c r="IYS25" s="732"/>
      <c r="IYT25" s="732"/>
      <c r="IYU25" s="732"/>
      <c r="IYV25" s="732"/>
      <c r="IYW25" s="732"/>
      <c r="IYX25" s="733"/>
      <c r="IYY25" s="732"/>
      <c r="IYZ25" s="732"/>
      <c r="IZA25" s="732"/>
      <c r="IZB25" s="732"/>
      <c r="IZC25" s="732"/>
      <c r="IZD25" s="732"/>
      <c r="IZE25" s="732"/>
      <c r="IZF25" s="733"/>
      <c r="IZG25" s="732"/>
      <c r="IZH25" s="732"/>
      <c r="IZI25" s="732"/>
      <c r="IZJ25" s="732"/>
      <c r="IZK25" s="732"/>
      <c r="IZL25" s="732"/>
      <c r="IZM25" s="732"/>
      <c r="IZN25" s="733"/>
      <c r="IZO25" s="732"/>
      <c r="IZP25" s="732"/>
      <c r="IZQ25" s="732"/>
      <c r="IZR25" s="732"/>
      <c r="IZS25" s="732"/>
      <c r="IZT25" s="732"/>
      <c r="IZU25" s="732"/>
      <c r="IZV25" s="733"/>
      <c r="IZW25" s="732"/>
      <c r="IZX25" s="732"/>
      <c r="IZY25" s="732"/>
      <c r="IZZ25" s="732"/>
      <c r="JAA25" s="732"/>
      <c r="JAB25" s="732"/>
      <c r="JAC25" s="732"/>
      <c r="JAD25" s="733"/>
      <c r="JAE25" s="732"/>
      <c r="JAF25" s="732"/>
      <c r="JAG25" s="732"/>
      <c r="JAH25" s="732"/>
      <c r="JAI25" s="732"/>
      <c r="JAJ25" s="732"/>
      <c r="JAK25" s="732"/>
      <c r="JAL25" s="733"/>
      <c r="JAM25" s="732"/>
      <c r="JAN25" s="732"/>
      <c r="JAO25" s="732"/>
      <c r="JAP25" s="732"/>
      <c r="JAQ25" s="732"/>
      <c r="JAR25" s="732"/>
      <c r="JAS25" s="732"/>
      <c r="JAT25" s="733"/>
      <c r="JAU25" s="732"/>
      <c r="JAV25" s="732"/>
      <c r="JAW25" s="732"/>
      <c r="JAX25" s="732"/>
      <c r="JAY25" s="732"/>
      <c r="JAZ25" s="732"/>
      <c r="JBA25" s="732"/>
      <c r="JBB25" s="733"/>
      <c r="JBC25" s="732"/>
      <c r="JBD25" s="732"/>
      <c r="JBE25" s="732"/>
      <c r="JBF25" s="732"/>
      <c r="JBG25" s="732"/>
      <c r="JBH25" s="732"/>
      <c r="JBI25" s="732"/>
      <c r="JBJ25" s="733"/>
      <c r="JBK25" s="732"/>
      <c r="JBL25" s="732"/>
      <c r="JBM25" s="732"/>
      <c r="JBN25" s="732"/>
      <c r="JBO25" s="732"/>
      <c r="JBP25" s="732"/>
      <c r="JBQ25" s="732"/>
      <c r="JBR25" s="733"/>
      <c r="JBS25" s="732"/>
      <c r="JBT25" s="732"/>
      <c r="JBU25" s="732"/>
      <c r="JBV25" s="732"/>
      <c r="JBW25" s="732"/>
      <c r="JBX25" s="732"/>
      <c r="JBY25" s="732"/>
      <c r="JBZ25" s="733"/>
      <c r="JCA25" s="732"/>
      <c r="JCB25" s="732"/>
      <c r="JCC25" s="732"/>
      <c r="JCD25" s="732"/>
      <c r="JCE25" s="732"/>
      <c r="JCF25" s="732"/>
      <c r="JCG25" s="732"/>
      <c r="JCH25" s="733"/>
      <c r="JCI25" s="732"/>
      <c r="JCJ25" s="732"/>
      <c r="JCK25" s="732"/>
      <c r="JCL25" s="732"/>
      <c r="JCM25" s="732"/>
      <c r="JCN25" s="732"/>
      <c r="JCO25" s="732"/>
      <c r="JCP25" s="733"/>
      <c r="JCQ25" s="732"/>
      <c r="JCR25" s="732"/>
      <c r="JCS25" s="732"/>
      <c r="JCT25" s="732"/>
      <c r="JCU25" s="732"/>
      <c r="JCV25" s="732"/>
      <c r="JCW25" s="732"/>
      <c r="JCX25" s="733"/>
      <c r="JCY25" s="732"/>
      <c r="JCZ25" s="732"/>
      <c r="JDA25" s="732"/>
      <c r="JDB25" s="732"/>
      <c r="JDC25" s="732"/>
      <c r="JDD25" s="732"/>
      <c r="JDE25" s="732"/>
      <c r="JDF25" s="733"/>
      <c r="JDG25" s="732"/>
      <c r="JDH25" s="732"/>
      <c r="JDI25" s="732"/>
      <c r="JDJ25" s="732"/>
      <c r="JDK25" s="732"/>
      <c r="JDL25" s="732"/>
      <c r="JDM25" s="732"/>
      <c r="JDN25" s="733"/>
      <c r="JDO25" s="732"/>
      <c r="JDP25" s="732"/>
      <c r="JDQ25" s="732"/>
      <c r="JDR25" s="732"/>
      <c r="JDS25" s="732"/>
      <c r="JDT25" s="732"/>
      <c r="JDU25" s="732"/>
      <c r="JDV25" s="733"/>
      <c r="JDW25" s="732"/>
      <c r="JDX25" s="732"/>
      <c r="JDY25" s="732"/>
      <c r="JDZ25" s="732"/>
      <c r="JEA25" s="732"/>
      <c r="JEB25" s="732"/>
      <c r="JEC25" s="732"/>
      <c r="JED25" s="733"/>
      <c r="JEE25" s="732"/>
      <c r="JEF25" s="732"/>
      <c r="JEG25" s="732"/>
      <c r="JEH25" s="732"/>
      <c r="JEI25" s="732"/>
      <c r="JEJ25" s="732"/>
      <c r="JEK25" s="732"/>
      <c r="JEL25" s="733"/>
      <c r="JEM25" s="732"/>
      <c r="JEN25" s="732"/>
      <c r="JEO25" s="732"/>
      <c r="JEP25" s="732"/>
      <c r="JEQ25" s="732"/>
      <c r="JER25" s="732"/>
      <c r="JES25" s="732"/>
      <c r="JET25" s="733"/>
      <c r="JEU25" s="732"/>
      <c r="JEV25" s="732"/>
      <c r="JEW25" s="732"/>
      <c r="JEX25" s="732"/>
      <c r="JEY25" s="732"/>
      <c r="JEZ25" s="732"/>
      <c r="JFA25" s="732"/>
      <c r="JFB25" s="733"/>
      <c r="JFC25" s="732"/>
      <c r="JFD25" s="732"/>
      <c r="JFE25" s="732"/>
      <c r="JFF25" s="732"/>
      <c r="JFG25" s="732"/>
      <c r="JFH25" s="732"/>
      <c r="JFI25" s="732"/>
      <c r="JFJ25" s="733"/>
      <c r="JFK25" s="732"/>
      <c r="JFL25" s="732"/>
      <c r="JFM25" s="732"/>
      <c r="JFN25" s="732"/>
      <c r="JFO25" s="732"/>
      <c r="JFP25" s="732"/>
      <c r="JFQ25" s="732"/>
      <c r="JFR25" s="733"/>
      <c r="JFS25" s="732"/>
      <c r="JFT25" s="732"/>
      <c r="JFU25" s="732"/>
      <c r="JFV25" s="732"/>
      <c r="JFW25" s="732"/>
      <c r="JFX25" s="732"/>
      <c r="JFY25" s="732"/>
      <c r="JFZ25" s="733"/>
      <c r="JGA25" s="732"/>
      <c r="JGB25" s="732"/>
      <c r="JGC25" s="732"/>
      <c r="JGD25" s="732"/>
      <c r="JGE25" s="732"/>
      <c r="JGF25" s="732"/>
      <c r="JGG25" s="732"/>
      <c r="JGH25" s="733"/>
      <c r="JGI25" s="732"/>
      <c r="JGJ25" s="732"/>
      <c r="JGK25" s="732"/>
      <c r="JGL25" s="732"/>
      <c r="JGM25" s="732"/>
      <c r="JGN25" s="732"/>
      <c r="JGO25" s="732"/>
      <c r="JGP25" s="733"/>
      <c r="JGQ25" s="732"/>
      <c r="JGR25" s="732"/>
      <c r="JGS25" s="732"/>
      <c r="JGT25" s="732"/>
      <c r="JGU25" s="732"/>
      <c r="JGV25" s="732"/>
      <c r="JGW25" s="732"/>
      <c r="JGX25" s="733"/>
      <c r="JGY25" s="732"/>
      <c r="JGZ25" s="732"/>
      <c r="JHA25" s="732"/>
      <c r="JHB25" s="732"/>
      <c r="JHC25" s="732"/>
      <c r="JHD25" s="732"/>
      <c r="JHE25" s="732"/>
      <c r="JHF25" s="733"/>
      <c r="JHG25" s="732"/>
      <c r="JHH25" s="732"/>
      <c r="JHI25" s="732"/>
      <c r="JHJ25" s="732"/>
      <c r="JHK25" s="732"/>
      <c r="JHL25" s="732"/>
      <c r="JHM25" s="732"/>
      <c r="JHN25" s="733"/>
      <c r="JHO25" s="732"/>
      <c r="JHP25" s="732"/>
      <c r="JHQ25" s="732"/>
      <c r="JHR25" s="732"/>
      <c r="JHS25" s="732"/>
      <c r="JHT25" s="732"/>
      <c r="JHU25" s="732"/>
      <c r="JHV25" s="733"/>
      <c r="JHW25" s="732"/>
      <c r="JHX25" s="732"/>
      <c r="JHY25" s="732"/>
      <c r="JHZ25" s="732"/>
      <c r="JIA25" s="732"/>
      <c r="JIB25" s="732"/>
      <c r="JIC25" s="732"/>
      <c r="JID25" s="733"/>
      <c r="JIE25" s="732"/>
      <c r="JIF25" s="732"/>
      <c r="JIG25" s="732"/>
      <c r="JIH25" s="732"/>
      <c r="JII25" s="732"/>
      <c r="JIJ25" s="732"/>
      <c r="JIK25" s="732"/>
      <c r="JIL25" s="733"/>
      <c r="JIM25" s="732"/>
      <c r="JIN25" s="732"/>
      <c r="JIO25" s="732"/>
      <c r="JIP25" s="732"/>
      <c r="JIQ25" s="732"/>
      <c r="JIR25" s="732"/>
      <c r="JIS25" s="732"/>
      <c r="JIT25" s="733"/>
      <c r="JIU25" s="732"/>
      <c r="JIV25" s="732"/>
      <c r="JIW25" s="732"/>
      <c r="JIX25" s="732"/>
      <c r="JIY25" s="732"/>
      <c r="JIZ25" s="732"/>
      <c r="JJA25" s="732"/>
      <c r="JJB25" s="733"/>
      <c r="JJC25" s="732"/>
      <c r="JJD25" s="732"/>
      <c r="JJE25" s="732"/>
      <c r="JJF25" s="732"/>
      <c r="JJG25" s="732"/>
      <c r="JJH25" s="732"/>
      <c r="JJI25" s="732"/>
      <c r="JJJ25" s="733"/>
      <c r="JJK25" s="732"/>
      <c r="JJL25" s="732"/>
      <c r="JJM25" s="732"/>
      <c r="JJN25" s="732"/>
      <c r="JJO25" s="732"/>
      <c r="JJP25" s="732"/>
      <c r="JJQ25" s="732"/>
      <c r="JJR25" s="733"/>
      <c r="JJS25" s="732"/>
      <c r="JJT25" s="732"/>
      <c r="JJU25" s="732"/>
      <c r="JJV25" s="732"/>
      <c r="JJW25" s="732"/>
      <c r="JJX25" s="732"/>
      <c r="JJY25" s="732"/>
      <c r="JJZ25" s="733"/>
      <c r="JKA25" s="732"/>
      <c r="JKB25" s="732"/>
      <c r="JKC25" s="732"/>
      <c r="JKD25" s="732"/>
      <c r="JKE25" s="732"/>
      <c r="JKF25" s="732"/>
      <c r="JKG25" s="732"/>
      <c r="JKH25" s="733"/>
      <c r="JKI25" s="732"/>
      <c r="JKJ25" s="732"/>
      <c r="JKK25" s="732"/>
      <c r="JKL25" s="732"/>
      <c r="JKM25" s="732"/>
      <c r="JKN25" s="732"/>
      <c r="JKO25" s="732"/>
      <c r="JKP25" s="733"/>
      <c r="JKQ25" s="732"/>
      <c r="JKR25" s="732"/>
      <c r="JKS25" s="732"/>
      <c r="JKT25" s="732"/>
      <c r="JKU25" s="732"/>
      <c r="JKV25" s="732"/>
      <c r="JKW25" s="732"/>
      <c r="JKX25" s="733"/>
      <c r="JKY25" s="732"/>
      <c r="JKZ25" s="732"/>
      <c r="JLA25" s="732"/>
      <c r="JLB25" s="732"/>
      <c r="JLC25" s="732"/>
      <c r="JLD25" s="732"/>
      <c r="JLE25" s="732"/>
      <c r="JLF25" s="733"/>
      <c r="JLG25" s="732"/>
      <c r="JLH25" s="732"/>
      <c r="JLI25" s="732"/>
      <c r="JLJ25" s="732"/>
      <c r="JLK25" s="732"/>
      <c r="JLL25" s="732"/>
      <c r="JLM25" s="732"/>
      <c r="JLN25" s="733"/>
      <c r="JLO25" s="732"/>
      <c r="JLP25" s="732"/>
      <c r="JLQ25" s="732"/>
      <c r="JLR25" s="732"/>
      <c r="JLS25" s="732"/>
      <c r="JLT25" s="732"/>
      <c r="JLU25" s="732"/>
      <c r="JLV25" s="733"/>
      <c r="JLW25" s="732"/>
      <c r="JLX25" s="732"/>
      <c r="JLY25" s="732"/>
      <c r="JLZ25" s="732"/>
      <c r="JMA25" s="732"/>
      <c r="JMB25" s="732"/>
      <c r="JMC25" s="732"/>
      <c r="JMD25" s="733"/>
      <c r="JME25" s="732"/>
      <c r="JMF25" s="732"/>
      <c r="JMG25" s="732"/>
      <c r="JMH25" s="732"/>
      <c r="JMI25" s="732"/>
      <c r="JMJ25" s="732"/>
      <c r="JMK25" s="732"/>
      <c r="JML25" s="733"/>
      <c r="JMM25" s="732"/>
      <c r="JMN25" s="732"/>
      <c r="JMO25" s="732"/>
      <c r="JMP25" s="732"/>
      <c r="JMQ25" s="732"/>
      <c r="JMR25" s="732"/>
      <c r="JMS25" s="732"/>
      <c r="JMT25" s="733"/>
      <c r="JMU25" s="732"/>
      <c r="JMV25" s="732"/>
      <c r="JMW25" s="732"/>
      <c r="JMX25" s="732"/>
      <c r="JMY25" s="732"/>
      <c r="JMZ25" s="732"/>
      <c r="JNA25" s="732"/>
      <c r="JNB25" s="733"/>
      <c r="JNC25" s="732"/>
      <c r="JND25" s="732"/>
      <c r="JNE25" s="732"/>
      <c r="JNF25" s="732"/>
      <c r="JNG25" s="732"/>
      <c r="JNH25" s="732"/>
      <c r="JNI25" s="732"/>
      <c r="JNJ25" s="733"/>
      <c r="JNK25" s="732"/>
      <c r="JNL25" s="732"/>
      <c r="JNM25" s="732"/>
      <c r="JNN25" s="732"/>
      <c r="JNO25" s="732"/>
      <c r="JNP25" s="732"/>
      <c r="JNQ25" s="732"/>
      <c r="JNR25" s="733"/>
      <c r="JNS25" s="732"/>
      <c r="JNT25" s="732"/>
      <c r="JNU25" s="732"/>
      <c r="JNV25" s="732"/>
      <c r="JNW25" s="732"/>
      <c r="JNX25" s="732"/>
      <c r="JNY25" s="732"/>
      <c r="JNZ25" s="733"/>
      <c r="JOA25" s="732"/>
      <c r="JOB25" s="732"/>
      <c r="JOC25" s="732"/>
      <c r="JOD25" s="732"/>
      <c r="JOE25" s="732"/>
      <c r="JOF25" s="732"/>
      <c r="JOG25" s="732"/>
      <c r="JOH25" s="733"/>
      <c r="JOI25" s="732"/>
      <c r="JOJ25" s="732"/>
      <c r="JOK25" s="732"/>
      <c r="JOL25" s="732"/>
      <c r="JOM25" s="732"/>
      <c r="JON25" s="732"/>
      <c r="JOO25" s="732"/>
      <c r="JOP25" s="733"/>
      <c r="JOQ25" s="732"/>
      <c r="JOR25" s="732"/>
      <c r="JOS25" s="732"/>
      <c r="JOT25" s="732"/>
      <c r="JOU25" s="732"/>
      <c r="JOV25" s="732"/>
      <c r="JOW25" s="732"/>
      <c r="JOX25" s="733"/>
      <c r="JOY25" s="732"/>
      <c r="JOZ25" s="732"/>
      <c r="JPA25" s="732"/>
      <c r="JPB25" s="732"/>
      <c r="JPC25" s="732"/>
      <c r="JPD25" s="732"/>
      <c r="JPE25" s="732"/>
      <c r="JPF25" s="733"/>
      <c r="JPG25" s="732"/>
      <c r="JPH25" s="732"/>
      <c r="JPI25" s="732"/>
      <c r="JPJ25" s="732"/>
      <c r="JPK25" s="732"/>
      <c r="JPL25" s="732"/>
      <c r="JPM25" s="732"/>
      <c r="JPN25" s="733"/>
      <c r="JPO25" s="732"/>
      <c r="JPP25" s="732"/>
      <c r="JPQ25" s="732"/>
      <c r="JPR25" s="732"/>
      <c r="JPS25" s="732"/>
      <c r="JPT25" s="732"/>
      <c r="JPU25" s="732"/>
      <c r="JPV25" s="733"/>
      <c r="JPW25" s="732"/>
      <c r="JPX25" s="732"/>
      <c r="JPY25" s="732"/>
      <c r="JPZ25" s="732"/>
      <c r="JQA25" s="732"/>
      <c r="JQB25" s="732"/>
      <c r="JQC25" s="732"/>
      <c r="JQD25" s="733"/>
      <c r="JQE25" s="732"/>
      <c r="JQF25" s="732"/>
      <c r="JQG25" s="732"/>
      <c r="JQH25" s="732"/>
      <c r="JQI25" s="732"/>
      <c r="JQJ25" s="732"/>
      <c r="JQK25" s="732"/>
      <c r="JQL25" s="733"/>
      <c r="JQM25" s="732"/>
      <c r="JQN25" s="732"/>
      <c r="JQO25" s="732"/>
      <c r="JQP25" s="732"/>
      <c r="JQQ25" s="732"/>
      <c r="JQR25" s="732"/>
      <c r="JQS25" s="732"/>
      <c r="JQT25" s="733"/>
      <c r="JQU25" s="732"/>
      <c r="JQV25" s="732"/>
      <c r="JQW25" s="732"/>
      <c r="JQX25" s="732"/>
      <c r="JQY25" s="732"/>
      <c r="JQZ25" s="732"/>
      <c r="JRA25" s="732"/>
      <c r="JRB25" s="733"/>
      <c r="JRC25" s="732"/>
      <c r="JRD25" s="732"/>
      <c r="JRE25" s="732"/>
      <c r="JRF25" s="732"/>
      <c r="JRG25" s="732"/>
      <c r="JRH25" s="732"/>
      <c r="JRI25" s="732"/>
      <c r="JRJ25" s="733"/>
      <c r="JRK25" s="732"/>
      <c r="JRL25" s="732"/>
      <c r="JRM25" s="732"/>
      <c r="JRN25" s="732"/>
      <c r="JRO25" s="732"/>
      <c r="JRP25" s="732"/>
      <c r="JRQ25" s="732"/>
      <c r="JRR25" s="733"/>
      <c r="JRS25" s="732"/>
      <c r="JRT25" s="732"/>
      <c r="JRU25" s="732"/>
      <c r="JRV25" s="732"/>
      <c r="JRW25" s="732"/>
      <c r="JRX25" s="732"/>
      <c r="JRY25" s="732"/>
      <c r="JRZ25" s="733"/>
      <c r="JSA25" s="732"/>
      <c r="JSB25" s="732"/>
      <c r="JSC25" s="732"/>
      <c r="JSD25" s="732"/>
      <c r="JSE25" s="732"/>
      <c r="JSF25" s="732"/>
      <c r="JSG25" s="732"/>
      <c r="JSH25" s="733"/>
      <c r="JSI25" s="732"/>
      <c r="JSJ25" s="732"/>
      <c r="JSK25" s="732"/>
      <c r="JSL25" s="732"/>
      <c r="JSM25" s="732"/>
      <c r="JSN25" s="732"/>
      <c r="JSO25" s="732"/>
      <c r="JSP25" s="733"/>
      <c r="JSQ25" s="732"/>
      <c r="JSR25" s="732"/>
      <c r="JSS25" s="732"/>
      <c r="JST25" s="732"/>
      <c r="JSU25" s="732"/>
      <c r="JSV25" s="732"/>
      <c r="JSW25" s="732"/>
      <c r="JSX25" s="733"/>
      <c r="JSY25" s="732"/>
      <c r="JSZ25" s="732"/>
      <c r="JTA25" s="732"/>
      <c r="JTB25" s="732"/>
      <c r="JTC25" s="732"/>
      <c r="JTD25" s="732"/>
      <c r="JTE25" s="732"/>
      <c r="JTF25" s="733"/>
      <c r="JTG25" s="732"/>
      <c r="JTH25" s="732"/>
      <c r="JTI25" s="732"/>
      <c r="JTJ25" s="732"/>
      <c r="JTK25" s="732"/>
      <c r="JTL25" s="732"/>
      <c r="JTM25" s="732"/>
      <c r="JTN25" s="733"/>
      <c r="JTO25" s="732"/>
      <c r="JTP25" s="732"/>
      <c r="JTQ25" s="732"/>
      <c r="JTR25" s="732"/>
      <c r="JTS25" s="732"/>
      <c r="JTT25" s="732"/>
      <c r="JTU25" s="732"/>
      <c r="JTV25" s="733"/>
      <c r="JTW25" s="732"/>
      <c r="JTX25" s="732"/>
      <c r="JTY25" s="732"/>
      <c r="JTZ25" s="732"/>
      <c r="JUA25" s="732"/>
      <c r="JUB25" s="732"/>
      <c r="JUC25" s="732"/>
      <c r="JUD25" s="733"/>
      <c r="JUE25" s="732"/>
      <c r="JUF25" s="732"/>
      <c r="JUG25" s="732"/>
      <c r="JUH25" s="732"/>
      <c r="JUI25" s="732"/>
      <c r="JUJ25" s="732"/>
      <c r="JUK25" s="732"/>
      <c r="JUL25" s="733"/>
      <c r="JUM25" s="732"/>
      <c r="JUN25" s="732"/>
      <c r="JUO25" s="732"/>
      <c r="JUP25" s="732"/>
      <c r="JUQ25" s="732"/>
      <c r="JUR25" s="732"/>
      <c r="JUS25" s="732"/>
      <c r="JUT25" s="733"/>
      <c r="JUU25" s="732"/>
      <c r="JUV25" s="732"/>
      <c r="JUW25" s="732"/>
      <c r="JUX25" s="732"/>
      <c r="JUY25" s="732"/>
      <c r="JUZ25" s="732"/>
      <c r="JVA25" s="732"/>
      <c r="JVB25" s="733"/>
      <c r="JVC25" s="732"/>
      <c r="JVD25" s="732"/>
      <c r="JVE25" s="732"/>
      <c r="JVF25" s="732"/>
      <c r="JVG25" s="732"/>
      <c r="JVH25" s="732"/>
      <c r="JVI25" s="732"/>
      <c r="JVJ25" s="733"/>
      <c r="JVK25" s="732"/>
      <c r="JVL25" s="732"/>
      <c r="JVM25" s="732"/>
      <c r="JVN25" s="732"/>
      <c r="JVO25" s="732"/>
      <c r="JVP25" s="732"/>
      <c r="JVQ25" s="732"/>
      <c r="JVR25" s="733"/>
      <c r="JVS25" s="732"/>
      <c r="JVT25" s="732"/>
      <c r="JVU25" s="732"/>
      <c r="JVV25" s="732"/>
      <c r="JVW25" s="732"/>
      <c r="JVX25" s="732"/>
      <c r="JVY25" s="732"/>
      <c r="JVZ25" s="733"/>
      <c r="JWA25" s="732"/>
      <c r="JWB25" s="732"/>
      <c r="JWC25" s="732"/>
      <c r="JWD25" s="732"/>
      <c r="JWE25" s="732"/>
      <c r="JWF25" s="732"/>
      <c r="JWG25" s="732"/>
      <c r="JWH25" s="733"/>
      <c r="JWI25" s="732"/>
      <c r="JWJ25" s="732"/>
      <c r="JWK25" s="732"/>
      <c r="JWL25" s="732"/>
      <c r="JWM25" s="732"/>
      <c r="JWN25" s="732"/>
      <c r="JWO25" s="732"/>
      <c r="JWP25" s="733"/>
      <c r="JWQ25" s="732"/>
      <c r="JWR25" s="732"/>
      <c r="JWS25" s="732"/>
      <c r="JWT25" s="732"/>
      <c r="JWU25" s="732"/>
      <c r="JWV25" s="732"/>
      <c r="JWW25" s="732"/>
      <c r="JWX25" s="733"/>
      <c r="JWY25" s="732"/>
      <c r="JWZ25" s="732"/>
      <c r="JXA25" s="732"/>
      <c r="JXB25" s="732"/>
      <c r="JXC25" s="732"/>
      <c r="JXD25" s="732"/>
      <c r="JXE25" s="732"/>
      <c r="JXF25" s="733"/>
      <c r="JXG25" s="732"/>
      <c r="JXH25" s="732"/>
      <c r="JXI25" s="732"/>
      <c r="JXJ25" s="732"/>
      <c r="JXK25" s="732"/>
      <c r="JXL25" s="732"/>
      <c r="JXM25" s="732"/>
      <c r="JXN25" s="733"/>
      <c r="JXO25" s="732"/>
      <c r="JXP25" s="732"/>
      <c r="JXQ25" s="732"/>
      <c r="JXR25" s="732"/>
      <c r="JXS25" s="732"/>
      <c r="JXT25" s="732"/>
      <c r="JXU25" s="732"/>
      <c r="JXV25" s="733"/>
      <c r="JXW25" s="732"/>
      <c r="JXX25" s="732"/>
      <c r="JXY25" s="732"/>
      <c r="JXZ25" s="732"/>
      <c r="JYA25" s="732"/>
      <c r="JYB25" s="732"/>
      <c r="JYC25" s="732"/>
      <c r="JYD25" s="733"/>
      <c r="JYE25" s="732"/>
      <c r="JYF25" s="732"/>
      <c r="JYG25" s="732"/>
      <c r="JYH25" s="732"/>
      <c r="JYI25" s="732"/>
      <c r="JYJ25" s="732"/>
      <c r="JYK25" s="732"/>
      <c r="JYL25" s="733"/>
      <c r="JYM25" s="732"/>
      <c r="JYN25" s="732"/>
      <c r="JYO25" s="732"/>
      <c r="JYP25" s="732"/>
      <c r="JYQ25" s="732"/>
      <c r="JYR25" s="732"/>
      <c r="JYS25" s="732"/>
      <c r="JYT25" s="733"/>
      <c r="JYU25" s="732"/>
      <c r="JYV25" s="732"/>
      <c r="JYW25" s="732"/>
      <c r="JYX25" s="732"/>
      <c r="JYY25" s="732"/>
      <c r="JYZ25" s="732"/>
      <c r="JZA25" s="732"/>
      <c r="JZB25" s="733"/>
      <c r="JZC25" s="732"/>
      <c r="JZD25" s="732"/>
      <c r="JZE25" s="732"/>
      <c r="JZF25" s="732"/>
      <c r="JZG25" s="732"/>
      <c r="JZH25" s="732"/>
      <c r="JZI25" s="732"/>
      <c r="JZJ25" s="733"/>
      <c r="JZK25" s="732"/>
      <c r="JZL25" s="732"/>
      <c r="JZM25" s="732"/>
      <c r="JZN25" s="732"/>
      <c r="JZO25" s="732"/>
      <c r="JZP25" s="732"/>
      <c r="JZQ25" s="732"/>
      <c r="JZR25" s="733"/>
      <c r="JZS25" s="732"/>
      <c r="JZT25" s="732"/>
      <c r="JZU25" s="732"/>
      <c r="JZV25" s="732"/>
      <c r="JZW25" s="732"/>
      <c r="JZX25" s="732"/>
      <c r="JZY25" s="732"/>
      <c r="JZZ25" s="733"/>
      <c r="KAA25" s="732"/>
      <c r="KAB25" s="732"/>
      <c r="KAC25" s="732"/>
      <c r="KAD25" s="732"/>
      <c r="KAE25" s="732"/>
      <c r="KAF25" s="732"/>
      <c r="KAG25" s="732"/>
      <c r="KAH25" s="733"/>
      <c r="KAI25" s="732"/>
      <c r="KAJ25" s="732"/>
      <c r="KAK25" s="732"/>
      <c r="KAL25" s="732"/>
      <c r="KAM25" s="732"/>
      <c r="KAN25" s="732"/>
      <c r="KAO25" s="732"/>
      <c r="KAP25" s="733"/>
      <c r="KAQ25" s="732"/>
      <c r="KAR25" s="732"/>
      <c r="KAS25" s="732"/>
      <c r="KAT25" s="732"/>
      <c r="KAU25" s="732"/>
      <c r="KAV25" s="732"/>
      <c r="KAW25" s="732"/>
      <c r="KAX25" s="733"/>
      <c r="KAY25" s="732"/>
      <c r="KAZ25" s="732"/>
      <c r="KBA25" s="732"/>
      <c r="KBB25" s="732"/>
      <c r="KBC25" s="732"/>
      <c r="KBD25" s="732"/>
      <c r="KBE25" s="732"/>
      <c r="KBF25" s="733"/>
      <c r="KBG25" s="732"/>
      <c r="KBH25" s="732"/>
      <c r="KBI25" s="732"/>
      <c r="KBJ25" s="732"/>
      <c r="KBK25" s="732"/>
      <c r="KBL25" s="732"/>
      <c r="KBM25" s="732"/>
      <c r="KBN25" s="733"/>
      <c r="KBO25" s="732"/>
      <c r="KBP25" s="732"/>
      <c r="KBQ25" s="732"/>
      <c r="KBR25" s="732"/>
      <c r="KBS25" s="732"/>
      <c r="KBT25" s="732"/>
      <c r="KBU25" s="732"/>
      <c r="KBV25" s="733"/>
      <c r="KBW25" s="732"/>
      <c r="KBX25" s="732"/>
      <c r="KBY25" s="732"/>
      <c r="KBZ25" s="732"/>
      <c r="KCA25" s="732"/>
      <c r="KCB25" s="732"/>
      <c r="KCC25" s="732"/>
      <c r="KCD25" s="733"/>
      <c r="KCE25" s="732"/>
      <c r="KCF25" s="732"/>
      <c r="KCG25" s="732"/>
      <c r="KCH25" s="732"/>
      <c r="KCI25" s="732"/>
      <c r="KCJ25" s="732"/>
      <c r="KCK25" s="732"/>
      <c r="KCL25" s="733"/>
      <c r="KCM25" s="732"/>
      <c r="KCN25" s="732"/>
      <c r="KCO25" s="732"/>
      <c r="KCP25" s="732"/>
      <c r="KCQ25" s="732"/>
      <c r="KCR25" s="732"/>
      <c r="KCS25" s="732"/>
      <c r="KCT25" s="733"/>
      <c r="KCU25" s="732"/>
      <c r="KCV25" s="732"/>
      <c r="KCW25" s="732"/>
      <c r="KCX25" s="732"/>
      <c r="KCY25" s="732"/>
      <c r="KCZ25" s="732"/>
      <c r="KDA25" s="732"/>
      <c r="KDB25" s="733"/>
      <c r="KDC25" s="732"/>
      <c r="KDD25" s="732"/>
      <c r="KDE25" s="732"/>
      <c r="KDF25" s="732"/>
      <c r="KDG25" s="732"/>
      <c r="KDH25" s="732"/>
      <c r="KDI25" s="732"/>
      <c r="KDJ25" s="733"/>
      <c r="KDK25" s="732"/>
      <c r="KDL25" s="732"/>
      <c r="KDM25" s="732"/>
      <c r="KDN25" s="732"/>
      <c r="KDO25" s="732"/>
      <c r="KDP25" s="732"/>
      <c r="KDQ25" s="732"/>
      <c r="KDR25" s="733"/>
      <c r="KDS25" s="732"/>
      <c r="KDT25" s="732"/>
      <c r="KDU25" s="732"/>
      <c r="KDV25" s="732"/>
      <c r="KDW25" s="732"/>
      <c r="KDX25" s="732"/>
      <c r="KDY25" s="732"/>
      <c r="KDZ25" s="733"/>
      <c r="KEA25" s="732"/>
      <c r="KEB25" s="732"/>
      <c r="KEC25" s="732"/>
      <c r="KED25" s="732"/>
      <c r="KEE25" s="732"/>
      <c r="KEF25" s="732"/>
      <c r="KEG25" s="732"/>
      <c r="KEH25" s="733"/>
      <c r="KEI25" s="732"/>
      <c r="KEJ25" s="732"/>
      <c r="KEK25" s="732"/>
      <c r="KEL25" s="732"/>
      <c r="KEM25" s="732"/>
      <c r="KEN25" s="732"/>
      <c r="KEO25" s="732"/>
      <c r="KEP25" s="733"/>
      <c r="KEQ25" s="732"/>
      <c r="KER25" s="732"/>
      <c r="KES25" s="732"/>
      <c r="KET25" s="732"/>
      <c r="KEU25" s="732"/>
      <c r="KEV25" s="732"/>
      <c r="KEW25" s="732"/>
      <c r="KEX25" s="733"/>
      <c r="KEY25" s="732"/>
      <c r="KEZ25" s="732"/>
      <c r="KFA25" s="732"/>
      <c r="KFB25" s="732"/>
      <c r="KFC25" s="732"/>
      <c r="KFD25" s="732"/>
      <c r="KFE25" s="732"/>
      <c r="KFF25" s="733"/>
      <c r="KFG25" s="732"/>
      <c r="KFH25" s="732"/>
      <c r="KFI25" s="732"/>
      <c r="KFJ25" s="732"/>
      <c r="KFK25" s="732"/>
      <c r="KFL25" s="732"/>
      <c r="KFM25" s="732"/>
      <c r="KFN25" s="733"/>
      <c r="KFO25" s="732"/>
      <c r="KFP25" s="732"/>
      <c r="KFQ25" s="732"/>
      <c r="KFR25" s="732"/>
      <c r="KFS25" s="732"/>
      <c r="KFT25" s="732"/>
      <c r="KFU25" s="732"/>
      <c r="KFV25" s="733"/>
      <c r="KFW25" s="732"/>
      <c r="KFX25" s="732"/>
      <c r="KFY25" s="732"/>
      <c r="KFZ25" s="732"/>
      <c r="KGA25" s="732"/>
      <c r="KGB25" s="732"/>
      <c r="KGC25" s="732"/>
      <c r="KGD25" s="733"/>
      <c r="KGE25" s="732"/>
      <c r="KGF25" s="732"/>
      <c r="KGG25" s="732"/>
      <c r="KGH25" s="732"/>
      <c r="KGI25" s="732"/>
      <c r="KGJ25" s="732"/>
      <c r="KGK25" s="732"/>
      <c r="KGL25" s="733"/>
      <c r="KGM25" s="732"/>
      <c r="KGN25" s="732"/>
      <c r="KGO25" s="732"/>
      <c r="KGP25" s="732"/>
      <c r="KGQ25" s="732"/>
      <c r="KGR25" s="732"/>
      <c r="KGS25" s="732"/>
      <c r="KGT25" s="733"/>
      <c r="KGU25" s="732"/>
      <c r="KGV25" s="732"/>
      <c r="KGW25" s="732"/>
      <c r="KGX25" s="732"/>
      <c r="KGY25" s="732"/>
      <c r="KGZ25" s="732"/>
      <c r="KHA25" s="732"/>
      <c r="KHB25" s="733"/>
      <c r="KHC25" s="732"/>
      <c r="KHD25" s="732"/>
      <c r="KHE25" s="732"/>
      <c r="KHF25" s="732"/>
      <c r="KHG25" s="732"/>
      <c r="KHH25" s="732"/>
      <c r="KHI25" s="732"/>
      <c r="KHJ25" s="733"/>
      <c r="KHK25" s="732"/>
      <c r="KHL25" s="732"/>
      <c r="KHM25" s="732"/>
      <c r="KHN25" s="732"/>
      <c r="KHO25" s="732"/>
      <c r="KHP25" s="732"/>
      <c r="KHQ25" s="732"/>
      <c r="KHR25" s="733"/>
      <c r="KHS25" s="732"/>
      <c r="KHT25" s="732"/>
      <c r="KHU25" s="732"/>
      <c r="KHV25" s="732"/>
      <c r="KHW25" s="732"/>
      <c r="KHX25" s="732"/>
      <c r="KHY25" s="732"/>
      <c r="KHZ25" s="733"/>
      <c r="KIA25" s="732"/>
      <c r="KIB25" s="732"/>
      <c r="KIC25" s="732"/>
      <c r="KID25" s="732"/>
      <c r="KIE25" s="732"/>
      <c r="KIF25" s="732"/>
      <c r="KIG25" s="732"/>
      <c r="KIH25" s="733"/>
      <c r="KII25" s="732"/>
      <c r="KIJ25" s="732"/>
      <c r="KIK25" s="732"/>
      <c r="KIL25" s="732"/>
      <c r="KIM25" s="732"/>
      <c r="KIN25" s="732"/>
      <c r="KIO25" s="732"/>
      <c r="KIP25" s="733"/>
      <c r="KIQ25" s="732"/>
      <c r="KIR25" s="732"/>
      <c r="KIS25" s="732"/>
      <c r="KIT25" s="732"/>
      <c r="KIU25" s="732"/>
      <c r="KIV25" s="732"/>
      <c r="KIW25" s="732"/>
      <c r="KIX25" s="733"/>
      <c r="KIY25" s="732"/>
      <c r="KIZ25" s="732"/>
      <c r="KJA25" s="732"/>
      <c r="KJB25" s="732"/>
      <c r="KJC25" s="732"/>
      <c r="KJD25" s="732"/>
      <c r="KJE25" s="732"/>
      <c r="KJF25" s="733"/>
      <c r="KJG25" s="732"/>
      <c r="KJH25" s="732"/>
      <c r="KJI25" s="732"/>
      <c r="KJJ25" s="732"/>
      <c r="KJK25" s="732"/>
      <c r="KJL25" s="732"/>
      <c r="KJM25" s="732"/>
      <c r="KJN25" s="733"/>
      <c r="KJO25" s="732"/>
      <c r="KJP25" s="732"/>
      <c r="KJQ25" s="732"/>
      <c r="KJR25" s="732"/>
      <c r="KJS25" s="732"/>
      <c r="KJT25" s="732"/>
      <c r="KJU25" s="732"/>
      <c r="KJV25" s="733"/>
      <c r="KJW25" s="732"/>
      <c r="KJX25" s="732"/>
      <c r="KJY25" s="732"/>
      <c r="KJZ25" s="732"/>
      <c r="KKA25" s="732"/>
      <c r="KKB25" s="732"/>
      <c r="KKC25" s="732"/>
      <c r="KKD25" s="733"/>
      <c r="KKE25" s="732"/>
      <c r="KKF25" s="732"/>
      <c r="KKG25" s="732"/>
      <c r="KKH25" s="732"/>
      <c r="KKI25" s="732"/>
      <c r="KKJ25" s="732"/>
      <c r="KKK25" s="732"/>
      <c r="KKL25" s="733"/>
      <c r="KKM25" s="732"/>
      <c r="KKN25" s="732"/>
      <c r="KKO25" s="732"/>
      <c r="KKP25" s="732"/>
      <c r="KKQ25" s="732"/>
      <c r="KKR25" s="732"/>
      <c r="KKS25" s="732"/>
      <c r="KKT25" s="733"/>
      <c r="KKU25" s="732"/>
      <c r="KKV25" s="732"/>
      <c r="KKW25" s="732"/>
      <c r="KKX25" s="732"/>
      <c r="KKY25" s="732"/>
      <c r="KKZ25" s="732"/>
      <c r="KLA25" s="732"/>
      <c r="KLB25" s="733"/>
      <c r="KLC25" s="732"/>
      <c r="KLD25" s="732"/>
      <c r="KLE25" s="732"/>
      <c r="KLF25" s="732"/>
      <c r="KLG25" s="732"/>
      <c r="KLH25" s="732"/>
      <c r="KLI25" s="732"/>
      <c r="KLJ25" s="733"/>
      <c r="KLK25" s="732"/>
      <c r="KLL25" s="732"/>
      <c r="KLM25" s="732"/>
      <c r="KLN25" s="732"/>
      <c r="KLO25" s="732"/>
      <c r="KLP25" s="732"/>
      <c r="KLQ25" s="732"/>
      <c r="KLR25" s="733"/>
      <c r="KLS25" s="732"/>
      <c r="KLT25" s="732"/>
      <c r="KLU25" s="732"/>
      <c r="KLV25" s="732"/>
      <c r="KLW25" s="732"/>
      <c r="KLX25" s="732"/>
      <c r="KLY25" s="732"/>
      <c r="KLZ25" s="733"/>
      <c r="KMA25" s="732"/>
      <c r="KMB25" s="732"/>
      <c r="KMC25" s="732"/>
      <c r="KMD25" s="732"/>
      <c r="KME25" s="732"/>
      <c r="KMF25" s="732"/>
      <c r="KMG25" s="732"/>
      <c r="KMH25" s="733"/>
      <c r="KMI25" s="732"/>
      <c r="KMJ25" s="732"/>
      <c r="KMK25" s="732"/>
      <c r="KML25" s="732"/>
      <c r="KMM25" s="732"/>
      <c r="KMN25" s="732"/>
      <c r="KMO25" s="732"/>
      <c r="KMP25" s="733"/>
      <c r="KMQ25" s="732"/>
      <c r="KMR25" s="732"/>
      <c r="KMS25" s="732"/>
      <c r="KMT25" s="732"/>
      <c r="KMU25" s="732"/>
      <c r="KMV25" s="732"/>
      <c r="KMW25" s="732"/>
      <c r="KMX25" s="733"/>
      <c r="KMY25" s="732"/>
      <c r="KMZ25" s="732"/>
      <c r="KNA25" s="732"/>
      <c r="KNB25" s="732"/>
      <c r="KNC25" s="732"/>
      <c r="KND25" s="732"/>
      <c r="KNE25" s="732"/>
      <c r="KNF25" s="733"/>
      <c r="KNG25" s="732"/>
      <c r="KNH25" s="732"/>
      <c r="KNI25" s="732"/>
      <c r="KNJ25" s="732"/>
      <c r="KNK25" s="732"/>
      <c r="KNL25" s="732"/>
      <c r="KNM25" s="732"/>
      <c r="KNN25" s="733"/>
      <c r="KNO25" s="732"/>
      <c r="KNP25" s="732"/>
      <c r="KNQ25" s="732"/>
      <c r="KNR25" s="732"/>
      <c r="KNS25" s="732"/>
      <c r="KNT25" s="732"/>
      <c r="KNU25" s="732"/>
      <c r="KNV25" s="733"/>
      <c r="KNW25" s="732"/>
      <c r="KNX25" s="732"/>
      <c r="KNY25" s="732"/>
      <c r="KNZ25" s="732"/>
      <c r="KOA25" s="732"/>
      <c r="KOB25" s="732"/>
      <c r="KOC25" s="732"/>
      <c r="KOD25" s="733"/>
      <c r="KOE25" s="732"/>
      <c r="KOF25" s="732"/>
      <c r="KOG25" s="732"/>
      <c r="KOH25" s="732"/>
      <c r="KOI25" s="732"/>
      <c r="KOJ25" s="732"/>
      <c r="KOK25" s="732"/>
      <c r="KOL25" s="733"/>
      <c r="KOM25" s="732"/>
      <c r="KON25" s="732"/>
      <c r="KOO25" s="732"/>
      <c r="KOP25" s="732"/>
      <c r="KOQ25" s="732"/>
      <c r="KOR25" s="732"/>
      <c r="KOS25" s="732"/>
      <c r="KOT25" s="733"/>
      <c r="KOU25" s="732"/>
      <c r="KOV25" s="732"/>
      <c r="KOW25" s="732"/>
      <c r="KOX25" s="732"/>
      <c r="KOY25" s="732"/>
      <c r="KOZ25" s="732"/>
      <c r="KPA25" s="732"/>
      <c r="KPB25" s="733"/>
      <c r="KPC25" s="732"/>
      <c r="KPD25" s="732"/>
      <c r="KPE25" s="732"/>
      <c r="KPF25" s="732"/>
      <c r="KPG25" s="732"/>
      <c r="KPH25" s="732"/>
      <c r="KPI25" s="732"/>
      <c r="KPJ25" s="733"/>
      <c r="KPK25" s="732"/>
      <c r="KPL25" s="732"/>
      <c r="KPM25" s="732"/>
      <c r="KPN25" s="732"/>
      <c r="KPO25" s="732"/>
      <c r="KPP25" s="732"/>
      <c r="KPQ25" s="732"/>
      <c r="KPR25" s="733"/>
      <c r="KPS25" s="732"/>
      <c r="KPT25" s="732"/>
      <c r="KPU25" s="732"/>
      <c r="KPV25" s="732"/>
      <c r="KPW25" s="732"/>
      <c r="KPX25" s="732"/>
      <c r="KPY25" s="732"/>
      <c r="KPZ25" s="733"/>
      <c r="KQA25" s="732"/>
      <c r="KQB25" s="732"/>
      <c r="KQC25" s="732"/>
      <c r="KQD25" s="732"/>
      <c r="KQE25" s="732"/>
      <c r="KQF25" s="732"/>
      <c r="KQG25" s="732"/>
      <c r="KQH25" s="733"/>
      <c r="KQI25" s="732"/>
      <c r="KQJ25" s="732"/>
      <c r="KQK25" s="732"/>
      <c r="KQL25" s="732"/>
      <c r="KQM25" s="732"/>
      <c r="KQN25" s="732"/>
      <c r="KQO25" s="732"/>
      <c r="KQP25" s="733"/>
      <c r="KQQ25" s="732"/>
      <c r="KQR25" s="732"/>
      <c r="KQS25" s="732"/>
      <c r="KQT25" s="732"/>
      <c r="KQU25" s="732"/>
      <c r="KQV25" s="732"/>
      <c r="KQW25" s="732"/>
      <c r="KQX25" s="733"/>
      <c r="KQY25" s="732"/>
      <c r="KQZ25" s="732"/>
      <c r="KRA25" s="732"/>
      <c r="KRB25" s="732"/>
      <c r="KRC25" s="732"/>
      <c r="KRD25" s="732"/>
      <c r="KRE25" s="732"/>
      <c r="KRF25" s="733"/>
      <c r="KRG25" s="732"/>
      <c r="KRH25" s="732"/>
      <c r="KRI25" s="732"/>
      <c r="KRJ25" s="732"/>
      <c r="KRK25" s="732"/>
      <c r="KRL25" s="732"/>
      <c r="KRM25" s="732"/>
      <c r="KRN25" s="733"/>
      <c r="KRO25" s="732"/>
      <c r="KRP25" s="732"/>
      <c r="KRQ25" s="732"/>
      <c r="KRR25" s="732"/>
      <c r="KRS25" s="732"/>
      <c r="KRT25" s="732"/>
      <c r="KRU25" s="732"/>
      <c r="KRV25" s="733"/>
      <c r="KRW25" s="732"/>
      <c r="KRX25" s="732"/>
      <c r="KRY25" s="732"/>
      <c r="KRZ25" s="732"/>
      <c r="KSA25" s="732"/>
      <c r="KSB25" s="732"/>
      <c r="KSC25" s="732"/>
      <c r="KSD25" s="733"/>
      <c r="KSE25" s="732"/>
      <c r="KSF25" s="732"/>
      <c r="KSG25" s="732"/>
      <c r="KSH25" s="732"/>
      <c r="KSI25" s="732"/>
      <c r="KSJ25" s="732"/>
      <c r="KSK25" s="732"/>
      <c r="KSL25" s="733"/>
      <c r="KSM25" s="732"/>
      <c r="KSN25" s="732"/>
      <c r="KSO25" s="732"/>
      <c r="KSP25" s="732"/>
      <c r="KSQ25" s="732"/>
      <c r="KSR25" s="732"/>
      <c r="KSS25" s="732"/>
      <c r="KST25" s="733"/>
      <c r="KSU25" s="732"/>
      <c r="KSV25" s="732"/>
      <c r="KSW25" s="732"/>
      <c r="KSX25" s="732"/>
      <c r="KSY25" s="732"/>
      <c r="KSZ25" s="732"/>
      <c r="KTA25" s="732"/>
      <c r="KTB25" s="733"/>
      <c r="KTC25" s="732"/>
      <c r="KTD25" s="732"/>
      <c r="KTE25" s="732"/>
      <c r="KTF25" s="732"/>
      <c r="KTG25" s="732"/>
      <c r="KTH25" s="732"/>
      <c r="KTI25" s="732"/>
      <c r="KTJ25" s="733"/>
      <c r="KTK25" s="732"/>
      <c r="KTL25" s="732"/>
      <c r="KTM25" s="732"/>
      <c r="KTN25" s="732"/>
      <c r="KTO25" s="732"/>
      <c r="KTP25" s="732"/>
      <c r="KTQ25" s="732"/>
      <c r="KTR25" s="733"/>
      <c r="KTS25" s="732"/>
      <c r="KTT25" s="732"/>
      <c r="KTU25" s="732"/>
      <c r="KTV25" s="732"/>
      <c r="KTW25" s="732"/>
      <c r="KTX25" s="732"/>
      <c r="KTY25" s="732"/>
      <c r="KTZ25" s="733"/>
      <c r="KUA25" s="732"/>
      <c r="KUB25" s="732"/>
      <c r="KUC25" s="732"/>
      <c r="KUD25" s="732"/>
      <c r="KUE25" s="732"/>
      <c r="KUF25" s="732"/>
      <c r="KUG25" s="732"/>
      <c r="KUH25" s="733"/>
      <c r="KUI25" s="732"/>
      <c r="KUJ25" s="732"/>
      <c r="KUK25" s="732"/>
      <c r="KUL25" s="732"/>
      <c r="KUM25" s="732"/>
      <c r="KUN25" s="732"/>
      <c r="KUO25" s="732"/>
      <c r="KUP25" s="733"/>
      <c r="KUQ25" s="732"/>
      <c r="KUR25" s="732"/>
      <c r="KUS25" s="732"/>
      <c r="KUT25" s="732"/>
      <c r="KUU25" s="732"/>
      <c r="KUV25" s="732"/>
      <c r="KUW25" s="732"/>
      <c r="KUX25" s="733"/>
      <c r="KUY25" s="732"/>
      <c r="KUZ25" s="732"/>
      <c r="KVA25" s="732"/>
      <c r="KVB25" s="732"/>
      <c r="KVC25" s="732"/>
      <c r="KVD25" s="732"/>
      <c r="KVE25" s="732"/>
      <c r="KVF25" s="733"/>
      <c r="KVG25" s="732"/>
      <c r="KVH25" s="732"/>
      <c r="KVI25" s="732"/>
      <c r="KVJ25" s="732"/>
      <c r="KVK25" s="732"/>
      <c r="KVL25" s="732"/>
      <c r="KVM25" s="732"/>
      <c r="KVN25" s="733"/>
      <c r="KVO25" s="732"/>
      <c r="KVP25" s="732"/>
      <c r="KVQ25" s="732"/>
      <c r="KVR25" s="732"/>
      <c r="KVS25" s="732"/>
      <c r="KVT25" s="732"/>
      <c r="KVU25" s="732"/>
      <c r="KVV25" s="733"/>
      <c r="KVW25" s="732"/>
      <c r="KVX25" s="732"/>
      <c r="KVY25" s="732"/>
      <c r="KVZ25" s="732"/>
      <c r="KWA25" s="732"/>
      <c r="KWB25" s="732"/>
      <c r="KWC25" s="732"/>
      <c r="KWD25" s="733"/>
      <c r="KWE25" s="732"/>
      <c r="KWF25" s="732"/>
      <c r="KWG25" s="732"/>
      <c r="KWH25" s="732"/>
      <c r="KWI25" s="732"/>
      <c r="KWJ25" s="732"/>
      <c r="KWK25" s="732"/>
      <c r="KWL25" s="733"/>
      <c r="KWM25" s="732"/>
      <c r="KWN25" s="732"/>
      <c r="KWO25" s="732"/>
      <c r="KWP25" s="732"/>
      <c r="KWQ25" s="732"/>
      <c r="KWR25" s="732"/>
      <c r="KWS25" s="732"/>
      <c r="KWT25" s="733"/>
      <c r="KWU25" s="732"/>
      <c r="KWV25" s="732"/>
      <c r="KWW25" s="732"/>
      <c r="KWX25" s="732"/>
      <c r="KWY25" s="732"/>
      <c r="KWZ25" s="732"/>
      <c r="KXA25" s="732"/>
      <c r="KXB25" s="733"/>
      <c r="KXC25" s="732"/>
      <c r="KXD25" s="732"/>
      <c r="KXE25" s="732"/>
      <c r="KXF25" s="732"/>
      <c r="KXG25" s="732"/>
      <c r="KXH25" s="732"/>
      <c r="KXI25" s="732"/>
      <c r="KXJ25" s="733"/>
      <c r="KXK25" s="732"/>
      <c r="KXL25" s="732"/>
      <c r="KXM25" s="732"/>
      <c r="KXN25" s="732"/>
      <c r="KXO25" s="732"/>
      <c r="KXP25" s="732"/>
      <c r="KXQ25" s="732"/>
      <c r="KXR25" s="733"/>
      <c r="KXS25" s="732"/>
      <c r="KXT25" s="732"/>
      <c r="KXU25" s="732"/>
      <c r="KXV25" s="732"/>
      <c r="KXW25" s="732"/>
      <c r="KXX25" s="732"/>
      <c r="KXY25" s="732"/>
      <c r="KXZ25" s="733"/>
      <c r="KYA25" s="732"/>
      <c r="KYB25" s="732"/>
      <c r="KYC25" s="732"/>
      <c r="KYD25" s="732"/>
      <c r="KYE25" s="732"/>
      <c r="KYF25" s="732"/>
      <c r="KYG25" s="732"/>
      <c r="KYH25" s="733"/>
      <c r="KYI25" s="732"/>
      <c r="KYJ25" s="732"/>
      <c r="KYK25" s="732"/>
      <c r="KYL25" s="732"/>
      <c r="KYM25" s="732"/>
      <c r="KYN25" s="732"/>
      <c r="KYO25" s="732"/>
      <c r="KYP25" s="733"/>
      <c r="KYQ25" s="732"/>
      <c r="KYR25" s="732"/>
      <c r="KYS25" s="732"/>
      <c r="KYT25" s="732"/>
      <c r="KYU25" s="732"/>
      <c r="KYV25" s="732"/>
      <c r="KYW25" s="732"/>
      <c r="KYX25" s="733"/>
      <c r="KYY25" s="732"/>
      <c r="KYZ25" s="732"/>
      <c r="KZA25" s="732"/>
      <c r="KZB25" s="732"/>
      <c r="KZC25" s="732"/>
      <c r="KZD25" s="732"/>
      <c r="KZE25" s="732"/>
      <c r="KZF25" s="733"/>
      <c r="KZG25" s="732"/>
      <c r="KZH25" s="732"/>
      <c r="KZI25" s="732"/>
      <c r="KZJ25" s="732"/>
      <c r="KZK25" s="732"/>
      <c r="KZL25" s="732"/>
      <c r="KZM25" s="732"/>
      <c r="KZN25" s="733"/>
      <c r="KZO25" s="732"/>
      <c r="KZP25" s="732"/>
      <c r="KZQ25" s="732"/>
      <c r="KZR25" s="732"/>
      <c r="KZS25" s="732"/>
      <c r="KZT25" s="732"/>
      <c r="KZU25" s="732"/>
      <c r="KZV25" s="733"/>
      <c r="KZW25" s="732"/>
      <c r="KZX25" s="732"/>
      <c r="KZY25" s="732"/>
      <c r="KZZ25" s="732"/>
      <c r="LAA25" s="732"/>
      <c r="LAB25" s="732"/>
      <c r="LAC25" s="732"/>
      <c r="LAD25" s="733"/>
      <c r="LAE25" s="732"/>
      <c r="LAF25" s="732"/>
      <c r="LAG25" s="732"/>
      <c r="LAH25" s="732"/>
      <c r="LAI25" s="732"/>
      <c r="LAJ25" s="732"/>
      <c r="LAK25" s="732"/>
      <c r="LAL25" s="733"/>
      <c r="LAM25" s="732"/>
      <c r="LAN25" s="732"/>
      <c r="LAO25" s="732"/>
      <c r="LAP25" s="732"/>
      <c r="LAQ25" s="732"/>
      <c r="LAR25" s="732"/>
      <c r="LAS25" s="732"/>
      <c r="LAT25" s="733"/>
      <c r="LAU25" s="732"/>
      <c r="LAV25" s="732"/>
      <c r="LAW25" s="732"/>
      <c r="LAX25" s="732"/>
      <c r="LAY25" s="732"/>
      <c r="LAZ25" s="732"/>
      <c r="LBA25" s="732"/>
      <c r="LBB25" s="733"/>
      <c r="LBC25" s="732"/>
      <c r="LBD25" s="732"/>
      <c r="LBE25" s="732"/>
      <c r="LBF25" s="732"/>
      <c r="LBG25" s="732"/>
      <c r="LBH25" s="732"/>
      <c r="LBI25" s="732"/>
      <c r="LBJ25" s="733"/>
      <c r="LBK25" s="732"/>
      <c r="LBL25" s="732"/>
      <c r="LBM25" s="732"/>
      <c r="LBN25" s="732"/>
      <c r="LBO25" s="732"/>
      <c r="LBP25" s="732"/>
      <c r="LBQ25" s="732"/>
      <c r="LBR25" s="733"/>
      <c r="LBS25" s="732"/>
      <c r="LBT25" s="732"/>
      <c r="LBU25" s="732"/>
      <c r="LBV25" s="732"/>
      <c r="LBW25" s="732"/>
      <c r="LBX25" s="732"/>
      <c r="LBY25" s="732"/>
      <c r="LBZ25" s="733"/>
      <c r="LCA25" s="732"/>
      <c r="LCB25" s="732"/>
      <c r="LCC25" s="732"/>
      <c r="LCD25" s="732"/>
      <c r="LCE25" s="732"/>
      <c r="LCF25" s="732"/>
      <c r="LCG25" s="732"/>
      <c r="LCH25" s="733"/>
      <c r="LCI25" s="732"/>
      <c r="LCJ25" s="732"/>
      <c r="LCK25" s="732"/>
      <c r="LCL25" s="732"/>
      <c r="LCM25" s="732"/>
      <c r="LCN25" s="732"/>
      <c r="LCO25" s="732"/>
      <c r="LCP25" s="733"/>
      <c r="LCQ25" s="732"/>
      <c r="LCR25" s="732"/>
      <c r="LCS25" s="732"/>
      <c r="LCT25" s="732"/>
      <c r="LCU25" s="732"/>
      <c r="LCV25" s="732"/>
      <c r="LCW25" s="732"/>
      <c r="LCX25" s="733"/>
      <c r="LCY25" s="732"/>
      <c r="LCZ25" s="732"/>
      <c r="LDA25" s="732"/>
      <c r="LDB25" s="732"/>
      <c r="LDC25" s="732"/>
      <c r="LDD25" s="732"/>
      <c r="LDE25" s="732"/>
      <c r="LDF25" s="733"/>
      <c r="LDG25" s="732"/>
      <c r="LDH25" s="732"/>
      <c r="LDI25" s="732"/>
      <c r="LDJ25" s="732"/>
      <c r="LDK25" s="732"/>
      <c r="LDL25" s="732"/>
      <c r="LDM25" s="732"/>
      <c r="LDN25" s="733"/>
      <c r="LDO25" s="732"/>
      <c r="LDP25" s="732"/>
      <c r="LDQ25" s="732"/>
      <c r="LDR25" s="732"/>
      <c r="LDS25" s="732"/>
      <c r="LDT25" s="732"/>
      <c r="LDU25" s="732"/>
      <c r="LDV25" s="733"/>
      <c r="LDW25" s="732"/>
      <c r="LDX25" s="732"/>
      <c r="LDY25" s="732"/>
      <c r="LDZ25" s="732"/>
      <c r="LEA25" s="732"/>
      <c r="LEB25" s="732"/>
      <c r="LEC25" s="732"/>
      <c r="LED25" s="733"/>
      <c r="LEE25" s="732"/>
      <c r="LEF25" s="732"/>
      <c r="LEG25" s="732"/>
      <c r="LEH25" s="732"/>
      <c r="LEI25" s="732"/>
      <c r="LEJ25" s="732"/>
      <c r="LEK25" s="732"/>
      <c r="LEL25" s="733"/>
      <c r="LEM25" s="732"/>
      <c r="LEN25" s="732"/>
      <c r="LEO25" s="732"/>
      <c r="LEP25" s="732"/>
      <c r="LEQ25" s="732"/>
      <c r="LER25" s="732"/>
      <c r="LES25" s="732"/>
      <c r="LET25" s="733"/>
      <c r="LEU25" s="732"/>
      <c r="LEV25" s="732"/>
      <c r="LEW25" s="732"/>
      <c r="LEX25" s="732"/>
      <c r="LEY25" s="732"/>
      <c r="LEZ25" s="732"/>
      <c r="LFA25" s="732"/>
      <c r="LFB25" s="733"/>
      <c r="LFC25" s="732"/>
      <c r="LFD25" s="732"/>
      <c r="LFE25" s="732"/>
      <c r="LFF25" s="732"/>
      <c r="LFG25" s="732"/>
      <c r="LFH25" s="732"/>
      <c r="LFI25" s="732"/>
      <c r="LFJ25" s="733"/>
      <c r="LFK25" s="732"/>
      <c r="LFL25" s="732"/>
      <c r="LFM25" s="732"/>
      <c r="LFN25" s="732"/>
      <c r="LFO25" s="732"/>
      <c r="LFP25" s="732"/>
      <c r="LFQ25" s="732"/>
      <c r="LFR25" s="733"/>
      <c r="LFS25" s="732"/>
      <c r="LFT25" s="732"/>
      <c r="LFU25" s="732"/>
      <c r="LFV25" s="732"/>
      <c r="LFW25" s="732"/>
      <c r="LFX25" s="732"/>
      <c r="LFY25" s="732"/>
      <c r="LFZ25" s="733"/>
      <c r="LGA25" s="732"/>
      <c r="LGB25" s="732"/>
      <c r="LGC25" s="732"/>
      <c r="LGD25" s="732"/>
      <c r="LGE25" s="732"/>
      <c r="LGF25" s="732"/>
      <c r="LGG25" s="732"/>
      <c r="LGH25" s="733"/>
      <c r="LGI25" s="732"/>
      <c r="LGJ25" s="732"/>
      <c r="LGK25" s="732"/>
      <c r="LGL25" s="732"/>
      <c r="LGM25" s="732"/>
      <c r="LGN25" s="732"/>
      <c r="LGO25" s="732"/>
      <c r="LGP25" s="733"/>
      <c r="LGQ25" s="732"/>
      <c r="LGR25" s="732"/>
      <c r="LGS25" s="732"/>
      <c r="LGT25" s="732"/>
      <c r="LGU25" s="732"/>
      <c r="LGV25" s="732"/>
      <c r="LGW25" s="732"/>
      <c r="LGX25" s="733"/>
      <c r="LGY25" s="732"/>
      <c r="LGZ25" s="732"/>
      <c r="LHA25" s="732"/>
      <c r="LHB25" s="732"/>
      <c r="LHC25" s="732"/>
      <c r="LHD25" s="732"/>
      <c r="LHE25" s="732"/>
      <c r="LHF25" s="733"/>
      <c r="LHG25" s="732"/>
      <c r="LHH25" s="732"/>
      <c r="LHI25" s="732"/>
      <c r="LHJ25" s="732"/>
      <c r="LHK25" s="732"/>
      <c r="LHL25" s="732"/>
      <c r="LHM25" s="732"/>
      <c r="LHN25" s="733"/>
      <c r="LHO25" s="732"/>
      <c r="LHP25" s="732"/>
      <c r="LHQ25" s="732"/>
      <c r="LHR25" s="732"/>
      <c r="LHS25" s="732"/>
      <c r="LHT25" s="732"/>
      <c r="LHU25" s="732"/>
      <c r="LHV25" s="733"/>
      <c r="LHW25" s="732"/>
      <c r="LHX25" s="732"/>
      <c r="LHY25" s="732"/>
      <c r="LHZ25" s="732"/>
      <c r="LIA25" s="732"/>
      <c r="LIB25" s="732"/>
      <c r="LIC25" s="732"/>
      <c r="LID25" s="733"/>
      <c r="LIE25" s="732"/>
      <c r="LIF25" s="732"/>
      <c r="LIG25" s="732"/>
      <c r="LIH25" s="732"/>
      <c r="LII25" s="732"/>
      <c r="LIJ25" s="732"/>
      <c r="LIK25" s="732"/>
      <c r="LIL25" s="733"/>
      <c r="LIM25" s="732"/>
      <c r="LIN25" s="732"/>
      <c r="LIO25" s="732"/>
      <c r="LIP25" s="732"/>
      <c r="LIQ25" s="732"/>
      <c r="LIR25" s="732"/>
      <c r="LIS25" s="732"/>
      <c r="LIT25" s="733"/>
      <c r="LIU25" s="732"/>
      <c r="LIV25" s="732"/>
      <c r="LIW25" s="732"/>
      <c r="LIX25" s="732"/>
      <c r="LIY25" s="732"/>
      <c r="LIZ25" s="732"/>
      <c r="LJA25" s="732"/>
      <c r="LJB25" s="733"/>
      <c r="LJC25" s="732"/>
      <c r="LJD25" s="732"/>
      <c r="LJE25" s="732"/>
      <c r="LJF25" s="732"/>
      <c r="LJG25" s="732"/>
      <c r="LJH25" s="732"/>
      <c r="LJI25" s="732"/>
      <c r="LJJ25" s="733"/>
      <c r="LJK25" s="732"/>
      <c r="LJL25" s="732"/>
      <c r="LJM25" s="732"/>
      <c r="LJN25" s="732"/>
      <c r="LJO25" s="732"/>
      <c r="LJP25" s="732"/>
      <c r="LJQ25" s="732"/>
      <c r="LJR25" s="733"/>
      <c r="LJS25" s="732"/>
      <c r="LJT25" s="732"/>
      <c r="LJU25" s="732"/>
      <c r="LJV25" s="732"/>
      <c r="LJW25" s="732"/>
      <c r="LJX25" s="732"/>
      <c r="LJY25" s="732"/>
      <c r="LJZ25" s="733"/>
      <c r="LKA25" s="732"/>
      <c r="LKB25" s="732"/>
      <c r="LKC25" s="732"/>
      <c r="LKD25" s="732"/>
      <c r="LKE25" s="732"/>
      <c r="LKF25" s="732"/>
      <c r="LKG25" s="732"/>
      <c r="LKH25" s="733"/>
      <c r="LKI25" s="732"/>
      <c r="LKJ25" s="732"/>
      <c r="LKK25" s="732"/>
      <c r="LKL25" s="732"/>
      <c r="LKM25" s="732"/>
      <c r="LKN25" s="732"/>
      <c r="LKO25" s="732"/>
      <c r="LKP25" s="733"/>
      <c r="LKQ25" s="732"/>
      <c r="LKR25" s="732"/>
      <c r="LKS25" s="732"/>
      <c r="LKT25" s="732"/>
      <c r="LKU25" s="732"/>
      <c r="LKV25" s="732"/>
      <c r="LKW25" s="732"/>
      <c r="LKX25" s="733"/>
      <c r="LKY25" s="732"/>
      <c r="LKZ25" s="732"/>
      <c r="LLA25" s="732"/>
      <c r="LLB25" s="732"/>
      <c r="LLC25" s="732"/>
      <c r="LLD25" s="732"/>
      <c r="LLE25" s="732"/>
      <c r="LLF25" s="733"/>
      <c r="LLG25" s="732"/>
      <c r="LLH25" s="732"/>
      <c r="LLI25" s="732"/>
      <c r="LLJ25" s="732"/>
      <c r="LLK25" s="732"/>
      <c r="LLL25" s="732"/>
      <c r="LLM25" s="732"/>
      <c r="LLN25" s="733"/>
      <c r="LLO25" s="732"/>
      <c r="LLP25" s="732"/>
      <c r="LLQ25" s="732"/>
      <c r="LLR25" s="732"/>
      <c r="LLS25" s="732"/>
      <c r="LLT25" s="732"/>
      <c r="LLU25" s="732"/>
      <c r="LLV25" s="733"/>
      <c r="LLW25" s="732"/>
      <c r="LLX25" s="732"/>
      <c r="LLY25" s="732"/>
      <c r="LLZ25" s="732"/>
      <c r="LMA25" s="732"/>
      <c r="LMB25" s="732"/>
      <c r="LMC25" s="732"/>
      <c r="LMD25" s="733"/>
      <c r="LME25" s="732"/>
      <c r="LMF25" s="732"/>
      <c r="LMG25" s="732"/>
      <c r="LMH25" s="732"/>
      <c r="LMI25" s="732"/>
      <c r="LMJ25" s="732"/>
      <c r="LMK25" s="732"/>
      <c r="LML25" s="733"/>
      <c r="LMM25" s="732"/>
      <c r="LMN25" s="732"/>
      <c r="LMO25" s="732"/>
      <c r="LMP25" s="732"/>
      <c r="LMQ25" s="732"/>
      <c r="LMR25" s="732"/>
      <c r="LMS25" s="732"/>
      <c r="LMT25" s="733"/>
      <c r="LMU25" s="732"/>
      <c r="LMV25" s="732"/>
      <c r="LMW25" s="732"/>
      <c r="LMX25" s="732"/>
      <c r="LMY25" s="732"/>
      <c r="LMZ25" s="732"/>
      <c r="LNA25" s="732"/>
      <c r="LNB25" s="733"/>
      <c r="LNC25" s="732"/>
      <c r="LND25" s="732"/>
      <c r="LNE25" s="732"/>
      <c r="LNF25" s="732"/>
      <c r="LNG25" s="732"/>
      <c r="LNH25" s="732"/>
      <c r="LNI25" s="732"/>
      <c r="LNJ25" s="733"/>
      <c r="LNK25" s="732"/>
      <c r="LNL25" s="732"/>
      <c r="LNM25" s="732"/>
      <c r="LNN25" s="732"/>
      <c r="LNO25" s="732"/>
      <c r="LNP25" s="732"/>
      <c r="LNQ25" s="732"/>
      <c r="LNR25" s="733"/>
      <c r="LNS25" s="732"/>
      <c r="LNT25" s="732"/>
      <c r="LNU25" s="732"/>
      <c r="LNV25" s="732"/>
      <c r="LNW25" s="732"/>
      <c r="LNX25" s="732"/>
      <c r="LNY25" s="732"/>
      <c r="LNZ25" s="733"/>
      <c r="LOA25" s="732"/>
      <c r="LOB25" s="732"/>
      <c r="LOC25" s="732"/>
      <c r="LOD25" s="732"/>
      <c r="LOE25" s="732"/>
      <c r="LOF25" s="732"/>
      <c r="LOG25" s="732"/>
      <c r="LOH25" s="733"/>
      <c r="LOI25" s="732"/>
      <c r="LOJ25" s="732"/>
      <c r="LOK25" s="732"/>
      <c r="LOL25" s="732"/>
      <c r="LOM25" s="732"/>
      <c r="LON25" s="732"/>
      <c r="LOO25" s="732"/>
      <c r="LOP25" s="733"/>
      <c r="LOQ25" s="732"/>
      <c r="LOR25" s="732"/>
      <c r="LOS25" s="732"/>
      <c r="LOT25" s="732"/>
      <c r="LOU25" s="732"/>
      <c r="LOV25" s="732"/>
      <c r="LOW25" s="732"/>
      <c r="LOX25" s="733"/>
      <c r="LOY25" s="732"/>
      <c r="LOZ25" s="732"/>
      <c r="LPA25" s="732"/>
      <c r="LPB25" s="732"/>
      <c r="LPC25" s="732"/>
      <c r="LPD25" s="732"/>
      <c r="LPE25" s="732"/>
      <c r="LPF25" s="733"/>
      <c r="LPG25" s="732"/>
      <c r="LPH25" s="732"/>
      <c r="LPI25" s="732"/>
      <c r="LPJ25" s="732"/>
      <c r="LPK25" s="732"/>
      <c r="LPL25" s="732"/>
      <c r="LPM25" s="732"/>
      <c r="LPN25" s="733"/>
      <c r="LPO25" s="732"/>
      <c r="LPP25" s="732"/>
      <c r="LPQ25" s="732"/>
      <c r="LPR25" s="732"/>
      <c r="LPS25" s="732"/>
      <c r="LPT25" s="732"/>
      <c r="LPU25" s="732"/>
      <c r="LPV25" s="733"/>
      <c r="LPW25" s="732"/>
      <c r="LPX25" s="732"/>
      <c r="LPY25" s="732"/>
      <c r="LPZ25" s="732"/>
      <c r="LQA25" s="732"/>
      <c r="LQB25" s="732"/>
      <c r="LQC25" s="732"/>
      <c r="LQD25" s="733"/>
      <c r="LQE25" s="732"/>
      <c r="LQF25" s="732"/>
      <c r="LQG25" s="732"/>
      <c r="LQH25" s="732"/>
      <c r="LQI25" s="732"/>
      <c r="LQJ25" s="732"/>
      <c r="LQK25" s="732"/>
      <c r="LQL25" s="733"/>
      <c r="LQM25" s="732"/>
      <c r="LQN25" s="732"/>
      <c r="LQO25" s="732"/>
      <c r="LQP25" s="732"/>
      <c r="LQQ25" s="732"/>
      <c r="LQR25" s="732"/>
      <c r="LQS25" s="732"/>
      <c r="LQT25" s="733"/>
      <c r="LQU25" s="732"/>
      <c r="LQV25" s="732"/>
      <c r="LQW25" s="732"/>
      <c r="LQX25" s="732"/>
      <c r="LQY25" s="732"/>
      <c r="LQZ25" s="732"/>
      <c r="LRA25" s="732"/>
      <c r="LRB25" s="733"/>
      <c r="LRC25" s="732"/>
      <c r="LRD25" s="732"/>
      <c r="LRE25" s="732"/>
      <c r="LRF25" s="732"/>
      <c r="LRG25" s="732"/>
      <c r="LRH25" s="732"/>
      <c r="LRI25" s="732"/>
      <c r="LRJ25" s="733"/>
      <c r="LRK25" s="732"/>
      <c r="LRL25" s="732"/>
      <c r="LRM25" s="732"/>
      <c r="LRN25" s="732"/>
      <c r="LRO25" s="732"/>
      <c r="LRP25" s="732"/>
      <c r="LRQ25" s="732"/>
      <c r="LRR25" s="733"/>
      <c r="LRS25" s="732"/>
      <c r="LRT25" s="732"/>
      <c r="LRU25" s="732"/>
      <c r="LRV25" s="732"/>
      <c r="LRW25" s="732"/>
      <c r="LRX25" s="732"/>
      <c r="LRY25" s="732"/>
      <c r="LRZ25" s="733"/>
      <c r="LSA25" s="732"/>
      <c r="LSB25" s="732"/>
      <c r="LSC25" s="732"/>
      <c r="LSD25" s="732"/>
      <c r="LSE25" s="732"/>
      <c r="LSF25" s="732"/>
      <c r="LSG25" s="732"/>
      <c r="LSH25" s="733"/>
      <c r="LSI25" s="732"/>
      <c r="LSJ25" s="732"/>
      <c r="LSK25" s="732"/>
      <c r="LSL25" s="732"/>
      <c r="LSM25" s="732"/>
      <c r="LSN25" s="732"/>
      <c r="LSO25" s="732"/>
      <c r="LSP25" s="733"/>
      <c r="LSQ25" s="732"/>
      <c r="LSR25" s="732"/>
      <c r="LSS25" s="732"/>
      <c r="LST25" s="732"/>
      <c r="LSU25" s="732"/>
      <c r="LSV25" s="732"/>
      <c r="LSW25" s="732"/>
      <c r="LSX25" s="733"/>
      <c r="LSY25" s="732"/>
      <c r="LSZ25" s="732"/>
      <c r="LTA25" s="732"/>
      <c r="LTB25" s="732"/>
      <c r="LTC25" s="732"/>
      <c r="LTD25" s="732"/>
      <c r="LTE25" s="732"/>
      <c r="LTF25" s="733"/>
      <c r="LTG25" s="732"/>
      <c r="LTH25" s="732"/>
      <c r="LTI25" s="732"/>
      <c r="LTJ25" s="732"/>
      <c r="LTK25" s="732"/>
      <c r="LTL25" s="732"/>
      <c r="LTM25" s="732"/>
      <c r="LTN25" s="733"/>
      <c r="LTO25" s="732"/>
      <c r="LTP25" s="732"/>
      <c r="LTQ25" s="732"/>
      <c r="LTR25" s="732"/>
      <c r="LTS25" s="732"/>
      <c r="LTT25" s="732"/>
      <c r="LTU25" s="732"/>
      <c r="LTV25" s="733"/>
      <c r="LTW25" s="732"/>
      <c r="LTX25" s="732"/>
      <c r="LTY25" s="732"/>
      <c r="LTZ25" s="732"/>
      <c r="LUA25" s="732"/>
      <c r="LUB25" s="732"/>
      <c r="LUC25" s="732"/>
      <c r="LUD25" s="733"/>
      <c r="LUE25" s="732"/>
      <c r="LUF25" s="732"/>
      <c r="LUG25" s="732"/>
      <c r="LUH25" s="732"/>
      <c r="LUI25" s="732"/>
      <c r="LUJ25" s="732"/>
      <c r="LUK25" s="732"/>
      <c r="LUL25" s="733"/>
      <c r="LUM25" s="732"/>
      <c r="LUN25" s="732"/>
      <c r="LUO25" s="732"/>
      <c r="LUP25" s="732"/>
      <c r="LUQ25" s="732"/>
      <c r="LUR25" s="732"/>
      <c r="LUS25" s="732"/>
      <c r="LUT25" s="733"/>
      <c r="LUU25" s="732"/>
      <c r="LUV25" s="732"/>
      <c r="LUW25" s="732"/>
      <c r="LUX25" s="732"/>
      <c r="LUY25" s="732"/>
      <c r="LUZ25" s="732"/>
      <c r="LVA25" s="732"/>
      <c r="LVB25" s="733"/>
      <c r="LVC25" s="732"/>
      <c r="LVD25" s="732"/>
      <c r="LVE25" s="732"/>
      <c r="LVF25" s="732"/>
      <c r="LVG25" s="732"/>
      <c r="LVH25" s="732"/>
      <c r="LVI25" s="732"/>
      <c r="LVJ25" s="733"/>
      <c r="LVK25" s="732"/>
      <c r="LVL25" s="732"/>
      <c r="LVM25" s="732"/>
      <c r="LVN25" s="732"/>
      <c r="LVO25" s="732"/>
      <c r="LVP25" s="732"/>
      <c r="LVQ25" s="732"/>
      <c r="LVR25" s="733"/>
      <c r="LVS25" s="732"/>
      <c r="LVT25" s="732"/>
      <c r="LVU25" s="732"/>
      <c r="LVV25" s="732"/>
      <c r="LVW25" s="732"/>
      <c r="LVX25" s="732"/>
      <c r="LVY25" s="732"/>
      <c r="LVZ25" s="733"/>
      <c r="LWA25" s="732"/>
      <c r="LWB25" s="732"/>
      <c r="LWC25" s="732"/>
      <c r="LWD25" s="732"/>
      <c r="LWE25" s="732"/>
      <c r="LWF25" s="732"/>
      <c r="LWG25" s="732"/>
      <c r="LWH25" s="733"/>
      <c r="LWI25" s="732"/>
      <c r="LWJ25" s="732"/>
      <c r="LWK25" s="732"/>
      <c r="LWL25" s="732"/>
      <c r="LWM25" s="732"/>
      <c r="LWN25" s="732"/>
      <c r="LWO25" s="732"/>
      <c r="LWP25" s="733"/>
      <c r="LWQ25" s="732"/>
      <c r="LWR25" s="732"/>
      <c r="LWS25" s="732"/>
      <c r="LWT25" s="732"/>
      <c r="LWU25" s="732"/>
      <c r="LWV25" s="732"/>
      <c r="LWW25" s="732"/>
      <c r="LWX25" s="733"/>
      <c r="LWY25" s="732"/>
      <c r="LWZ25" s="732"/>
      <c r="LXA25" s="732"/>
      <c r="LXB25" s="732"/>
      <c r="LXC25" s="732"/>
      <c r="LXD25" s="732"/>
      <c r="LXE25" s="732"/>
      <c r="LXF25" s="733"/>
      <c r="LXG25" s="732"/>
      <c r="LXH25" s="732"/>
      <c r="LXI25" s="732"/>
      <c r="LXJ25" s="732"/>
      <c r="LXK25" s="732"/>
      <c r="LXL25" s="732"/>
      <c r="LXM25" s="732"/>
      <c r="LXN25" s="733"/>
      <c r="LXO25" s="732"/>
      <c r="LXP25" s="732"/>
      <c r="LXQ25" s="732"/>
      <c r="LXR25" s="732"/>
      <c r="LXS25" s="732"/>
      <c r="LXT25" s="732"/>
      <c r="LXU25" s="732"/>
      <c r="LXV25" s="733"/>
      <c r="LXW25" s="732"/>
      <c r="LXX25" s="732"/>
      <c r="LXY25" s="732"/>
      <c r="LXZ25" s="732"/>
      <c r="LYA25" s="732"/>
      <c r="LYB25" s="732"/>
      <c r="LYC25" s="732"/>
      <c r="LYD25" s="733"/>
      <c r="LYE25" s="732"/>
      <c r="LYF25" s="732"/>
      <c r="LYG25" s="732"/>
      <c r="LYH25" s="732"/>
      <c r="LYI25" s="732"/>
      <c r="LYJ25" s="732"/>
      <c r="LYK25" s="732"/>
      <c r="LYL25" s="733"/>
      <c r="LYM25" s="732"/>
      <c r="LYN25" s="732"/>
      <c r="LYO25" s="732"/>
      <c r="LYP25" s="732"/>
      <c r="LYQ25" s="732"/>
      <c r="LYR25" s="732"/>
      <c r="LYS25" s="732"/>
      <c r="LYT25" s="733"/>
      <c r="LYU25" s="732"/>
      <c r="LYV25" s="732"/>
      <c r="LYW25" s="732"/>
      <c r="LYX25" s="732"/>
      <c r="LYY25" s="732"/>
      <c r="LYZ25" s="732"/>
      <c r="LZA25" s="732"/>
      <c r="LZB25" s="733"/>
      <c r="LZC25" s="732"/>
      <c r="LZD25" s="732"/>
      <c r="LZE25" s="732"/>
      <c r="LZF25" s="732"/>
      <c r="LZG25" s="732"/>
      <c r="LZH25" s="732"/>
      <c r="LZI25" s="732"/>
      <c r="LZJ25" s="733"/>
      <c r="LZK25" s="732"/>
      <c r="LZL25" s="732"/>
      <c r="LZM25" s="732"/>
      <c r="LZN25" s="732"/>
      <c r="LZO25" s="732"/>
      <c r="LZP25" s="732"/>
      <c r="LZQ25" s="732"/>
      <c r="LZR25" s="733"/>
      <c r="LZS25" s="732"/>
      <c r="LZT25" s="732"/>
      <c r="LZU25" s="732"/>
      <c r="LZV25" s="732"/>
      <c r="LZW25" s="732"/>
      <c r="LZX25" s="732"/>
      <c r="LZY25" s="732"/>
      <c r="LZZ25" s="733"/>
      <c r="MAA25" s="732"/>
      <c r="MAB25" s="732"/>
      <c r="MAC25" s="732"/>
      <c r="MAD25" s="732"/>
      <c r="MAE25" s="732"/>
      <c r="MAF25" s="732"/>
      <c r="MAG25" s="732"/>
      <c r="MAH25" s="733"/>
      <c r="MAI25" s="732"/>
      <c r="MAJ25" s="732"/>
      <c r="MAK25" s="732"/>
      <c r="MAL25" s="732"/>
      <c r="MAM25" s="732"/>
      <c r="MAN25" s="732"/>
      <c r="MAO25" s="732"/>
      <c r="MAP25" s="733"/>
      <c r="MAQ25" s="732"/>
      <c r="MAR25" s="732"/>
      <c r="MAS25" s="732"/>
      <c r="MAT25" s="732"/>
      <c r="MAU25" s="732"/>
      <c r="MAV25" s="732"/>
      <c r="MAW25" s="732"/>
      <c r="MAX25" s="733"/>
      <c r="MAY25" s="732"/>
      <c r="MAZ25" s="732"/>
      <c r="MBA25" s="732"/>
      <c r="MBB25" s="732"/>
      <c r="MBC25" s="732"/>
      <c r="MBD25" s="732"/>
      <c r="MBE25" s="732"/>
      <c r="MBF25" s="733"/>
      <c r="MBG25" s="732"/>
      <c r="MBH25" s="732"/>
      <c r="MBI25" s="732"/>
      <c r="MBJ25" s="732"/>
      <c r="MBK25" s="732"/>
      <c r="MBL25" s="732"/>
      <c r="MBM25" s="732"/>
      <c r="MBN25" s="733"/>
      <c r="MBO25" s="732"/>
      <c r="MBP25" s="732"/>
      <c r="MBQ25" s="732"/>
      <c r="MBR25" s="732"/>
      <c r="MBS25" s="732"/>
      <c r="MBT25" s="732"/>
      <c r="MBU25" s="732"/>
      <c r="MBV25" s="733"/>
      <c r="MBW25" s="732"/>
      <c r="MBX25" s="732"/>
      <c r="MBY25" s="732"/>
      <c r="MBZ25" s="732"/>
      <c r="MCA25" s="732"/>
      <c r="MCB25" s="732"/>
      <c r="MCC25" s="732"/>
      <c r="MCD25" s="733"/>
      <c r="MCE25" s="732"/>
      <c r="MCF25" s="732"/>
      <c r="MCG25" s="732"/>
      <c r="MCH25" s="732"/>
      <c r="MCI25" s="732"/>
      <c r="MCJ25" s="732"/>
      <c r="MCK25" s="732"/>
      <c r="MCL25" s="733"/>
      <c r="MCM25" s="732"/>
      <c r="MCN25" s="732"/>
      <c r="MCO25" s="732"/>
      <c r="MCP25" s="732"/>
      <c r="MCQ25" s="732"/>
      <c r="MCR25" s="732"/>
      <c r="MCS25" s="732"/>
      <c r="MCT25" s="733"/>
      <c r="MCU25" s="732"/>
      <c r="MCV25" s="732"/>
      <c r="MCW25" s="732"/>
      <c r="MCX25" s="732"/>
      <c r="MCY25" s="732"/>
      <c r="MCZ25" s="732"/>
      <c r="MDA25" s="732"/>
      <c r="MDB25" s="733"/>
      <c r="MDC25" s="732"/>
      <c r="MDD25" s="732"/>
      <c r="MDE25" s="732"/>
      <c r="MDF25" s="732"/>
      <c r="MDG25" s="732"/>
      <c r="MDH25" s="732"/>
      <c r="MDI25" s="732"/>
      <c r="MDJ25" s="733"/>
      <c r="MDK25" s="732"/>
      <c r="MDL25" s="732"/>
      <c r="MDM25" s="732"/>
      <c r="MDN25" s="732"/>
      <c r="MDO25" s="732"/>
      <c r="MDP25" s="732"/>
      <c r="MDQ25" s="732"/>
      <c r="MDR25" s="733"/>
      <c r="MDS25" s="732"/>
      <c r="MDT25" s="732"/>
      <c r="MDU25" s="732"/>
      <c r="MDV25" s="732"/>
      <c r="MDW25" s="732"/>
      <c r="MDX25" s="732"/>
      <c r="MDY25" s="732"/>
      <c r="MDZ25" s="733"/>
      <c r="MEA25" s="732"/>
      <c r="MEB25" s="732"/>
      <c r="MEC25" s="732"/>
      <c r="MED25" s="732"/>
      <c r="MEE25" s="732"/>
      <c r="MEF25" s="732"/>
      <c r="MEG25" s="732"/>
      <c r="MEH25" s="733"/>
      <c r="MEI25" s="732"/>
      <c r="MEJ25" s="732"/>
      <c r="MEK25" s="732"/>
      <c r="MEL25" s="732"/>
      <c r="MEM25" s="732"/>
      <c r="MEN25" s="732"/>
      <c r="MEO25" s="732"/>
      <c r="MEP25" s="733"/>
      <c r="MEQ25" s="732"/>
      <c r="MER25" s="732"/>
      <c r="MES25" s="732"/>
      <c r="MET25" s="732"/>
      <c r="MEU25" s="732"/>
      <c r="MEV25" s="732"/>
      <c r="MEW25" s="732"/>
      <c r="MEX25" s="733"/>
      <c r="MEY25" s="732"/>
      <c r="MEZ25" s="732"/>
      <c r="MFA25" s="732"/>
      <c r="MFB25" s="732"/>
      <c r="MFC25" s="732"/>
      <c r="MFD25" s="732"/>
      <c r="MFE25" s="732"/>
      <c r="MFF25" s="733"/>
      <c r="MFG25" s="732"/>
      <c r="MFH25" s="732"/>
      <c r="MFI25" s="732"/>
      <c r="MFJ25" s="732"/>
      <c r="MFK25" s="732"/>
      <c r="MFL25" s="732"/>
      <c r="MFM25" s="732"/>
      <c r="MFN25" s="733"/>
      <c r="MFO25" s="732"/>
      <c r="MFP25" s="732"/>
      <c r="MFQ25" s="732"/>
      <c r="MFR25" s="732"/>
      <c r="MFS25" s="732"/>
      <c r="MFT25" s="732"/>
      <c r="MFU25" s="732"/>
      <c r="MFV25" s="733"/>
      <c r="MFW25" s="732"/>
      <c r="MFX25" s="732"/>
      <c r="MFY25" s="732"/>
      <c r="MFZ25" s="732"/>
      <c r="MGA25" s="732"/>
      <c r="MGB25" s="732"/>
      <c r="MGC25" s="732"/>
      <c r="MGD25" s="733"/>
      <c r="MGE25" s="732"/>
      <c r="MGF25" s="732"/>
      <c r="MGG25" s="732"/>
      <c r="MGH25" s="732"/>
      <c r="MGI25" s="732"/>
      <c r="MGJ25" s="732"/>
      <c r="MGK25" s="732"/>
      <c r="MGL25" s="733"/>
      <c r="MGM25" s="732"/>
      <c r="MGN25" s="732"/>
      <c r="MGO25" s="732"/>
      <c r="MGP25" s="732"/>
      <c r="MGQ25" s="732"/>
      <c r="MGR25" s="732"/>
      <c r="MGS25" s="732"/>
      <c r="MGT25" s="733"/>
      <c r="MGU25" s="732"/>
      <c r="MGV25" s="732"/>
      <c r="MGW25" s="732"/>
      <c r="MGX25" s="732"/>
      <c r="MGY25" s="732"/>
      <c r="MGZ25" s="732"/>
      <c r="MHA25" s="732"/>
      <c r="MHB25" s="733"/>
      <c r="MHC25" s="732"/>
      <c r="MHD25" s="732"/>
      <c r="MHE25" s="732"/>
      <c r="MHF25" s="732"/>
      <c r="MHG25" s="732"/>
      <c r="MHH25" s="732"/>
      <c r="MHI25" s="732"/>
      <c r="MHJ25" s="733"/>
      <c r="MHK25" s="732"/>
      <c r="MHL25" s="732"/>
      <c r="MHM25" s="732"/>
      <c r="MHN25" s="732"/>
      <c r="MHO25" s="732"/>
      <c r="MHP25" s="732"/>
      <c r="MHQ25" s="732"/>
      <c r="MHR25" s="733"/>
      <c r="MHS25" s="732"/>
      <c r="MHT25" s="732"/>
      <c r="MHU25" s="732"/>
      <c r="MHV25" s="732"/>
      <c r="MHW25" s="732"/>
      <c r="MHX25" s="732"/>
      <c r="MHY25" s="732"/>
      <c r="MHZ25" s="733"/>
      <c r="MIA25" s="732"/>
      <c r="MIB25" s="732"/>
      <c r="MIC25" s="732"/>
      <c r="MID25" s="732"/>
      <c r="MIE25" s="732"/>
      <c r="MIF25" s="732"/>
      <c r="MIG25" s="732"/>
      <c r="MIH25" s="733"/>
      <c r="MII25" s="732"/>
      <c r="MIJ25" s="732"/>
      <c r="MIK25" s="732"/>
      <c r="MIL25" s="732"/>
      <c r="MIM25" s="732"/>
      <c r="MIN25" s="732"/>
      <c r="MIO25" s="732"/>
      <c r="MIP25" s="733"/>
      <c r="MIQ25" s="732"/>
      <c r="MIR25" s="732"/>
      <c r="MIS25" s="732"/>
      <c r="MIT25" s="732"/>
      <c r="MIU25" s="732"/>
      <c r="MIV25" s="732"/>
      <c r="MIW25" s="732"/>
      <c r="MIX25" s="733"/>
      <c r="MIY25" s="732"/>
      <c r="MIZ25" s="732"/>
      <c r="MJA25" s="732"/>
      <c r="MJB25" s="732"/>
      <c r="MJC25" s="732"/>
      <c r="MJD25" s="732"/>
      <c r="MJE25" s="732"/>
      <c r="MJF25" s="733"/>
      <c r="MJG25" s="732"/>
      <c r="MJH25" s="732"/>
      <c r="MJI25" s="732"/>
      <c r="MJJ25" s="732"/>
      <c r="MJK25" s="732"/>
      <c r="MJL25" s="732"/>
      <c r="MJM25" s="732"/>
      <c r="MJN25" s="733"/>
      <c r="MJO25" s="732"/>
      <c r="MJP25" s="732"/>
      <c r="MJQ25" s="732"/>
      <c r="MJR25" s="732"/>
      <c r="MJS25" s="732"/>
      <c r="MJT25" s="732"/>
      <c r="MJU25" s="732"/>
      <c r="MJV25" s="733"/>
      <c r="MJW25" s="732"/>
      <c r="MJX25" s="732"/>
      <c r="MJY25" s="732"/>
      <c r="MJZ25" s="732"/>
      <c r="MKA25" s="732"/>
      <c r="MKB25" s="732"/>
      <c r="MKC25" s="732"/>
      <c r="MKD25" s="733"/>
      <c r="MKE25" s="732"/>
      <c r="MKF25" s="732"/>
      <c r="MKG25" s="732"/>
      <c r="MKH25" s="732"/>
      <c r="MKI25" s="732"/>
      <c r="MKJ25" s="732"/>
      <c r="MKK25" s="732"/>
      <c r="MKL25" s="733"/>
      <c r="MKM25" s="732"/>
      <c r="MKN25" s="732"/>
      <c r="MKO25" s="732"/>
      <c r="MKP25" s="732"/>
      <c r="MKQ25" s="732"/>
      <c r="MKR25" s="732"/>
      <c r="MKS25" s="732"/>
      <c r="MKT25" s="733"/>
      <c r="MKU25" s="732"/>
      <c r="MKV25" s="732"/>
      <c r="MKW25" s="732"/>
      <c r="MKX25" s="732"/>
      <c r="MKY25" s="732"/>
      <c r="MKZ25" s="732"/>
      <c r="MLA25" s="732"/>
      <c r="MLB25" s="733"/>
      <c r="MLC25" s="732"/>
      <c r="MLD25" s="732"/>
      <c r="MLE25" s="732"/>
      <c r="MLF25" s="732"/>
      <c r="MLG25" s="732"/>
      <c r="MLH25" s="732"/>
      <c r="MLI25" s="732"/>
      <c r="MLJ25" s="733"/>
      <c r="MLK25" s="732"/>
      <c r="MLL25" s="732"/>
      <c r="MLM25" s="732"/>
      <c r="MLN25" s="732"/>
      <c r="MLO25" s="732"/>
      <c r="MLP25" s="732"/>
      <c r="MLQ25" s="732"/>
      <c r="MLR25" s="733"/>
      <c r="MLS25" s="732"/>
      <c r="MLT25" s="732"/>
      <c r="MLU25" s="732"/>
      <c r="MLV25" s="732"/>
      <c r="MLW25" s="732"/>
      <c r="MLX25" s="732"/>
      <c r="MLY25" s="732"/>
      <c r="MLZ25" s="733"/>
      <c r="MMA25" s="732"/>
      <c r="MMB25" s="732"/>
      <c r="MMC25" s="732"/>
      <c r="MMD25" s="732"/>
      <c r="MME25" s="732"/>
      <c r="MMF25" s="732"/>
      <c r="MMG25" s="732"/>
      <c r="MMH25" s="733"/>
      <c r="MMI25" s="732"/>
      <c r="MMJ25" s="732"/>
      <c r="MMK25" s="732"/>
      <c r="MML25" s="732"/>
      <c r="MMM25" s="732"/>
      <c r="MMN25" s="732"/>
      <c r="MMO25" s="732"/>
      <c r="MMP25" s="733"/>
      <c r="MMQ25" s="732"/>
      <c r="MMR25" s="732"/>
      <c r="MMS25" s="732"/>
      <c r="MMT25" s="732"/>
      <c r="MMU25" s="732"/>
      <c r="MMV25" s="732"/>
      <c r="MMW25" s="732"/>
      <c r="MMX25" s="733"/>
      <c r="MMY25" s="732"/>
      <c r="MMZ25" s="732"/>
      <c r="MNA25" s="732"/>
      <c r="MNB25" s="732"/>
      <c r="MNC25" s="732"/>
      <c r="MND25" s="732"/>
      <c r="MNE25" s="732"/>
      <c r="MNF25" s="733"/>
      <c r="MNG25" s="732"/>
      <c r="MNH25" s="732"/>
      <c r="MNI25" s="732"/>
      <c r="MNJ25" s="732"/>
      <c r="MNK25" s="732"/>
      <c r="MNL25" s="732"/>
      <c r="MNM25" s="732"/>
      <c r="MNN25" s="733"/>
      <c r="MNO25" s="732"/>
      <c r="MNP25" s="732"/>
      <c r="MNQ25" s="732"/>
      <c r="MNR25" s="732"/>
      <c r="MNS25" s="732"/>
      <c r="MNT25" s="732"/>
      <c r="MNU25" s="732"/>
      <c r="MNV25" s="733"/>
      <c r="MNW25" s="732"/>
      <c r="MNX25" s="732"/>
      <c r="MNY25" s="732"/>
      <c r="MNZ25" s="732"/>
      <c r="MOA25" s="732"/>
      <c r="MOB25" s="732"/>
      <c r="MOC25" s="732"/>
      <c r="MOD25" s="733"/>
      <c r="MOE25" s="732"/>
      <c r="MOF25" s="732"/>
      <c r="MOG25" s="732"/>
      <c r="MOH25" s="732"/>
      <c r="MOI25" s="732"/>
      <c r="MOJ25" s="732"/>
      <c r="MOK25" s="732"/>
      <c r="MOL25" s="733"/>
      <c r="MOM25" s="732"/>
      <c r="MON25" s="732"/>
      <c r="MOO25" s="732"/>
      <c r="MOP25" s="732"/>
      <c r="MOQ25" s="732"/>
      <c r="MOR25" s="732"/>
      <c r="MOS25" s="732"/>
      <c r="MOT25" s="733"/>
      <c r="MOU25" s="732"/>
      <c r="MOV25" s="732"/>
      <c r="MOW25" s="732"/>
      <c r="MOX25" s="732"/>
      <c r="MOY25" s="732"/>
      <c r="MOZ25" s="732"/>
      <c r="MPA25" s="732"/>
      <c r="MPB25" s="733"/>
      <c r="MPC25" s="732"/>
      <c r="MPD25" s="732"/>
      <c r="MPE25" s="732"/>
      <c r="MPF25" s="732"/>
      <c r="MPG25" s="732"/>
      <c r="MPH25" s="732"/>
      <c r="MPI25" s="732"/>
      <c r="MPJ25" s="733"/>
      <c r="MPK25" s="732"/>
      <c r="MPL25" s="732"/>
      <c r="MPM25" s="732"/>
      <c r="MPN25" s="732"/>
      <c r="MPO25" s="732"/>
      <c r="MPP25" s="732"/>
      <c r="MPQ25" s="732"/>
      <c r="MPR25" s="733"/>
      <c r="MPS25" s="732"/>
      <c r="MPT25" s="732"/>
      <c r="MPU25" s="732"/>
      <c r="MPV25" s="732"/>
      <c r="MPW25" s="732"/>
      <c r="MPX25" s="732"/>
      <c r="MPY25" s="732"/>
      <c r="MPZ25" s="733"/>
      <c r="MQA25" s="732"/>
      <c r="MQB25" s="732"/>
      <c r="MQC25" s="732"/>
      <c r="MQD25" s="732"/>
      <c r="MQE25" s="732"/>
      <c r="MQF25" s="732"/>
      <c r="MQG25" s="732"/>
      <c r="MQH25" s="733"/>
      <c r="MQI25" s="732"/>
      <c r="MQJ25" s="732"/>
      <c r="MQK25" s="732"/>
      <c r="MQL25" s="732"/>
      <c r="MQM25" s="732"/>
      <c r="MQN25" s="732"/>
      <c r="MQO25" s="732"/>
      <c r="MQP25" s="733"/>
      <c r="MQQ25" s="732"/>
      <c r="MQR25" s="732"/>
      <c r="MQS25" s="732"/>
      <c r="MQT25" s="732"/>
      <c r="MQU25" s="732"/>
      <c r="MQV25" s="732"/>
      <c r="MQW25" s="732"/>
      <c r="MQX25" s="733"/>
      <c r="MQY25" s="732"/>
      <c r="MQZ25" s="732"/>
      <c r="MRA25" s="732"/>
      <c r="MRB25" s="732"/>
      <c r="MRC25" s="732"/>
      <c r="MRD25" s="732"/>
      <c r="MRE25" s="732"/>
      <c r="MRF25" s="733"/>
      <c r="MRG25" s="732"/>
      <c r="MRH25" s="732"/>
      <c r="MRI25" s="732"/>
      <c r="MRJ25" s="732"/>
      <c r="MRK25" s="732"/>
      <c r="MRL25" s="732"/>
      <c r="MRM25" s="732"/>
      <c r="MRN25" s="733"/>
      <c r="MRO25" s="732"/>
      <c r="MRP25" s="732"/>
      <c r="MRQ25" s="732"/>
      <c r="MRR25" s="732"/>
      <c r="MRS25" s="732"/>
      <c r="MRT25" s="732"/>
      <c r="MRU25" s="732"/>
      <c r="MRV25" s="733"/>
      <c r="MRW25" s="732"/>
      <c r="MRX25" s="732"/>
      <c r="MRY25" s="732"/>
      <c r="MRZ25" s="732"/>
      <c r="MSA25" s="732"/>
      <c r="MSB25" s="732"/>
      <c r="MSC25" s="732"/>
      <c r="MSD25" s="733"/>
      <c r="MSE25" s="732"/>
      <c r="MSF25" s="732"/>
      <c r="MSG25" s="732"/>
      <c r="MSH25" s="732"/>
      <c r="MSI25" s="732"/>
      <c r="MSJ25" s="732"/>
      <c r="MSK25" s="732"/>
      <c r="MSL25" s="733"/>
      <c r="MSM25" s="732"/>
      <c r="MSN25" s="732"/>
      <c r="MSO25" s="732"/>
      <c r="MSP25" s="732"/>
      <c r="MSQ25" s="732"/>
      <c r="MSR25" s="732"/>
      <c r="MSS25" s="732"/>
      <c r="MST25" s="733"/>
      <c r="MSU25" s="732"/>
      <c r="MSV25" s="732"/>
      <c r="MSW25" s="732"/>
      <c r="MSX25" s="732"/>
      <c r="MSY25" s="732"/>
      <c r="MSZ25" s="732"/>
      <c r="MTA25" s="732"/>
      <c r="MTB25" s="733"/>
      <c r="MTC25" s="732"/>
      <c r="MTD25" s="732"/>
      <c r="MTE25" s="732"/>
      <c r="MTF25" s="732"/>
      <c r="MTG25" s="732"/>
      <c r="MTH25" s="732"/>
      <c r="MTI25" s="732"/>
      <c r="MTJ25" s="733"/>
      <c r="MTK25" s="732"/>
      <c r="MTL25" s="732"/>
      <c r="MTM25" s="732"/>
      <c r="MTN25" s="732"/>
      <c r="MTO25" s="732"/>
      <c r="MTP25" s="732"/>
      <c r="MTQ25" s="732"/>
      <c r="MTR25" s="733"/>
      <c r="MTS25" s="732"/>
      <c r="MTT25" s="732"/>
      <c r="MTU25" s="732"/>
      <c r="MTV25" s="732"/>
      <c r="MTW25" s="732"/>
      <c r="MTX25" s="732"/>
      <c r="MTY25" s="732"/>
      <c r="MTZ25" s="733"/>
      <c r="MUA25" s="732"/>
      <c r="MUB25" s="732"/>
      <c r="MUC25" s="732"/>
      <c r="MUD25" s="732"/>
      <c r="MUE25" s="732"/>
      <c r="MUF25" s="732"/>
      <c r="MUG25" s="732"/>
      <c r="MUH25" s="733"/>
      <c r="MUI25" s="732"/>
      <c r="MUJ25" s="732"/>
      <c r="MUK25" s="732"/>
      <c r="MUL25" s="732"/>
      <c r="MUM25" s="732"/>
      <c r="MUN25" s="732"/>
      <c r="MUO25" s="732"/>
      <c r="MUP25" s="733"/>
      <c r="MUQ25" s="732"/>
      <c r="MUR25" s="732"/>
      <c r="MUS25" s="732"/>
      <c r="MUT25" s="732"/>
      <c r="MUU25" s="732"/>
      <c r="MUV25" s="732"/>
      <c r="MUW25" s="732"/>
      <c r="MUX25" s="733"/>
      <c r="MUY25" s="732"/>
      <c r="MUZ25" s="732"/>
      <c r="MVA25" s="732"/>
      <c r="MVB25" s="732"/>
      <c r="MVC25" s="732"/>
      <c r="MVD25" s="732"/>
      <c r="MVE25" s="732"/>
      <c r="MVF25" s="733"/>
      <c r="MVG25" s="732"/>
      <c r="MVH25" s="732"/>
      <c r="MVI25" s="732"/>
      <c r="MVJ25" s="732"/>
      <c r="MVK25" s="732"/>
      <c r="MVL25" s="732"/>
      <c r="MVM25" s="732"/>
      <c r="MVN25" s="733"/>
      <c r="MVO25" s="732"/>
      <c r="MVP25" s="732"/>
      <c r="MVQ25" s="732"/>
      <c r="MVR25" s="732"/>
      <c r="MVS25" s="732"/>
      <c r="MVT25" s="732"/>
      <c r="MVU25" s="732"/>
      <c r="MVV25" s="733"/>
      <c r="MVW25" s="732"/>
      <c r="MVX25" s="732"/>
      <c r="MVY25" s="732"/>
      <c r="MVZ25" s="732"/>
      <c r="MWA25" s="732"/>
      <c r="MWB25" s="732"/>
      <c r="MWC25" s="732"/>
      <c r="MWD25" s="733"/>
      <c r="MWE25" s="732"/>
      <c r="MWF25" s="732"/>
      <c r="MWG25" s="732"/>
      <c r="MWH25" s="732"/>
      <c r="MWI25" s="732"/>
      <c r="MWJ25" s="732"/>
      <c r="MWK25" s="732"/>
      <c r="MWL25" s="733"/>
      <c r="MWM25" s="732"/>
      <c r="MWN25" s="732"/>
      <c r="MWO25" s="732"/>
      <c r="MWP25" s="732"/>
      <c r="MWQ25" s="732"/>
      <c r="MWR25" s="732"/>
      <c r="MWS25" s="732"/>
      <c r="MWT25" s="733"/>
      <c r="MWU25" s="732"/>
      <c r="MWV25" s="732"/>
      <c r="MWW25" s="732"/>
      <c r="MWX25" s="732"/>
      <c r="MWY25" s="732"/>
      <c r="MWZ25" s="732"/>
      <c r="MXA25" s="732"/>
      <c r="MXB25" s="733"/>
      <c r="MXC25" s="732"/>
      <c r="MXD25" s="732"/>
      <c r="MXE25" s="732"/>
      <c r="MXF25" s="732"/>
      <c r="MXG25" s="732"/>
      <c r="MXH25" s="732"/>
      <c r="MXI25" s="732"/>
      <c r="MXJ25" s="733"/>
      <c r="MXK25" s="732"/>
      <c r="MXL25" s="732"/>
      <c r="MXM25" s="732"/>
      <c r="MXN25" s="732"/>
      <c r="MXO25" s="732"/>
      <c r="MXP25" s="732"/>
      <c r="MXQ25" s="732"/>
      <c r="MXR25" s="733"/>
      <c r="MXS25" s="732"/>
      <c r="MXT25" s="732"/>
      <c r="MXU25" s="732"/>
      <c r="MXV25" s="732"/>
      <c r="MXW25" s="732"/>
      <c r="MXX25" s="732"/>
      <c r="MXY25" s="732"/>
      <c r="MXZ25" s="733"/>
      <c r="MYA25" s="732"/>
      <c r="MYB25" s="732"/>
      <c r="MYC25" s="732"/>
      <c r="MYD25" s="732"/>
      <c r="MYE25" s="732"/>
      <c r="MYF25" s="732"/>
      <c r="MYG25" s="732"/>
      <c r="MYH25" s="733"/>
      <c r="MYI25" s="732"/>
      <c r="MYJ25" s="732"/>
      <c r="MYK25" s="732"/>
      <c r="MYL25" s="732"/>
      <c r="MYM25" s="732"/>
      <c r="MYN25" s="732"/>
      <c r="MYO25" s="732"/>
      <c r="MYP25" s="733"/>
      <c r="MYQ25" s="732"/>
      <c r="MYR25" s="732"/>
      <c r="MYS25" s="732"/>
      <c r="MYT25" s="732"/>
      <c r="MYU25" s="732"/>
      <c r="MYV25" s="732"/>
      <c r="MYW25" s="732"/>
      <c r="MYX25" s="733"/>
      <c r="MYY25" s="732"/>
      <c r="MYZ25" s="732"/>
      <c r="MZA25" s="732"/>
      <c r="MZB25" s="732"/>
      <c r="MZC25" s="732"/>
      <c r="MZD25" s="732"/>
      <c r="MZE25" s="732"/>
      <c r="MZF25" s="733"/>
      <c r="MZG25" s="732"/>
      <c r="MZH25" s="732"/>
      <c r="MZI25" s="732"/>
      <c r="MZJ25" s="732"/>
      <c r="MZK25" s="732"/>
      <c r="MZL25" s="732"/>
      <c r="MZM25" s="732"/>
      <c r="MZN25" s="733"/>
      <c r="MZO25" s="732"/>
      <c r="MZP25" s="732"/>
      <c r="MZQ25" s="732"/>
      <c r="MZR25" s="732"/>
      <c r="MZS25" s="732"/>
      <c r="MZT25" s="732"/>
      <c r="MZU25" s="732"/>
      <c r="MZV25" s="733"/>
      <c r="MZW25" s="732"/>
      <c r="MZX25" s="732"/>
      <c r="MZY25" s="732"/>
      <c r="MZZ25" s="732"/>
      <c r="NAA25" s="732"/>
      <c r="NAB25" s="732"/>
      <c r="NAC25" s="732"/>
      <c r="NAD25" s="733"/>
      <c r="NAE25" s="732"/>
      <c r="NAF25" s="732"/>
      <c r="NAG25" s="732"/>
      <c r="NAH25" s="732"/>
      <c r="NAI25" s="732"/>
      <c r="NAJ25" s="732"/>
      <c r="NAK25" s="732"/>
      <c r="NAL25" s="733"/>
      <c r="NAM25" s="732"/>
      <c r="NAN25" s="732"/>
      <c r="NAO25" s="732"/>
      <c r="NAP25" s="732"/>
      <c r="NAQ25" s="732"/>
      <c r="NAR25" s="732"/>
      <c r="NAS25" s="732"/>
      <c r="NAT25" s="733"/>
      <c r="NAU25" s="732"/>
      <c r="NAV25" s="732"/>
      <c r="NAW25" s="732"/>
      <c r="NAX25" s="732"/>
      <c r="NAY25" s="732"/>
      <c r="NAZ25" s="732"/>
      <c r="NBA25" s="732"/>
      <c r="NBB25" s="733"/>
      <c r="NBC25" s="732"/>
      <c r="NBD25" s="732"/>
      <c r="NBE25" s="732"/>
      <c r="NBF25" s="732"/>
      <c r="NBG25" s="732"/>
      <c r="NBH25" s="732"/>
      <c r="NBI25" s="732"/>
      <c r="NBJ25" s="733"/>
      <c r="NBK25" s="732"/>
      <c r="NBL25" s="732"/>
      <c r="NBM25" s="732"/>
      <c r="NBN25" s="732"/>
      <c r="NBO25" s="732"/>
      <c r="NBP25" s="732"/>
      <c r="NBQ25" s="732"/>
      <c r="NBR25" s="733"/>
      <c r="NBS25" s="732"/>
      <c r="NBT25" s="732"/>
      <c r="NBU25" s="732"/>
      <c r="NBV25" s="732"/>
      <c r="NBW25" s="732"/>
      <c r="NBX25" s="732"/>
      <c r="NBY25" s="732"/>
      <c r="NBZ25" s="733"/>
      <c r="NCA25" s="732"/>
      <c r="NCB25" s="732"/>
      <c r="NCC25" s="732"/>
      <c r="NCD25" s="732"/>
      <c r="NCE25" s="732"/>
      <c r="NCF25" s="732"/>
      <c r="NCG25" s="732"/>
      <c r="NCH25" s="733"/>
      <c r="NCI25" s="732"/>
      <c r="NCJ25" s="732"/>
      <c r="NCK25" s="732"/>
      <c r="NCL25" s="732"/>
      <c r="NCM25" s="732"/>
      <c r="NCN25" s="732"/>
      <c r="NCO25" s="732"/>
      <c r="NCP25" s="733"/>
      <c r="NCQ25" s="732"/>
      <c r="NCR25" s="732"/>
      <c r="NCS25" s="732"/>
      <c r="NCT25" s="732"/>
      <c r="NCU25" s="732"/>
      <c r="NCV25" s="732"/>
      <c r="NCW25" s="732"/>
      <c r="NCX25" s="733"/>
      <c r="NCY25" s="732"/>
      <c r="NCZ25" s="732"/>
      <c r="NDA25" s="732"/>
      <c r="NDB25" s="732"/>
      <c r="NDC25" s="732"/>
      <c r="NDD25" s="732"/>
      <c r="NDE25" s="732"/>
      <c r="NDF25" s="733"/>
      <c r="NDG25" s="732"/>
      <c r="NDH25" s="732"/>
      <c r="NDI25" s="732"/>
      <c r="NDJ25" s="732"/>
      <c r="NDK25" s="732"/>
      <c r="NDL25" s="732"/>
      <c r="NDM25" s="732"/>
      <c r="NDN25" s="733"/>
      <c r="NDO25" s="732"/>
      <c r="NDP25" s="732"/>
      <c r="NDQ25" s="732"/>
      <c r="NDR25" s="732"/>
      <c r="NDS25" s="732"/>
      <c r="NDT25" s="732"/>
      <c r="NDU25" s="732"/>
      <c r="NDV25" s="733"/>
      <c r="NDW25" s="732"/>
      <c r="NDX25" s="732"/>
      <c r="NDY25" s="732"/>
      <c r="NDZ25" s="732"/>
      <c r="NEA25" s="732"/>
      <c r="NEB25" s="732"/>
      <c r="NEC25" s="732"/>
      <c r="NED25" s="733"/>
      <c r="NEE25" s="732"/>
      <c r="NEF25" s="732"/>
      <c r="NEG25" s="732"/>
      <c r="NEH25" s="732"/>
      <c r="NEI25" s="732"/>
      <c r="NEJ25" s="732"/>
      <c r="NEK25" s="732"/>
      <c r="NEL25" s="733"/>
      <c r="NEM25" s="732"/>
      <c r="NEN25" s="732"/>
      <c r="NEO25" s="732"/>
      <c r="NEP25" s="732"/>
      <c r="NEQ25" s="732"/>
      <c r="NER25" s="732"/>
      <c r="NES25" s="732"/>
      <c r="NET25" s="733"/>
      <c r="NEU25" s="732"/>
      <c r="NEV25" s="732"/>
      <c r="NEW25" s="732"/>
      <c r="NEX25" s="732"/>
      <c r="NEY25" s="732"/>
      <c r="NEZ25" s="732"/>
      <c r="NFA25" s="732"/>
      <c r="NFB25" s="733"/>
      <c r="NFC25" s="732"/>
      <c r="NFD25" s="732"/>
      <c r="NFE25" s="732"/>
      <c r="NFF25" s="732"/>
      <c r="NFG25" s="732"/>
      <c r="NFH25" s="732"/>
      <c r="NFI25" s="732"/>
      <c r="NFJ25" s="733"/>
      <c r="NFK25" s="732"/>
      <c r="NFL25" s="732"/>
      <c r="NFM25" s="732"/>
      <c r="NFN25" s="732"/>
      <c r="NFO25" s="732"/>
      <c r="NFP25" s="732"/>
      <c r="NFQ25" s="732"/>
      <c r="NFR25" s="733"/>
      <c r="NFS25" s="732"/>
      <c r="NFT25" s="732"/>
      <c r="NFU25" s="732"/>
      <c r="NFV25" s="732"/>
      <c r="NFW25" s="732"/>
      <c r="NFX25" s="732"/>
      <c r="NFY25" s="732"/>
      <c r="NFZ25" s="733"/>
      <c r="NGA25" s="732"/>
      <c r="NGB25" s="732"/>
      <c r="NGC25" s="732"/>
      <c r="NGD25" s="732"/>
      <c r="NGE25" s="732"/>
      <c r="NGF25" s="732"/>
      <c r="NGG25" s="732"/>
      <c r="NGH25" s="733"/>
      <c r="NGI25" s="732"/>
      <c r="NGJ25" s="732"/>
      <c r="NGK25" s="732"/>
      <c r="NGL25" s="732"/>
      <c r="NGM25" s="732"/>
      <c r="NGN25" s="732"/>
      <c r="NGO25" s="732"/>
      <c r="NGP25" s="733"/>
      <c r="NGQ25" s="732"/>
      <c r="NGR25" s="732"/>
      <c r="NGS25" s="732"/>
      <c r="NGT25" s="732"/>
      <c r="NGU25" s="732"/>
      <c r="NGV25" s="732"/>
      <c r="NGW25" s="732"/>
      <c r="NGX25" s="733"/>
      <c r="NGY25" s="732"/>
      <c r="NGZ25" s="732"/>
      <c r="NHA25" s="732"/>
      <c r="NHB25" s="732"/>
      <c r="NHC25" s="732"/>
      <c r="NHD25" s="732"/>
      <c r="NHE25" s="732"/>
      <c r="NHF25" s="733"/>
      <c r="NHG25" s="732"/>
      <c r="NHH25" s="732"/>
      <c r="NHI25" s="732"/>
      <c r="NHJ25" s="732"/>
      <c r="NHK25" s="732"/>
      <c r="NHL25" s="732"/>
      <c r="NHM25" s="732"/>
      <c r="NHN25" s="733"/>
      <c r="NHO25" s="732"/>
      <c r="NHP25" s="732"/>
      <c r="NHQ25" s="732"/>
      <c r="NHR25" s="732"/>
      <c r="NHS25" s="732"/>
      <c r="NHT25" s="732"/>
      <c r="NHU25" s="732"/>
      <c r="NHV25" s="733"/>
      <c r="NHW25" s="732"/>
      <c r="NHX25" s="732"/>
      <c r="NHY25" s="732"/>
      <c r="NHZ25" s="732"/>
      <c r="NIA25" s="732"/>
      <c r="NIB25" s="732"/>
      <c r="NIC25" s="732"/>
      <c r="NID25" s="733"/>
      <c r="NIE25" s="732"/>
      <c r="NIF25" s="732"/>
      <c r="NIG25" s="732"/>
      <c r="NIH25" s="732"/>
      <c r="NII25" s="732"/>
      <c r="NIJ25" s="732"/>
      <c r="NIK25" s="732"/>
      <c r="NIL25" s="733"/>
      <c r="NIM25" s="732"/>
      <c r="NIN25" s="732"/>
      <c r="NIO25" s="732"/>
      <c r="NIP25" s="732"/>
      <c r="NIQ25" s="732"/>
      <c r="NIR25" s="732"/>
      <c r="NIS25" s="732"/>
      <c r="NIT25" s="733"/>
      <c r="NIU25" s="732"/>
      <c r="NIV25" s="732"/>
      <c r="NIW25" s="732"/>
      <c r="NIX25" s="732"/>
      <c r="NIY25" s="732"/>
      <c r="NIZ25" s="732"/>
      <c r="NJA25" s="732"/>
      <c r="NJB25" s="733"/>
      <c r="NJC25" s="732"/>
      <c r="NJD25" s="732"/>
      <c r="NJE25" s="732"/>
      <c r="NJF25" s="732"/>
      <c r="NJG25" s="732"/>
      <c r="NJH25" s="732"/>
      <c r="NJI25" s="732"/>
      <c r="NJJ25" s="733"/>
      <c r="NJK25" s="732"/>
      <c r="NJL25" s="732"/>
      <c r="NJM25" s="732"/>
      <c r="NJN25" s="732"/>
      <c r="NJO25" s="732"/>
      <c r="NJP25" s="732"/>
      <c r="NJQ25" s="732"/>
      <c r="NJR25" s="733"/>
      <c r="NJS25" s="732"/>
      <c r="NJT25" s="732"/>
      <c r="NJU25" s="732"/>
      <c r="NJV25" s="732"/>
      <c r="NJW25" s="732"/>
      <c r="NJX25" s="732"/>
      <c r="NJY25" s="732"/>
      <c r="NJZ25" s="733"/>
      <c r="NKA25" s="732"/>
      <c r="NKB25" s="732"/>
      <c r="NKC25" s="732"/>
      <c r="NKD25" s="732"/>
      <c r="NKE25" s="732"/>
      <c r="NKF25" s="732"/>
      <c r="NKG25" s="732"/>
      <c r="NKH25" s="733"/>
      <c r="NKI25" s="732"/>
      <c r="NKJ25" s="732"/>
      <c r="NKK25" s="732"/>
      <c r="NKL25" s="732"/>
      <c r="NKM25" s="732"/>
      <c r="NKN25" s="732"/>
      <c r="NKO25" s="732"/>
      <c r="NKP25" s="733"/>
      <c r="NKQ25" s="732"/>
      <c r="NKR25" s="732"/>
      <c r="NKS25" s="732"/>
      <c r="NKT25" s="732"/>
      <c r="NKU25" s="732"/>
      <c r="NKV25" s="732"/>
      <c r="NKW25" s="732"/>
      <c r="NKX25" s="733"/>
      <c r="NKY25" s="732"/>
      <c r="NKZ25" s="732"/>
      <c r="NLA25" s="732"/>
      <c r="NLB25" s="732"/>
      <c r="NLC25" s="732"/>
      <c r="NLD25" s="732"/>
      <c r="NLE25" s="732"/>
      <c r="NLF25" s="733"/>
      <c r="NLG25" s="732"/>
      <c r="NLH25" s="732"/>
      <c r="NLI25" s="732"/>
      <c r="NLJ25" s="732"/>
      <c r="NLK25" s="732"/>
      <c r="NLL25" s="732"/>
      <c r="NLM25" s="732"/>
      <c r="NLN25" s="733"/>
      <c r="NLO25" s="732"/>
      <c r="NLP25" s="732"/>
      <c r="NLQ25" s="732"/>
      <c r="NLR25" s="732"/>
      <c r="NLS25" s="732"/>
      <c r="NLT25" s="732"/>
      <c r="NLU25" s="732"/>
      <c r="NLV25" s="733"/>
      <c r="NLW25" s="732"/>
      <c r="NLX25" s="732"/>
      <c r="NLY25" s="732"/>
      <c r="NLZ25" s="732"/>
      <c r="NMA25" s="732"/>
      <c r="NMB25" s="732"/>
      <c r="NMC25" s="732"/>
      <c r="NMD25" s="733"/>
      <c r="NME25" s="732"/>
      <c r="NMF25" s="732"/>
      <c r="NMG25" s="732"/>
      <c r="NMH25" s="732"/>
      <c r="NMI25" s="732"/>
      <c r="NMJ25" s="732"/>
      <c r="NMK25" s="732"/>
      <c r="NML25" s="733"/>
      <c r="NMM25" s="732"/>
      <c r="NMN25" s="732"/>
      <c r="NMO25" s="732"/>
      <c r="NMP25" s="732"/>
      <c r="NMQ25" s="732"/>
      <c r="NMR25" s="732"/>
      <c r="NMS25" s="732"/>
      <c r="NMT25" s="733"/>
      <c r="NMU25" s="732"/>
      <c r="NMV25" s="732"/>
      <c r="NMW25" s="732"/>
      <c r="NMX25" s="732"/>
      <c r="NMY25" s="732"/>
      <c r="NMZ25" s="732"/>
      <c r="NNA25" s="732"/>
      <c r="NNB25" s="733"/>
      <c r="NNC25" s="732"/>
      <c r="NND25" s="732"/>
      <c r="NNE25" s="732"/>
      <c r="NNF25" s="732"/>
      <c r="NNG25" s="732"/>
      <c r="NNH25" s="732"/>
      <c r="NNI25" s="732"/>
      <c r="NNJ25" s="733"/>
      <c r="NNK25" s="732"/>
      <c r="NNL25" s="732"/>
      <c r="NNM25" s="732"/>
      <c r="NNN25" s="732"/>
      <c r="NNO25" s="732"/>
      <c r="NNP25" s="732"/>
      <c r="NNQ25" s="732"/>
      <c r="NNR25" s="733"/>
      <c r="NNS25" s="732"/>
      <c r="NNT25" s="732"/>
      <c r="NNU25" s="732"/>
      <c r="NNV25" s="732"/>
      <c r="NNW25" s="732"/>
      <c r="NNX25" s="732"/>
      <c r="NNY25" s="732"/>
      <c r="NNZ25" s="733"/>
      <c r="NOA25" s="732"/>
      <c r="NOB25" s="732"/>
      <c r="NOC25" s="732"/>
      <c r="NOD25" s="732"/>
      <c r="NOE25" s="732"/>
      <c r="NOF25" s="732"/>
      <c r="NOG25" s="732"/>
      <c r="NOH25" s="733"/>
      <c r="NOI25" s="732"/>
      <c r="NOJ25" s="732"/>
      <c r="NOK25" s="732"/>
      <c r="NOL25" s="732"/>
      <c r="NOM25" s="732"/>
      <c r="NON25" s="732"/>
      <c r="NOO25" s="732"/>
      <c r="NOP25" s="733"/>
      <c r="NOQ25" s="732"/>
      <c r="NOR25" s="732"/>
      <c r="NOS25" s="732"/>
      <c r="NOT25" s="732"/>
      <c r="NOU25" s="732"/>
      <c r="NOV25" s="732"/>
      <c r="NOW25" s="732"/>
      <c r="NOX25" s="733"/>
      <c r="NOY25" s="732"/>
      <c r="NOZ25" s="732"/>
      <c r="NPA25" s="732"/>
      <c r="NPB25" s="732"/>
      <c r="NPC25" s="732"/>
      <c r="NPD25" s="732"/>
      <c r="NPE25" s="732"/>
      <c r="NPF25" s="733"/>
      <c r="NPG25" s="732"/>
      <c r="NPH25" s="732"/>
      <c r="NPI25" s="732"/>
      <c r="NPJ25" s="732"/>
      <c r="NPK25" s="732"/>
      <c r="NPL25" s="732"/>
      <c r="NPM25" s="732"/>
      <c r="NPN25" s="733"/>
      <c r="NPO25" s="732"/>
      <c r="NPP25" s="732"/>
      <c r="NPQ25" s="732"/>
      <c r="NPR25" s="732"/>
      <c r="NPS25" s="732"/>
      <c r="NPT25" s="732"/>
      <c r="NPU25" s="732"/>
      <c r="NPV25" s="733"/>
      <c r="NPW25" s="732"/>
      <c r="NPX25" s="732"/>
      <c r="NPY25" s="732"/>
      <c r="NPZ25" s="732"/>
      <c r="NQA25" s="732"/>
      <c r="NQB25" s="732"/>
      <c r="NQC25" s="732"/>
      <c r="NQD25" s="733"/>
      <c r="NQE25" s="732"/>
      <c r="NQF25" s="732"/>
      <c r="NQG25" s="732"/>
      <c r="NQH25" s="732"/>
      <c r="NQI25" s="732"/>
      <c r="NQJ25" s="732"/>
      <c r="NQK25" s="732"/>
      <c r="NQL25" s="733"/>
      <c r="NQM25" s="732"/>
      <c r="NQN25" s="732"/>
      <c r="NQO25" s="732"/>
      <c r="NQP25" s="732"/>
      <c r="NQQ25" s="732"/>
      <c r="NQR25" s="732"/>
      <c r="NQS25" s="732"/>
      <c r="NQT25" s="733"/>
      <c r="NQU25" s="732"/>
      <c r="NQV25" s="732"/>
      <c r="NQW25" s="732"/>
      <c r="NQX25" s="732"/>
      <c r="NQY25" s="732"/>
      <c r="NQZ25" s="732"/>
      <c r="NRA25" s="732"/>
      <c r="NRB25" s="733"/>
      <c r="NRC25" s="732"/>
      <c r="NRD25" s="732"/>
      <c r="NRE25" s="732"/>
      <c r="NRF25" s="732"/>
      <c r="NRG25" s="732"/>
      <c r="NRH25" s="732"/>
      <c r="NRI25" s="732"/>
      <c r="NRJ25" s="733"/>
      <c r="NRK25" s="732"/>
      <c r="NRL25" s="732"/>
      <c r="NRM25" s="732"/>
      <c r="NRN25" s="732"/>
      <c r="NRO25" s="732"/>
      <c r="NRP25" s="732"/>
      <c r="NRQ25" s="732"/>
      <c r="NRR25" s="733"/>
      <c r="NRS25" s="732"/>
      <c r="NRT25" s="732"/>
      <c r="NRU25" s="732"/>
      <c r="NRV25" s="732"/>
      <c r="NRW25" s="732"/>
      <c r="NRX25" s="732"/>
      <c r="NRY25" s="732"/>
      <c r="NRZ25" s="733"/>
      <c r="NSA25" s="732"/>
      <c r="NSB25" s="732"/>
      <c r="NSC25" s="732"/>
      <c r="NSD25" s="732"/>
      <c r="NSE25" s="732"/>
      <c r="NSF25" s="732"/>
      <c r="NSG25" s="732"/>
      <c r="NSH25" s="733"/>
      <c r="NSI25" s="732"/>
      <c r="NSJ25" s="732"/>
      <c r="NSK25" s="732"/>
      <c r="NSL25" s="732"/>
      <c r="NSM25" s="732"/>
      <c r="NSN25" s="732"/>
      <c r="NSO25" s="732"/>
      <c r="NSP25" s="733"/>
      <c r="NSQ25" s="732"/>
      <c r="NSR25" s="732"/>
      <c r="NSS25" s="732"/>
      <c r="NST25" s="732"/>
      <c r="NSU25" s="732"/>
      <c r="NSV25" s="732"/>
      <c r="NSW25" s="732"/>
      <c r="NSX25" s="733"/>
      <c r="NSY25" s="732"/>
      <c r="NSZ25" s="732"/>
      <c r="NTA25" s="732"/>
      <c r="NTB25" s="732"/>
      <c r="NTC25" s="732"/>
      <c r="NTD25" s="732"/>
      <c r="NTE25" s="732"/>
      <c r="NTF25" s="733"/>
      <c r="NTG25" s="732"/>
      <c r="NTH25" s="732"/>
      <c r="NTI25" s="732"/>
      <c r="NTJ25" s="732"/>
      <c r="NTK25" s="732"/>
      <c r="NTL25" s="732"/>
      <c r="NTM25" s="732"/>
      <c r="NTN25" s="733"/>
      <c r="NTO25" s="732"/>
      <c r="NTP25" s="732"/>
      <c r="NTQ25" s="732"/>
      <c r="NTR25" s="732"/>
      <c r="NTS25" s="732"/>
      <c r="NTT25" s="732"/>
      <c r="NTU25" s="732"/>
      <c r="NTV25" s="733"/>
      <c r="NTW25" s="732"/>
      <c r="NTX25" s="732"/>
      <c r="NTY25" s="732"/>
      <c r="NTZ25" s="732"/>
      <c r="NUA25" s="732"/>
      <c r="NUB25" s="732"/>
      <c r="NUC25" s="732"/>
      <c r="NUD25" s="733"/>
      <c r="NUE25" s="732"/>
      <c r="NUF25" s="732"/>
      <c r="NUG25" s="732"/>
      <c r="NUH25" s="732"/>
      <c r="NUI25" s="732"/>
      <c r="NUJ25" s="732"/>
      <c r="NUK25" s="732"/>
      <c r="NUL25" s="733"/>
      <c r="NUM25" s="732"/>
      <c r="NUN25" s="732"/>
      <c r="NUO25" s="732"/>
      <c r="NUP25" s="732"/>
      <c r="NUQ25" s="732"/>
      <c r="NUR25" s="732"/>
      <c r="NUS25" s="732"/>
      <c r="NUT25" s="733"/>
      <c r="NUU25" s="732"/>
      <c r="NUV25" s="732"/>
      <c r="NUW25" s="732"/>
      <c r="NUX25" s="732"/>
      <c r="NUY25" s="732"/>
      <c r="NUZ25" s="732"/>
      <c r="NVA25" s="732"/>
      <c r="NVB25" s="733"/>
      <c r="NVC25" s="732"/>
      <c r="NVD25" s="732"/>
      <c r="NVE25" s="732"/>
      <c r="NVF25" s="732"/>
      <c r="NVG25" s="732"/>
      <c r="NVH25" s="732"/>
      <c r="NVI25" s="732"/>
      <c r="NVJ25" s="733"/>
      <c r="NVK25" s="732"/>
      <c r="NVL25" s="732"/>
      <c r="NVM25" s="732"/>
      <c r="NVN25" s="732"/>
      <c r="NVO25" s="732"/>
      <c r="NVP25" s="732"/>
      <c r="NVQ25" s="732"/>
      <c r="NVR25" s="733"/>
      <c r="NVS25" s="732"/>
      <c r="NVT25" s="732"/>
      <c r="NVU25" s="732"/>
      <c r="NVV25" s="732"/>
      <c r="NVW25" s="732"/>
      <c r="NVX25" s="732"/>
      <c r="NVY25" s="732"/>
      <c r="NVZ25" s="733"/>
      <c r="NWA25" s="732"/>
      <c r="NWB25" s="732"/>
      <c r="NWC25" s="732"/>
      <c r="NWD25" s="732"/>
      <c r="NWE25" s="732"/>
      <c r="NWF25" s="732"/>
      <c r="NWG25" s="732"/>
      <c r="NWH25" s="733"/>
      <c r="NWI25" s="732"/>
      <c r="NWJ25" s="732"/>
      <c r="NWK25" s="732"/>
      <c r="NWL25" s="732"/>
      <c r="NWM25" s="732"/>
      <c r="NWN25" s="732"/>
      <c r="NWO25" s="732"/>
      <c r="NWP25" s="733"/>
      <c r="NWQ25" s="732"/>
      <c r="NWR25" s="732"/>
      <c r="NWS25" s="732"/>
      <c r="NWT25" s="732"/>
      <c r="NWU25" s="732"/>
      <c r="NWV25" s="732"/>
      <c r="NWW25" s="732"/>
      <c r="NWX25" s="733"/>
      <c r="NWY25" s="732"/>
      <c r="NWZ25" s="732"/>
      <c r="NXA25" s="732"/>
      <c r="NXB25" s="732"/>
      <c r="NXC25" s="732"/>
      <c r="NXD25" s="732"/>
      <c r="NXE25" s="732"/>
      <c r="NXF25" s="733"/>
      <c r="NXG25" s="732"/>
      <c r="NXH25" s="732"/>
      <c r="NXI25" s="732"/>
      <c r="NXJ25" s="732"/>
      <c r="NXK25" s="732"/>
      <c r="NXL25" s="732"/>
      <c r="NXM25" s="732"/>
      <c r="NXN25" s="733"/>
      <c r="NXO25" s="732"/>
      <c r="NXP25" s="732"/>
      <c r="NXQ25" s="732"/>
      <c r="NXR25" s="732"/>
      <c r="NXS25" s="732"/>
      <c r="NXT25" s="732"/>
      <c r="NXU25" s="732"/>
      <c r="NXV25" s="733"/>
      <c r="NXW25" s="732"/>
      <c r="NXX25" s="732"/>
      <c r="NXY25" s="732"/>
      <c r="NXZ25" s="732"/>
      <c r="NYA25" s="732"/>
      <c r="NYB25" s="732"/>
      <c r="NYC25" s="732"/>
      <c r="NYD25" s="733"/>
      <c r="NYE25" s="732"/>
      <c r="NYF25" s="732"/>
      <c r="NYG25" s="732"/>
      <c r="NYH25" s="732"/>
      <c r="NYI25" s="732"/>
      <c r="NYJ25" s="732"/>
      <c r="NYK25" s="732"/>
      <c r="NYL25" s="733"/>
      <c r="NYM25" s="732"/>
      <c r="NYN25" s="732"/>
      <c r="NYO25" s="732"/>
      <c r="NYP25" s="732"/>
      <c r="NYQ25" s="732"/>
      <c r="NYR25" s="732"/>
      <c r="NYS25" s="732"/>
      <c r="NYT25" s="733"/>
      <c r="NYU25" s="732"/>
      <c r="NYV25" s="732"/>
      <c r="NYW25" s="732"/>
      <c r="NYX25" s="732"/>
      <c r="NYY25" s="732"/>
      <c r="NYZ25" s="732"/>
      <c r="NZA25" s="732"/>
      <c r="NZB25" s="733"/>
      <c r="NZC25" s="732"/>
      <c r="NZD25" s="732"/>
      <c r="NZE25" s="732"/>
      <c r="NZF25" s="732"/>
      <c r="NZG25" s="732"/>
      <c r="NZH25" s="732"/>
      <c r="NZI25" s="732"/>
      <c r="NZJ25" s="733"/>
      <c r="NZK25" s="732"/>
      <c r="NZL25" s="732"/>
      <c r="NZM25" s="732"/>
      <c r="NZN25" s="732"/>
      <c r="NZO25" s="732"/>
      <c r="NZP25" s="732"/>
      <c r="NZQ25" s="732"/>
      <c r="NZR25" s="733"/>
      <c r="NZS25" s="732"/>
      <c r="NZT25" s="732"/>
      <c r="NZU25" s="732"/>
      <c r="NZV25" s="732"/>
      <c r="NZW25" s="732"/>
      <c r="NZX25" s="732"/>
      <c r="NZY25" s="732"/>
      <c r="NZZ25" s="733"/>
      <c r="OAA25" s="732"/>
      <c r="OAB25" s="732"/>
      <c r="OAC25" s="732"/>
      <c r="OAD25" s="732"/>
      <c r="OAE25" s="732"/>
      <c r="OAF25" s="732"/>
      <c r="OAG25" s="732"/>
      <c r="OAH25" s="733"/>
      <c r="OAI25" s="732"/>
      <c r="OAJ25" s="732"/>
      <c r="OAK25" s="732"/>
      <c r="OAL25" s="732"/>
      <c r="OAM25" s="732"/>
      <c r="OAN25" s="732"/>
      <c r="OAO25" s="732"/>
      <c r="OAP25" s="733"/>
      <c r="OAQ25" s="732"/>
      <c r="OAR25" s="732"/>
      <c r="OAS25" s="732"/>
      <c r="OAT25" s="732"/>
      <c r="OAU25" s="732"/>
      <c r="OAV25" s="732"/>
      <c r="OAW25" s="732"/>
      <c r="OAX25" s="733"/>
      <c r="OAY25" s="732"/>
      <c r="OAZ25" s="732"/>
      <c r="OBA25" s="732"/>
      <c r="OBB25" s="732"/>
      <c r="OBC25" s="732"/>
      <c r="OBD25" s="732"/>
      <c r="OBE25" s="732"/>
      <c r="OBF25" s="733"/>
      <c r="OBG25" s="732"/>
      <c r="OBH25" s="732"/>
      <c r="OBI25" s="732"/>
      <c r="OBJ25" s="732"/>
      <c r="OBK25" s="732"/>
      <c r="OBL25" s="732"/>
      <c r="OBM25" s="732"/>
      <c r="OBN25" s="733"/>
      <c r="OBO25" s="732"/>
      <c r="OBP25" s="732"/>
      <c r="OBQ25" s="732"/>
      <c r="OBR25" s="732"/>
      <c r="OBS25" s="732"/>
      <c r="OBT25" s="732"/>
      <c r="OBU25" s="732"/>
      <c r="OBV25" s="733"/>
      <c r="OBW25" s="732"/>
      <c r="OBX25" s="732"/>
      <c r="OBY25" s="732"/>
      <c r="OBZ25" s="732"/>
      <c r="OCA25" s="732"/>
      <c r="OCB25" s="732"/>
      <c r="OCC25" s="732"/>
      <c r="OCD25" s="733"/>
      <c r="OCE25" s="732"/>
      <c r="OCF25" s="732"/>
      <c r="OCG25" s="732"/>
      <c r="OCH25" s="732"/>
      <c r="OCI25" s="732"/>
      <c r="OCJ25" s="732"/>
      <c r="OCK25" s="732"/>
      <c r="OCL25" s="733"/>
      <c r="OCM25" s="732"/>
      <c r="OCN25" s="732"/>
      <c r="OCO25" s="732"/>
      <c r="OCP25" s="732"/>
      <c r="OCQ25" s="732"/>
      <c r="OCR25" s="732"/>
      <c r="OCS25" s="732"/>
      <c r="OCT25" s="733"/>
      <c r="OCU25" s="732"/>
      <c r="OCV25" s="732"/>
      <c r="OCW25" s="732"/>
      <c r="OCX25" s="732"/>
      <c r="OCY25" s="732"/>
      <c r="OCZ25" s="732"/>
      <c r="ODA25" s="732"/>
      <c r="ODB25" s="733"/>
      <c r="ODC25" s="732"/>
      <c r="ODD25" s="732"/>
      <c r="ODE25" s="732"/>
      <c r="ODF25" s="732"/>
      <c r="ODG25" s="732"/>
      <c r="ODH25" s="732"/>
      <c r="ODI25" s="732"/>
      <c r="ODJ25" s="733"/>
      <c r="ODK25" s="732"/>
      <c r="ODL25" s="732"/>
      <c r="ODM25" s="732"/>
      <c r="ODN25" s="732"/>
      <c r="ODO25" s="732"/>
      <c r="ODP25" s="732"/>
      <c r="ODQ25" s="732"/>
      <c r="ODR25" s="733"/>
      <c r="ODS25" s="732"/>
      <c r="ODT25" s="732"/>
      <c r="ODU25" s="732"/>
      <c r="ODV25" s="732"/>
      <c r="ODW25" s="732"/>
      <c r="ODX25" s="732"/>
      <c r="ODY25" s="732"/>
      <c r="ODZ25" s="733"/>
      <c r="OEA25" s="732"/>
      <c r="OEB25" s="732"/>
      <c r="OEC25" s="732"/>
      <c r="OED25" s="732"/>
      <c r="OEE25" s="732"/>
      <c r="OEF25" s="732"/>
      <c r="OEG25" s="732"/>
      <c r="OEH25" s="733"/>
      <c r="OEI25" s="732"/>
      <c r="OEJ25" s="732"/>
      <c r="OEK25" s="732"/>
      <c r="OEL25" s="732"/>
      <c r="OEM25" s="732"/>
      <c r="OEN25" s="732"/>
      <c r="OEO25" s="732"/>
      <c r="OEP25" s="733"/>
      <c r="OEQ25" s="732"/>
      <c r="OER25" s="732"/>
      <c r="OES25" s="732"/>
      <c r="OET25" s="732"/>
      <c r="OEU25" s="732"/>
      <c r="OEV25" s="732"/>
      <c r="OEW25" s="732"/>
      <c r="OEX25" s="733"/>
      <c r="OEY25" s="732"/>
      <c r="OEZ25" s="732"/>
      <c r="OFA25" s="732"/>
      <c r="OFB25" s="732"/>
      <c r="OFC25" s="732"/>
      <c r="OFD25" s="732"/>
      <c r="OFE25" s="732"/>
      <c r="OFF25" s="733"/>
      <c r="OFG25" s="732"/>
      <c r="OFH25" s="732"/>
      <c r="OFI25" s="732"/>
      <c r="OFJ25" s="732"/>
      <c r="OFK25" s="732"/>
      <c r="OFL25" s="732"/>
      <c r="OFM25" s="732"/>
      <c r="OFN25" s="733"/>
      <c r="OFO25" s="732"/>
      <c r="OFP25" s="732"/>
      <c r="OFQ25" s="732"/>
      <c r="OFR25" s="732"/>
      <c r="OFS25" s="732"/>
      <c r="OFT25" s="732"/>
      <c r="OFU25" s="732"/>
      <c r="OFV25" s="733"/>
      <c r="OFW25" s="732"/>
      <c r="OFX25" s="732"/>
      <c r="OFY25" s="732"/>
      <c r="OFZ25" s="732"/>
      <c r="OGA25" s="732"/>
      <c r="OGB25" s="732"/>
      <c r="OGC25" s="732"/>
      <c r="OGD25" s="733"/>
      <c r="OGE25" s="732"/>
      <c r="OGF25" s="732"/>
      <c r="OGG25" s="732"/>
      <c r="OGH25" s="732"/>
      <c r="OGI25" s="732"/>
      <c r="OGJ25" s="732"/>
      <c r="OGK25" s="732"/>
      <c r="OGL25" s="733"/>
      <c r="OGM25" s="732"/>
      <c r="OGN25" s="732"/>
      <c r="OGO25" s="732"/>
      <c r="OGP25" s="732"/>
      <c r="OGQ25" s="732"/>
      <c r="OGR25" s="732"/>
      <c r="OGS25" s="732"/>
      <c r="OGT25" s="733"/>
      <c r="OGU25" s="732"/>
      <c r="OGV25" s="732"/>
      <c r="OGW25" s="732"/>
      <c r="OGX25" s="732"/>
      <c r="OGY25" s="732"/>
      <c r="OGZ25" s="732"/>
      <c r="OHA25" s="732"/>
      <c r="OHB25" s="733"/>
      <c r="OHC25" s="732"/>
      <c r="OHD25" s="732"/>
      <c r="OHE25" s="732"/>
      <c r="OHF25" s="732"/>
      <c r="OHG25" s="732"/>
      <c r="OHH25" s="732"/>
      <c r="OHI25" s="732"/>
      <c r="OHJ25" s="733"/>
      <c r="OHK25" s="732"/>
      <c r="OHL25" s="732"/>
      <c r="OHM25" s="732"/>
      <c r="OHN25" s="732"/>
      <c r="OHO25" s="732"/>
      <c r="OHP25" s="732"/>
      <c r="OHQ25" s="732"/>
      <c r="OHR25" s="733"/>
      <c r="OHS25" s="732"/>
      <c r="OHT25" s="732"/>
      <c r="OHU25" s="732"/>
      <c r="OHV25" s="732"/>
      <c r="OHW25" s="732"/>
      <c r="OHX25" s="732"/>
      <c r="OHY25" s="732"/>
      <c r="OHZ25" s="733"/>
      <c r="OIA25" s="732"/>
      <c r="OIB25" s="732"/>
      <c r="OIC25" s="732"/>
      <c r="OID25" s="732"/>
      <c r="OIE25" s="732"/>
      <c r="OIF25" s="732"/>
      <c r="OIG25" s="732"/>
      <c r="OIH25" s="733"/>
      <c r="OII25" s="732"/>
      <c r="OIJ25" s="732"/>
      <c r="OIK25" s="732"/>
      <c r="OIL25" s="732"/>
      <c r="OIM25" s="732"/>
      <c r="OIN25" s="732"/>
      <c r="OIO25" s="732"/>
      <c r="OIP25" s="733"/>
      <c r="OIQ25" s="732"/>
      <c r="OIR25" s="732"/>
      <c r="OIS25" s="732"/>
      <c r="OIT25" s="732"/>
      <c r="OIU25" s="732"/>
      <c r="OIV25" s="732"/>
      <c r="OIW25" s="732"/>
      <c r="OIX25" s="733"/>
      <c r="OIY25" s="732"/>
      <c r="OIZ25" s="732"/>
      <c r="OJA25" s="732"/>
      <c r="OJB25" s="732"/>
      <c r="OJC25" s="732"/>
      <c r="OJD25" s="732"/>
      <c r="OJE25" s="732"/>
      <c r="OJF25" s="733"/>
      <c r="OJG25" s="732"/>
      <c r="OJH25" s="732"/>
      <c r="OJI25" s="732"/>
      <c r="OJJ25" s="732"/>
      <c r="OJK25" s="732"/>
      <c r="OJL25" s="732"/>
      <c r="OJM25" s="732"/>
      <c r="OJN25" s="733"/>
      <c r="OJO25" s="732"/>
      <c r="OJP25" s="732"/>
      <c r="OJQ25" s="732"/>
      <c r="OJR25" s="732"/>
      <c r="OJS25" s="732"/>
      <c r="OJT25" s="732"/>
      <c r="OJU25" s="732"/>
      <c r="OJV25" s="733"/>
      <c r="OJW25" s="732"/>
      <c r="OJX25" s="732"/>
      <c r="OJY25" s="732"/>
      <c r="OJZ25" s="732"/>
      <c r="OKA25" s="732"/>
      <c r="OKB25" s="732"/>
      <c r="OKC25" s="732"/>
      <c r="OKD25" s="733"/>
      <c r="OKE25" s="732"/>
      <c r="OKF25" s="732"/>
      <c r="OKG25" s="732"/>
      <c r="OKH25" s="732"/>
      <c r="OKI25" s="732"/>
      <c r="OKJ25" s="732"/>
      <c r="OKK25" s="732"/>
      <c r="OKL25" s="733"/>
      <c r="OKM25" s="732"/>
      <c r="OKN25" s="732"/>
      <c r="OKO25" s="732"/>
      <c r="OKP25" s="732"/>
      <c r="OKQ25" s="732"/>
      <c r="OKR25" s="732"/>
      <c r="OKS25" s="732"/>
      <c r="OKT25" s="733"/>
      <c r="OKU25" s="732"/>
      <c r="OKV25" s="732"/>
      <c r="OKW25" s="732"/>
      <c r="OKX25" s="732"/>
      <c r="OKY25" s="732"/>
      <c r="OKZ25" s="732"/>
      <c r="OLA25" s="732"/>
      <c r="OLB25" s="733"/>
      <c r="OLC25" s="732"/>
      <c r="OLD25" s="732"/>
      <c r="OLE25" s="732"/>
      <c r="OLF25" s="732"/>
      <c r="OLG25" s="732"/>
      <c r="OLH25" s="732"/>
      <c r="OLI25" s="732"/>
      <c r="OLJ25" s="733"/>
      <c r="OLK25" s="732"/>
      <c r="OLL25" s="732"/>
      <c r="OLM25" s="732"/>
      <c r="OLN25" s="732"/>
      <c r="OLO25" s="732"/>
      <c r="OLP25" s="732"/>
      <c r="OLQ25" s="732"/>
      <c r="OLR25" s="733"/>
      <c r="OLS25" s="732"/>
      <c r="OLT25" s="732"/>
      <c r="OLU25" s="732"/>
      <c r="OLV25" s="732"/>
      <c r="OLW25" s="732"/>
      <c r="OLX25" s="732"/>
      <c r="OLY25" s="732"/>
      <c r="OLZ25" s="733"/>
      <c r="OMA25" s="732"/>
      <c r="OMB25" s="732"/>
      <c r="OMC25" s="732"/>
      <c r="OMD25" s="732"/>
      <c r="OME25" s="732"/>
      <c r="OMF25" s="732"/>
      <c r="OMG25" s="732"/>
      <c r="OMH25" s="733"/>
      <c r="OMI25" s="732"/>
      <c r="OMJ25" s="732"/>
      <c r="OMK25" s="732"/>
      <c r="OML25" s="732"/>
      <c r="OMM25" s="732"/>
      <c r="OMN25" s="732"/>
      <c r="OMO25" s="732"/>
      <c r="OMP25" s="733"/>
      <c r="OMQ25" s="732"/>
      <c r="OMR25" s="732"/>
      <c r="OMS25" s="732"/>
      <c r="OMT25" s="732"/>
      <c r="OMU25" s="732"/>
      <c r="OMV25" s="732"/>
      <c r="OMW25" s="732"/>
      <c r="OMX25" s="733"/>
      <c r="OMY25" s="732"/>
      <c r="OMZ25" s="732"/>
      <c r="ONA25" s="732"/>
      <c r="ONB25" s="732"/>
      <c r="ONC25" s="732"/>
      <c r="OND25" s="732"/>
      <c r="ONE25" s="732"/>
      <c r="ONF25" s="733"/>
      <c r="ONG25" s="732"/>
      <c r="ONH25" s="732"/>
      <c r="ONI25" s="732"/>
      <c r="ONJ25" s="732"/>
      <c r="ONK25" s="732"/>
      <c r="ONL25" s="732"/>
      <c r="ONM25" s="732"/>
      <c r="ONN25" s="733"/>
      <c r="ONO25" s="732"/>
      <c r="ONP25" s="732"/>
      <c r="ONQ25" s="732"/>
      <c r="ONR25" s="732"/>
      <c r="ONS25" s="732"/>
      <c r="ONT25" s="732"/>
      <c r="ONU25" s="732"/>
      <c r="ONV25" s="733"/>
      <c r="ONW25" s="732"/>
      <c r="ONX25" s="732"/>
      <c r="ONY25" s="732"/>
      <c r="ONZ25" s="732"/>
      <c r="OOA25" s="732"/>
      <c r="OOB25" s="732"/>
      <c r="OOC25" s="732"/>
      <c r="OOD25" s="733"/>
      <c r="OOE25" s="732"/>
      <c r="OOF25" s="732"/>
      <c r="OOG25" s="732"/>
      <c r="OOH25" s="732"/>
      <c r="OOI25" s="732"/>
      <c r="OOJ25" s="732"/>
      <c r="OOK25" s="732"/>
      <c r="OOL25" s="733"/>
      <c r="OOM25" s="732"/>
      <c r="OON25" s="732"/>
      <c r="OOO25" s="732"/>
      <c r="OOP25" s="732"/>
      <c r="OOQ25" s="732"/>
      <c r="OOR25" s="732"/>
      <c r="OOS25" s="732"/>
      <c r="OOT25" s="733"/>
      <c r="OOU25" s="732"/>
      <c r="OOV25" s="732"/>
      <c r="OOW25" s="732"/>
      <c r="OOX25" s="732"/>
      <c r="OOY25" s="732"/>
      <c r="OOZ25" s="732"/>
      <c r="OPA25" s="732"/>
      <c r="OPB25" s="733"/>
      <c r="OPC25" s="732"/>
      <c r="OPD25" s="732"/>
      <c r="OPE25" s="732"/>
      <c r="OPF25" s="732"/>
      <c r="OPG25" s="732"/>
      <c r="OPH25" s="732"/>
      <c r="OPI25" s="732"/>
      <c r="OPJ25" s="733"/>
      <c r="OPK25" s="732"/>
      <c r="OPL25" s="732"/>
      <c r="OPM25" s="732"/>
      <c r="OPN25" s="732"/>
      <c r="OPO25" s="732"/>
      <c r="OPP25" s="732"/>
      <c r="OPQ25" s="732"/>
      <c r="OPR25" s="733"/>
      <c r="OPS25" s="732"/>
      <c r="OPT25" s="732"/>
      <c r="OPU25" s="732"/>
      <c r="OPV25" s="732"/>
      <c r="OPW25" s="732"/>
      <c r="OPX25" s="732"/>
      <c r="OPY25" s="732"/>
      <c r="OPZ25" s="733"/>
      <c r="OQA25" s="732"/>
      <c r="OQB25" s="732"/>
      <c r="OQC25" s="732"/>
      <c r="OQD25" s="732"/>
      <c r="OQE25" s="732"/>
      <c r="OQF25" s="732"/>
      <c r="OQG25" s="732"/>
      <c r="OQH25" s="733"/>
      <c r="OQI25" s="732"/>
      <c r="OQJ25" s="732"/>
      <c r="OQK25" s="732"/>
      <c r="OQL25" s="732"/>
      <c r="OQM25" s="732"/>
      <c r="OQN25" s="732"/>
      <c r="OQO25" s="732"/>
      <c r="OQP25" s="733"/>
      <c r="OQQ25" s="732"/>
      <c r="OQR25" s="732"/>
      <c r="OQS25" s="732"/>
      <c r="OQT25" s="732"/>
      <c r="OQU25" s="732"/>
      <c r="OQV25" s="732"/>
      <c r="OQW25" s="732"/>
      <c r="OQX25" s="733"/>
      <c r="OQY25" s="732"/>
      <c r="OQZ25" s="732"/>
      <c r="ORA25" s="732"/>
      <c r="ORB25" s="732"/>
      <c r="ORC25" s="732"/>
      <c r="ORD25" s="732"/>
      <c r="ORE25" s="732"/>
      <c r="ORF25" s="733"/>
      <c r="ORG25" s="732"/>
      <c r="ORH25" s="732"/>
      <c r="ORI25" s="732"/>
      <c r="ORJ25" s="732"/>
      <c r="ORK25" s="732"/>
      <c r="ORL25" s="732"/>
      <c r="ORM25" s="732"/>
      <c r="ORN25" s="733"/>
      <c r="ORO25" s="732"/>
      <c r="ORP25" s="732"/>
      <c r="ORQ25" s="732"/>
      <c r="ORR25" s="732"/>
      <c r="ORS25" s="732"/>
      <c r="ORT25" s="732"/>
      <c r="ORU25" s="732"/>
      <c r="ORV25" s="733"/>
      <c r="ORW25" s="732"/>
      <c r="ORX25" s="732"/>
      <c r="ORY25" s="732"/>
      <c r="ORZ25" s="732"/>
      <c r="OSA25" s="732"/>
      <c r="OSB25" s="732"/>
      <c r="OSC25" s="732"/>
      <c r="OSD25" s="733"/>
      <c r="OSE25" s="732"/>
      <c r="OSF25" s="732"/>
      <c r="OSG25" s="732"/>
      <c r="OSH25" s="732"/>
      <c r="OSI25" s="732"/>
      <c r="OSJ25" s="732"/>
      <c r="OSK25" s="732"/>
      <c r="OSL25" s="733"/>
      <c r="OSM25" s="732"/>
      <c r="OSN25" s="732"/>
      <c r="OSO25" s="732"/>
      <c r="OSP25" s="732"/>
      <c r="OSQ25" s="732"/>
      <c r="OSR25" s="732"/>
      <c r="OSS25" s="732"/>
      <c r="OST25" s="733"/>
      <c r="OSU25" s="732"/>
      <c r="OSV25" s="732"/>
      <c r="OSW25" s="732"/>
      <c r="OSX25" s="732"/>
      <c r="OSY25" s="732"/>
      <c r="OSZ25" s="732"/>
      <c r="OTA25" s="732"/>
      <c r="OTB25" s="733"/>
      <c r="OTC25" s="732"/>
      <c r="OTD25" s="732"/>
      <c r="OTE25" s="732"/>
      <c r="OTF25" s="732"/>
      <c r="OTG25" s="732"/>
      <c r="OTH25" s="732"/>
      <c r="OTI25" s="732"/>
      <c r="OTJ25" s="733"/>
      <c r="OTK25" s="732"/>
      <c r="OTL25" s="732"/>
      <c r="OTM25" s="732"/>
      <c r="OTN25" s="732"/>
      <c r="OTO25" s="732"/>
      <c r="OTP25" s="732"/>
      <c r="OTQ25" s="732"/>
      <c r="OTR25" s="733"/>
      <c r="OTS25" s="732"/>
      <c r="OTT25" s="732"/>
      <c r="OTU25" s="732"/>
      <c r="OTV25" s="732"/>
      <c r="OTW25" s="732"/>
      <c r="OTX25" s="732"/>
      <c r="OTY25" s="732"/>
      <c r="OTZ25" s="733"/>
      <c r="OUA25" s="732"/>
      <c r="OUB25" s="732"/>
      <c r="OUC25" s="732"/>
      <c r="OUD25" s="732"/>
      <c r="OUE25" s="732"/>
      <c r="OUF25" s="732"/>
      <c r="OUG25" s="732"/>
      <c r="OUH25" s="733"/>
      <c r="OUI25" s="732"/>
      <c r="OUJ25" s="732"/>
      <c r="OUK25" s="732"/>
      <c r="OUL25" s="732"/>
      <c r="OUM25" s="732"/>
      <c r="OUN25" s="732"/>
      <c r="OUO25" s="732"/>
      <c r="OUP25" s="733"/>
      <c r="OUQ25" s="732"/>
      <c r="OUR25" s="732"/>
      <c r="OUS25" s="732"/>
      <c r="OUT25" s="732"/>
      <c r="OUU25" s="732"/>
      <c r="OUV25" s="732"/>
      <c r="OUW25" s="732"/>
      <c r="OUX25" s="733"/>
      <c r="OUY25" s="732"/>
      <c r="OUZ25" s="732"/>
      <c r="OVA25" s="732"/>
      <c r="OVB25" s="732"/>
      <c r="OVC25" s="732"/>
      <c r="OVD25" s="732"/>
      <c r="OVE25" s="732"/>
      <c r="OVF25" s="733"/>
      <c r="OVG25" s="732"/>
      <c r="OVH25" s="732"/>
      <c r="OVI25" s="732"/>
      <c r="OVJ25" s="732"/>
      <c r="OVK25" s="732"/>
      <c r="OVL25" s="732"/>
      <c r="OVM25" s="732"/>
      <c r="OVN25" s="733"/>
      <c r="OVO25" s="732"/>
      <c r="OVP25" s="732"/>
      <c r="OVQ25" s="732"/>
      <c r="OVR25" s="732"/>
      <c r="OVS25" s="732"/>
      <c r="OVT25" s="732"/>
      <c r="OVU25" s="732"/>
      <c r="OVV25" s="733"/>
      <c r="OVW25" s="732"/>
      <c r="OVX25" s="732"/>
      <c r="OVY25" s="732"/>
      <c r="OVZ25" s="732"/>
      <c r="OWA25" s="732"/>
      <c r="OWB25" s="732"/>
      <c r="OWC25" s="732"/>
      <c r="OWD25" s="733"/>
      <c r="OWE25" s="732"/>
      <c r="OWF25" s="732"/>
      <c r="OWG25" s="732"/>
      <c r="OWH25" s="732"/>
      <c r="OWI25" s="732"/>
      <c r="OWJ25" s="732"/>
      <c r="OWK25" s="732"/>
      <c r="OWL25" s="733"/>
      <c r="OWM25" s="732"/>
      <c r="OWN25" s="732"/>
      <c r="OWO25" s="732"/>
      <c r="OWP25" s="732"/>
      <c r="OWQ25" s="732"/>
      <c r="OWR25" s="732"/>
      <c r="OWS25" s="732"/>
      <c r="OWT25" s="733"/>
      <c r="OWU25" s="732"/>
      <c r="OWV25" s="732"/>
      <c r="OWW25" s="732"/>
      <c r="OWX25" s="732"/>
      <c r="OWY25" s="732"/>
      <c r="OWZ25" s="732"/>
      <c r="OXA25" s="732"/>
      <c r="OXB25" s="733"/>
      <c r="OXC25" s="732"/>
      <c r="OXD25" s="732"/>
      <c r="OXE25" s="732"/>
      <c r="OXF25" s="732"/>
      <c r="OXG25" s="732"/>
      <c r="OXH25" s="732"/>
      <c r="OXI25" s="732"/>
      <c r="OXJ25" s="733"/>
      <c r="OXK25" s="732"/>
      <c r="OXL25" s="732"/>
      <c r="OXM25" s="732"/>
      <c r="OXN25" s="732"/>
      <c r="OXO25" s="732"/>
      <c r="OXP25" s="732"/>
      <c r="OXQ25" s="732"/>
      <c r="OXR25" s="733"/>
      <c r="OXS25" s="732"/>
      <c r="OXT25" s="732"/>
      <c r="OXU25" s="732"/>
      <c r="OXV25" s="732"/>
      <c r="OXW25" s="732"/>
      <c r="OXX25" s="732"/>
      <c r="OXY25" s="732"/>
      <c r="OXZ25" s="733"/>
      <c r="OYA25" s="732"/>
      <c r="OYB25" s="732"/>
      <c r="OYC25" s="732"/>
      <c r="OYD25" s="732"/>
      <c r="OYE25" s="732"/>
      <c r="OYF25" s="732"/>
      <c r="OYG25" s="732"/>
      <c r="OYH25" s="733"/>
      <c r="OYI25" s="732"/>
      <c r="OYJ25" s="732"/>
      <c r="OYK25" s="732"/>
      <c r="OYL25" s="732"/>
      <c r="OYM25" s="732"/>
      <c r="OYN25" s="732"/>
      <c r="OYO25" s="732"/>
      <c r="OYP25" s="733"/>
      <c r="OYQ25" s="732"/>
      <c r="OYR25" s="732"/>
      <c r="OYS25" s="732"/>
      <c r="OYT25" s="732"/>
      <c r="OYU25" s="732"/>
      <c r="OYV25" s="732"/>
      <c r="OYW25" s="732"/>
      <c r="OYX25" s="733"/>
      <c r="OYY25" s="732"/>
      <c r="OYZ25" s="732"/>
      <c r="OZA25" s="732"/>
      <c r="OZB25" s="732"/>
      <c r="OZC25" s="732"/>
      <c r="OZD25" s="732"/>
      <c r="OZE25" s="732"/>
      <c r="OZF25" s="733"/>
      <c r="OZG25" s="732"/>
      <c r="OZH25" s="732"/>
      <c r="OZI25" s="732"/>
      <c r="OZJ25" s="732"/>
      <c r="OZK25" s="732"/>
      <c r="OZL25" s="732"/>
      <c r="OZM25" s="732"/>
      <c r="OZN25" s="733"/>
      <c r="OZO25" s="732"/>
      <c r="OZP25" s="732"/>
      <c r="OZQ25" s="732"/>
      <c r="OZR25" s="732"/>
      <c r="OZS25" s="732"/>
      <c r="OZT25" s="732"/>
      <c r="OZU25" s="732"/>
      <c r="OZV25" s="733"/>
      <c r="OZW25" s="732"/>
      <c r="OZX25" s="732"/>
      <c r="OZY25" s="732"/>
      <c r="OZZ25" s="732"/>
      <c r="PAA25" s="732"/>
      <c r="PAB25" s="732"/>
      <c r="PAC25" s="732"/>
      <c r="PAD25" s="733"/>
      <c r="PAE25" s="732"/>
      <c r="PAF25" s="732"/>
      <c r="PAG25" s="732"/>
      <c r="PAH25" s="732"/>
      <c r="PAI25" s="732"/>
      <c r="PAJ25" s="732"/>
      <c r="PAK25" s="732"/>
      <c r="PAL25" s="733"/>
      <c r="PAM25" s="732"/>
      <c r="PAN25" s="732"/>
      <c r="PAO25" s="732"/>
      <c r="PAP25" s="732"/>
      <c r="PAQ25" s="732"/>
      <c r="PAR25" s="732"/>
      <c r="PAS25" s="732"/>
      <c r="PAT25" s="733"/>
      <c r="PAU25" s="732"/>
      <c r="PAV25" s="732"/>
      <c r="PAW25" s="732"/>
      <c r="PAX25" s="732"/>
      <c r="PAY25" s="732"/>
      <c r="PAZ25" s="732"/>
      <c r="PBA25" s="732"/>
      <c r="PBB25" s="733"/>
      <c r="PBC25" s="732"/>
      <c r="PBD25" s="732"/>
      <c r="PBE25" s="732"/>
      <c r="PBF25" s="732"/>
      <c r="PBG25" s="732"/>
      <c r="PBH25" s="732"/>
      <c r="PBI25" s="732"/>
      <c r="PBJ25" s="733"/>
      <c r="PBK25" s="732"/>
      <c r="PBL25" s="732"/>
      <c r="PBM25" s="732"/>
      <c r="PBN25" s="732"/>
      <c r="PBO25" s="732"/>
      <c r="PBP25" s="732"/>
      <c r="PBQ25" s="732"/>
      <c r="PBR25" s="733"/>
      <c r="PBS25" s="732"/>
      <c r="PBT25" s="732"/>
      <c r="PBU25" s="732"/>
      <c r="PBV25" s="732"/>
      <c r="PBW25" s="732"/>
      <c r="PBX25" s="732"/>
      <c r="PBY25" s="732"/>
      <c r="PBZ25" s="733"/>
      <c r="PCA25" s="732"/>
      <c r="PCB25" s="732"/>
      <c r="PCC25" s="732"/>
      <c r="PCD25" s="732"/>
      <c r="PCE25" s="732"/>
      <c r="PCF25" s="732"/>
      <c r="PCG25" s="732"/>
      <c r="PCH25" s="733"/>
      <c r="PCI25" s="732"/>
      <c r="PCJ25" s="732"/>
      <c r="PCK25" s="732"/>
      <c r="PCL25" s="732"/>
      <c r="PCM25" s="732"/>
      <c r="PCN25" s="732"/>
      <c r="PCO25" s="732"/>
      <c r="PCP25" s="733"/>
      <c r="PCQ25" s="732"/>
      <c r="PCR25" s="732"/>
      <c r="PCS25" s="732"/>
      <c r="PCT25" s="732"/>
      <c r="PCU25" s="732"/>
      <c r="PCV25" s="732"/>
      <c r="PCW25" s="732"/>
      <c r="PCX25" s="733"/>
      <c r="PCY25" s="732"/>
      <c r="PCZ25" s="732"/>
      <c r="PDA25" s="732"/>
      <c r="PDB25" s="732"/>
      <c r="PDC25" s="732"/>
      <c r="PDD25" s="732"/>
      <c r="PDE25" s="732"/>
      <c r="PDF25" s="733"/>
      <c r="PDG25" s="732"/>
      <c r="PDH25" s="732"/>
      <c r="PDI25" s="732"/>
      <c r="PDJ25" s="732"/>
      <c r="PDK25" s="732"/>
      <c r="PDL25" s="732"/>
      <c r="PDM25" s="732"/>
      <c r="PDN25" s="733"/>
      <c r="PDO25" s="732"/>
      <c r="PDP25" s="732"/>
      <c r="PDQ25" s="732"/>
      <c r="PDR25" s="732"/>
      <c r="PDS25" s="732"/>
      <c r="PDT25" s="732"/>
      <c r="PDU25" s="732"/>
      <c r="PDV25" s="733"/>
      <c r="PDW25" s="732"/>
      <c r="PDX25" s="732"/>
      <c r="PDY25" s="732"/>
      <c r="PDZ25" s="732"/>
      <c r="PEA25" s="732"/>
      <c r="PEB25" s="732"/>
      <c r="PEC25" s="732"/>
      <c r="PED25" s="733"/>
      <c r="PEE25" s="732"/>
      <c r="PEF25" s="732"/>
      <c r="PEG25" s="732"/>
      <c r="PEH25" s="732"/>
      <c r="PEI25" s="732"/>
      <c r="PEJ25" s="732"/>
      <c r="PEK25" s="732"/>
      <c r="PEL25" s="733"/>
      <c r="PEM25" s="732"/>
      <c r="PEN25" s="732"/>
      <c r="PEO25" s="732"/>
      <c r="PEP25" s="732"/>
      <c r="PEQ25" s="732"/>
      <c r="PER25" s="732"/>
      <c r="PES25" s="732"/>
      <c r="PET25" s="733"/>
      <c r="PEU25" s="732"/>
      <c r="PEV25" s="732"/>
      <c r="PEW25" s="732"/>
      <c r="PEX25" s="732"/>
      <c r="PEY25" s="732"/>
      <c r="PEZ25" s="732"/>
      <c r="PFA25" s="732"/>
      <c r="PFB25" s="733"/>
      <c r="PFC25" s="732"/>
      <c r="PFD25" s="732"/>
      <c r="PFE25" s="732"/>
      <c r="PFF25" s="732"/>
      <c r="PFG25" s="732"/>
      <c r="PFH25" s="732"/>
      <c r="PFI25" s="732"/>
      <c r="PFJ25" s="733"/>
      <c r="PFK25" s="732"/>
      <c r="PFL25" s="732"/>
      <c r="PFM25" s="732"/>
      <c r="PFN25" s="732"/>
      <c r="PFO25" s="732"/>
      <c r="PFP25" s="732"/>
      <c r="PFQ25" s="732"/>
      <c r="PFR25" s="733"/>
      <c r="PFS25" s="732"/>
      <c r="PFT25" s="732"/>
      <c r="PFU25" s="732"/>
      <c r="PFV25" s="732"/>
      <c r="PFW25" s="732"/>
      <c r="PFX25" s="732"/>
      <c r="PFY25" s="732"/>
      <c r="PFZ25" s="733"/>
      <c r="PGA25" s="732"/>
      <c r="PGB25" s="732"/>
      <c r="PGC25" s="732"/>
      <c r="PGD25" s="732"/>
      <c r="PGE25" s="732"/>
      <c r="PGF25" s="732"/>
      <c r="PGG25" s="732"/>
      <c r="PGH25" s="733"/>
      <c r="PGI25" s="732"/>
      <c r="PGJ25" s="732"/>
      <c r="PGK25" s="732"/>
      <c r="PGL25" s="732"/>
      <c r="PGM25" s="732"/>
      <c r="PGN25" s="732"/>
      <c r="PGO25" s="732"/>
      <c r="PGP25" s="733"/>
      <c r="PGQ25" s="732"/>
      <c r="PGR25" s="732"/>
      <c r="PGS25" s="732"/>
      <c r="PGT25" s="732"/>
      <c r="PGU25" s="732"/>
      <c r="PGV25" s="732"/>
      <c r="PGW25" s="732"/>
      <c r="PGX25" s="733"/>
      <c r="PGY25" s="732"/>
      <c r="PGZ25" s="732"/>
      <c r="PHA25" s="732"/>
      <c r="PHB25" s="732"/>
      <c r="PHC25" s="732"/>
      <c r="PHD25" s="732"/>
      <c r="PHE25" s="732"/>
      <c r="PHF25" s="733"/>
      <c r="PHG25" s="732"/>
      <c r="PHH25" s="732"/>
      <c r="PHI25" s="732"/>
      <c r="PHJ25" s="732"/>
      <c r="PHK25" s="732"/>
      <c r="PHL25" s="732"/>
      <c r="PHM25" s="732"/>
      <c r="PHN25" s="733"/>
      <c r="PHO25" s="732"/>
      <c r="PHP25" s="732"/>
      <c r="PHQ25" s="732"/>
      <c r="PHR25" s="732"/>
      <c r="PHS25" s="732"/>
      <c r="PHT25" s="732"/>
      <c r="PHU25" s="732"/>
      <c r="PHV25" s="733"/>
      <c r="PHW25" s="732"/>
      <c r="PHX25" s="732"/>
      <c r="PHY25" s="732"/>
      <c r="PHZ25" s="732"/>
      <c r="PIA25" s="732"/>
      <c r="PIB25" s="732"/>
      <c r="PIC25" s="732"/>
      <c r="PID25" s="733"/>
      <c r="PIE25" s="732"/>
      <c r="PIF25" s="732"/>
      <c r="PIG25" s="732"/>
      <c r="PIH25" s="732"/>
      <c r="PII25" s="732"/>
      <c r="PIJ25" s="732"/>
      <c r="PIK25" s="732"/>
      <c r="PIL25" s="733"/>
      <c r="PIM25" s="732"/>
      <c r="PIN25" s="732"/>
      <c r="PIO25" s="732"/>
      <c r="PIP25" s="732"/>
      <c r="PIQ25" s="732"/>
      <c r="PIR25" s="732"/>
      <c r="PIS25" s="732"/>
      <c r="PIT25" s="733"/>
      <c r="PIU25" s="732"/>
      <c r="PIV25" s="732"/>
      <c r="PIW25" s="732"/>
      <c r="PIX25" s="732"/>
      <c r="PIY25" s="732"/>
      <c r="PIZ25" s="732"/>
      <c r="PJA25" s="732"/>
      <c r="PJB25" s="733"/>
      <c r="PJC25" s="732"/>
      <c r="PJD25" s="732"/>
      <c r="PJE25" s="732"/>
      <c r="PJF25" s="732"/>
      <c r="PJG25" s="732"/>
      <c r="PJH25" s="732"/>
      <c r="PJI25" s="732"/>
      <c r="PJJ25" s="733"/>
      <c r="PJK25" s="732"/>
      <c r="PJL25" s="732"/>
      <c r="PJM25" s="732"/>
      <c r="PJN25" s="732"/>
      <c r="PJO25" s="732"/>
      <c r="PJP25" s="732"/>
      <c r="PJQ25" s="732"/>
      <c r="PJR25" s="733"/>
      <c r="PJS25" s="732"/>
      <c r="PJT25" s="732"/>
      <c r="PJU25" s="732"/>
      <c r="PJV25" s="732"/>
      <c r="PJW25" s="732"/>
      <c r="PJX25" s="732"/>
      <c r="PJY25" s="732"/>
      <c r="PJZ25" s="733"/>
      <c r="PKA25" s="732"/>
      <c r="PKB25" s="732"/>
      <c r="PKC25" s="732"/>
      <c r="PKD25" s="732"/>
      <c r="PKE25" s="732"/>
      <c r="PKF25" s="732"/>
      <c r="PKG25" s="732"/>
      <c r="PKH25" s="733"/>
      <c r="PKI25" s="732"/>
      <c r="PKJ25" s="732"/>
      <c r="PKK25" s="732"/>
      <c r="PKL25" s="732"/>
      <c r="PKM25" s="732"/>
      <c r="PKN25" s="732"/>
      <c r="PKO25" s="732"/>
      <c r="PKP25" s="733"/>
      <c r="PKQ25" s="732"/>
      <c r="PKR25" s="732"/>
      <c r="PKS25" s="732"/>
      <c r="PKT25" s="732"/>
      <c r="PKU25" s="732"/>
      <c r="PKV25" s="732"/>
      <c r="PKW25" s="732"/>
      <c r="PKX25" s="733"/>
      <c r="PKY25" s="732"/>
      <c r="PKZ25" s="732"/>
      <c r="PLA25" s="732"/>
      <c r="PLB25" s="732"/>
      <c r="PLC25" s="732"/>
      <c r="PLD25" s="732"/>
      <c r="PLE25" s="732"/>
      <c r="PLF25" s="733"/>
      <c r="PLG25" s="732"/>
      <c r="PLH25" s="732"/>
      <c r="PLI25" s="732"/>
      <c r="PLJ25" s="732"/>
      <c r="PLK25" s="732"/>
      <c r="PLL25" s="732"/>
      <c r="PLM25" s="732"/>
      <c r="PLN25" s="733"/>
      <c r="PLO25" s="732"/>
      <c r="PLP25" s="732"/>
      <c r="PLQ25" s="732"/>
      <c r="PLR25" s="732"/>
      <c r="PLS25" s="732"/>
      <c r="PLT25" s="732"/>
      <c r="PLU25" s="732"/>
      <c r="PLV25" s="733"/>
      <c r="PLW25" s="732"/>
      <c r="PLX25" s="732"/>
      <c r="PLY25" s="732"/>
      <c r="PLZ25" s="732"/>
      <c r="PMA25" s="732"/>
      <c r="PMB25" s="732"/>
      <c r="PMC25" s="732"/>
      <c r="PMD25" s="733"/>
      <c r="PME25" s="732"/>
      <c r="PMF25" s="732"/>
      <c r="PMG25" s="732"/>
      <c r="PMH25" s="732"/>
      <c r="PMI25" s="732"/>
      <c r="PMJ25" s="732"/>
      <c r="PMK25" s="732"/>
      <c r="PML25" s="733"/>
      <c r="PMM25" s="732"/>
      <c r="PMN25" s="732"/>
      <c r="PMO25" s="732"/>
      <c r="PMP25" s="732"/>
      <c r="PMQ25" s="732"/>
      <c r="PMR25" s="732"/>
      <c r="PMS25" s="732"/>
      <c r="PMT25" s="733"/>
      <c r="PMU25" s="732"/>
      <c r="PMV25" s="732"/>
      <c r="PMW25" s="732"/>
      <c r="PMX25" s="732"/>
      <c r="PMY25" s="732"/>
      <c r="PMZ25" s="732"/>
      <c r="PNA25" s="732"/>
      <c r="PNB25" s="733"/>
      <c r="PNC25" s="732"/>
      <c r="PND25" s="732"/>
      <c r="PNE25" s="732"/>
      <c r="PNF25" s="732"/>
      <c r="PNG25" s="732"/>
      <c r="PNH25" s="732"/>
      <c r="PNI25" s="732"/>
      <c r="PNJ25" s="733"/>
      <c r="PNK25" s="732"/>
      <c r="PNL25" s="732"/>
      <c r="PNM25" s="732"/>
      <c r="PNN25" s="732"/>
      <c r="PNO25" s="732"/>
      <c r="PNP25" s="732"/>
      <c r="PNQ25" s="732"/>
      <c r="PNR25" s="733"/>
      <c r="PNS25" s="732"/>
      <c r="PNT25" s="732"/>
      <c r="PNU25" s="732"/>
      <c r="PNV25" s="732"/>
      <c r="PNW25" s="732"/>
      <c r="PNX25" s="732"/>
      <c r="PNY25" s="732"/>
      <c r="PNZ25" s="733"/>
      <c r="POA25" s="732"/>
      <c r="POB25" s="732"/>
      <c r="POC25" s="732"/>
      <c r="POD25" s="732"/>
      <c r="POE25" s="732"/>
      <c r="POF25" s="732"/>
      <c r="POG25" s="732"/>
      <c r="POH25" s="733"/>
      <c r="POI25" s="732"/>
      <c r="POJ25" s="732"/>
      <c r="POK25" s="732"/>
      <c r="POL25" s="732"/>
      <c r="POM25" s="732"/>
      <c r="PON25" s="732"/>
      <c r="POO25" s="732"/>
      <c r="POP25" s="733"/>
      <c r="POQ25" s="732"/>
      <c r="POR25" s="732"/>
      <c r="POS25" s="732"/>
      <c r="POT25" s="732"/>
      <c r="POU25" s="732"/>
      <c r="POV25" s="732"/>
      <c r="POW25" s="732"/>
      <c r="POX25" s="733"/>
      <c r="POY25" s="732"/>
      <c r="POZ25" s="732"/>
      <c r="PPA25" s="732"/>
      <c r="PPB25" s="732"/>
      <c r="PPC25" s="732"/>
      <c r="PPD25" s="732"/>
      <c r="PPE25" s="732"/>
      <c r="PPF25" s="733"/>
      <c r="PPG25" s="732"/>
      <c r="PPH25" s="732"/>
      <c r="PPI25" s="732"/>
      <c r="PPJ25" s="732"/>
      <c r="PPK25" s="732"/>
      <c r="PPL25" s="732"/>
      <c r="PPM25" s="732"/>
      <c r="PPN25" s="733"/>
      <c r="PPO25" s="732"/>
      <c r="PPP25" s="732"/>
      <c r="PPQ25" s="732"/>
      <c r="PPR25" s="732"/>
      <c r="PPS25" s="732"/>
      <c r="PPT25" s="732"/>
      <c r="PPU25" s="732"/>
      <c r="PPV25" s="733"/>
      <c r="PPW25" s="732"/>
      <c r="PPX25" s="732"/>
      <c r="PPY25" s="732"/>
      <c r="PPZ25" s="732"/>
      <c r="PQA25" s="732"/>
      <c r="PQB25" s="732"/>
      <c r="PQC25" s="732"/>
      <c r="PQD25" s="733"/>
      <c r="PQE25" s="732"/>
      <c r="PQF25" s="732"/>
      <c r="PQG25" s="732"/>
      <c r="PQH25" s="732"/>
      <c r="PQI25" s="732"/>
      <c r="PQJ25" s="732"/>
      <c r="PQK25" s="732"/>
      <c r="PQL25" s="733"/>
      <c r="PQM25" s="732"/>
      <c r="PQN25" s="732"/>
      <c r="PQO25" s="732"/>
      <c r="PQP25" s="732"/>
      <c r="PQQ25" s="732"/>
      <c r="PQR25" s="732"/>
      <c r="PQS25" s="732"/>
      <c r="PQT25" s="733"/>
      <c r="PQU25" s="732"/>
      <c r="PQV25" s="732"/>
      <c r="PQW25" s="732"/>
      <c r="PQX25" s="732"/>
      <c r="PQY25" s="732"/>
      <c r="PQZ25" s="732"/>
      <c r="PRA25" s="732"/>
      <c r="PRB25" s="733"/>
      <c r="PRC25" s="732"/>
      <c r="PRD25" s="732"/>
      <c r="PRE25" s="732"/>
      <c r="PRF25" s="732"/>
      <c r="PRG25" s="732"/>
      <c r="PRH25" s="732"/>
      <c r="PRI25" s="732"/>
      <c r="PRJ25" s="733"/>
      <c r="PRK25" s="732"/>
      <c r="PRL25" s="732"/>
      <c r="PRM25" s="732"/>
      <c r="PRN25" s="732"/>
      <c r="PRO25" s="732"/>
      <c r="PRP25" s="732"/>
      <c r="PRQ25" s="732"/>
      <c r="PRR25" s="733"/>
      <c r="PRS25" s="732"/>
      <c r="PRT25" s="732"/>
      <c r="PRU25" s="732"/>
      <c r="PRV25" s="732"/>
      <c r="PRW25" s="732"/>
      <c r="PRX25" s="732"/>
      <c r="PRY25" s="732"/>
      <c r="PRZ25" s="733"/>
      <c r="PSA25" s="732"/>
      <c r="PSB25" s="732"/>
      <c r="PSC25" s="732"/>
      <c r="PSD25" s="732"/>
      <c r="PSE25" s="732"/>
      <c r="PSF25" s="732"/>
      <c r="PSG25" s="732"/>
      <c r="PSH25" s="733"/>
      <c r="PSI25" s="732"/>
      <c r="PSJ25" s="732"/>
      <c r="PSK25" s="732"/>
      <c r="PSL25" s="732"/>
      <c r="PSM25" s="732"/>
      <c r="PSN25" s="732"/>
      <c r="PSO25" s="732"/>
      <c r="PSP25" s="733"/>
      <c r="PSQ25" s="732"/>
      <c r="PSR25" s="732"/>
      <c r="PSS25" s="732"/>
      <c r="PST25" s="732"/>
      <c r="PSU25" s="732"/>
      <c r="PSV25" s="732"/>
      <c r="PSW25" s="732"/>
      <c r="PSX25" s="733"/>
      <c r="PSY25" s="732"/>
      <c r="PSZ25" s="732"/>
      <c r="PTA25" s="732"/>
      <c r="PTB25" s="732"/>
      <c r="PTC25" s="732"/>
      <c r="PTD25" s="732"/>
      <c r="PTE25" s="732"/>
      <c r="PTF25" s="733"/>
      <c r="PTG25" s="732"/>
      <c r="PTH25" s="732"/>
      <c r="PTI25" s="732"/>
      <c r="PTJ25" s="732"/>
      <c r="PTK25" s="732"/>
      <c r="PTL25" s="732"/>
      <c r="PTM25" s="732"/>
      <c r="PTN25" s="733"/>
      <c r="PTO25" s="732"/>
      <c r="PTP25" s="732"/>
      <c r="PTQ25" s="732"/>
      <c r="PTR25" s="732"/>
      <c r="PTS25" s="732"/>
      <c r="PTT25" s="732"/>
      <c r="PTU25" s="732"/>
      <c r="PTV25" s="733"/>
      <c r="PTW25" s="732"/>
      <c r="PTX25" s="732"/>
      <c r="PTY25" s="732"/>
      <c r="PTZ25" s="732"/>
      <c r="PUA25" s="732"/>
      <c r="PUB25" s="732"/>
      <c r="PUC25" s="732"/>
      <c r="PUD25" s="733"/>
      <c r="PUE25" s="732"/>
      <c r="PUF25" s="732"/>
      <c r="PUG25" s="732"/>
      <c r="PUH25" s="732"/>
      <c r="PUI25" s="732"/>
      <c r="PUJ25" s="732"/>
      <c r="PUK25" s="732"/>
      <c r="PUL25" s="733"/>
      <c r="PUM25" s="732"/>
      <c r="PUN25" s="732"/>
      <c r="PUO25" s="732"/>
      <c r="PUP25" s="732"/>
      <c r="PUQ25" s="732"/>
      <c r="PUR25" s="732"/>
      <c r="PUS25" s="732"/>
      <c r="PUT25" s="733"/>
      <c r="PUU25" s="732"/>
      <c r="PUV25" s="732"/>
      <c r="PUW25" s="732"/>
      <c r="PUX25" s="732"/>
      <c r="PUY25" s="732"/>
      <c r="PUZ25" s="732"/>
      <c r="PVA25" s="732"/>
      <c r="PVB25" s="733"/>
      <c r="PVC25" s="732"/>
      <c r="PVD25" s="732"/>
      <c r="PVE25" s="732"/>
      <c r="PVF25" s="732"/>
      <c r="PVG25" s="732"/>
      <c r="PVH25" s="732"/>
      <c r="PVI25" s="732"/>
      <c r="PVJ25" s="733"/>
      <c r="PVK25" s="732"/>
      <c r="PVL25" s="732"/>
      <c r="PVM25" s="732"/>
      <c r="PVN25" s="732"/>
      <c r="PVO25" s="732"/>
      <c r="PVP25" s="732"/>
      <c r="PVQ25" s="732"/>
      <c r="PVR25" s="733"/>
      <c r="PVS25" s="732"/>
      <c r="PVT25" s="732"/>
      <c r="PVU25" s="732"/>
      <c r="PVV25" s="732"/>
      <c r="PVW25" s="732"/>
      <c r="PVX25" s="732"/>
      <c r="PVY25" s="732"/>
      <c r="PVZ25" s="733"/>
      <c r="PWA25" s="732"/>
      <c r="PWB25" s="732"/>
      <c r="PWC25" s="732"/>
      <c r="PWD25" s="732"/>
      <c r="PWE25" s="732"/>
      <c r="PWF25" s="732"/>
      <c r="PWG25" s="732"/>
      <c r="PWH25" s="733"/>
      <c r="PWI25" s="732"/>
      <c r="PWJ25" s="732"/>
      <c r="PWK25" s="732"/>
      <c r="PWL25" s="732"/>
      <c r="PWM25" s="732"/>
      <c r="PWN25" s="732"/>
      <c r="PWO25" s="732"/>
      <c r="PWP25" s="733"/>
      <c r="PWQ25" s="732"/>
      <c r="PWR25" s="732"/>
      <c r="PWS25" s="732"/>
      <c r="PWT25" s="732"/>
      <c r="PWU25" s="732"/>
      <c r="PWV25" s="732"/>
      <c r="PWW25" s="732"/>
      <c r="PWX25" s="733"/>
      <c r="PWY25" s="732"/>
      <c r="PWZ25" s="732"/>
      <c r="PXA25" s="732"/>
      <c r="PXB25" s="732"/>
      <c r="PXC25" s="732"/>
      <c r="PXD25" s="732"/>
      <c r="PXE25" s="732"/>
      <c r="PXF25" s="733"/>
      <c r="PXG25" s="732"/>
      <c r="PXH25" s="732"/>
      <c r="PXI25" s="732"/>
      <c r="PXJ25" s="732"/>
      <c r="PXK25" s="732"/>
      <c r="PXL25" s="732"/>
      <c r="PXM25" s="732"/>
      <c r="PXN25" s="733"/>
      <c r="PXO25" s="732"/>
      <c r="PXP25" s="732"/>
      <c r="PXQ25" s="732"/>
      <c r="PXR25" s="732"/>
      <c r="PXS25" s="732"/>
      <c r="PXT25" s="732"/>
      <c r="PXU25" s="732"/>
      <c r="PXV25" s="733"/>
      <c r="PXW25" s="732"/>
      <c r="PXX25" s="732"/>
      <c r="PXY25" s="732"/>
      <c r="PXZ25" s="732"/>
      <c r="PYA25" s="732"/>
      <c r="PYB25" s="732"/>
      <c r="PYC25" s="732"/>
      <c r="PYD25" s="733"/>
      <c r="PYE25" s="732"/>
      <c r="PYF25" s="732"/>
      <c r="PYG25" s="732"/>
      <c r="PYH25" s="732"/>
      <c r="PYI25" s="732"/>
      <c r="PYJ25" s="732"/>
      <c r="PYK25" s="732"/>
      <c r="PYL25" s="733"/>
      <c r="PYM25" s="732"/>
      <c r="PYN25" s="732"/>
      <c r="PYO25" s="732"/>
      <c r="PYP25" s="732"/>
      <c r="PYQ25" s="732"/>
      <c r="PYR25" s="732"/>
      <c r="PYS25" s="732"/>
      <c r="PYT25" s="733"/>
      <c r="PYU25" s="732"/>
      <c r="PYV25" s="732"/>
      <c r="PYW25" s="732"/>
      <c r="PYX25" s="732"/>
      <c r="PYY25" s="732"/>
      <c r="PYZ25" s="732"/>
      <c r="PZA25" s="732"/>
      <c r="PZB25" s="733"/>
      <c r="PZC25" s="732"/>
      <c r="PZD25" s="732"/>
      <c r="PZE25" s="732"/>
      <c r="PZF25" s="732"/>
      <c r="PZG25" s="732"/>
      <c r="PZH25" s="732"/>
      <c r="PZI25" s="732"/>
      <c r="PZJ25" s="733"/>
      <c r="PZK25" s="732"/>
      <c r="PZL25" s="732"/>
      <c r="PZM25" s="732"/>
      <c r="PZN25" s="732"/>
      <c r="PZO25" s="732"/>
      <c r="PZP25" s="732"/>
      <c r="PZQ25" s="732"/>
      <c r="PZR25" s="733"/>
      <c r="PZS25" s="732"/>
      <c r="PZT25" s="732"/>
      <c r="PZU25" s="732"/>
      <c r="PZV25" s="732"/>
      <c r="PZW25" s="732"/>
      <c r="PZX25" s="732"/>
      <c r="PZY25" s="732"/>
      <c r="PZZ25" s="733"/>
      <c r="QAA25" s="732"/>
      <c r="QAB25" s="732"/>
      <c r="QAC25" s="732"/>
      <c r="QAD25" s="732"/>
      <c r="QAE25" s="732"/>
      <c r="QAF25" s="732"/>
      <c r="QAG25" s="732"/>
      <c r="QAH25" s="733"/>
      <c r="QAI25" s="732"/>
      <c r="QAJ25" s="732"/>
      <c r="QAK25" s="732"/>
      <c r="QAL25" s="732"/>
      <c r="QAM25" s="732"/>
      <c r="QAN25" s="732"/>
      <c r="QAO25" s="732"/>
      <c r="QAP25" s="733"/>
      <c r="QAQ25" s="732"/>
      <c r="QAR25" s="732"/>
      <c r="QAS25" s="732"/>
      <c r="QAT25" s="732"/>
      <c r="QAU25" s="732"/>
      <c r="QAV25" s="732"/>
      <c r="QAW25" s="732"/>
      <c r="QAX25" s="733"/>
      <c r="QAY25" s="732"/>
      <c r="QAZ25" s="732"/>
      <c r="QBA25" s="732"/>
      <c r="QBB25" s="732"/>
      <c r="QBC25" s="732"/>
      <c r="QBD25" s="732"/>
      <c r="QBE25" s="732"/>
      <c r="QBF25" s="733"/>
      <c r="QBG25" s="732"/>
      <c r="QBH25" s="732"/>
      <c r="QBI25" s="732"/>
      <c r="QBJ25" s="732"/>
      <c r="QBK25" s="732"/>
      <c r="QBL25" s="732"/>
      <c r="QBM25" s="732"/>
      <c r="QBN25" s="733"/>
      <c r="QBO25" s="732"/>
      <c r="QBP25" s="732"/>
      <c r="QBQ25" s="732"/>
      <c r="QBR25" s="732"/>
      <c r="QBS25" s="732"/>
      <c r="QBT25" s="732"/>
      <c r="QBU25" s="732"/>
      <c r="QBV25" s="733"/>
      <c r="QBW25" s="732"/>
      <c r="QBX25" s="732"/>
      <c r="QBY25" s="732"/>
      <c r="QBZ25" s="732"/>
      <c r="QCA25" s="732"/>
      <c r="QCB25" s="732"/>
      <c r="QCC25" s="732"/>
      <c r="QCD25" s="733"/>
      <c r="QCE25" s="732"/>
      <c r="QCF25" s="732"/>
      <c r="QCG25" s="732"/>
      <c r="QCH25" s="732"/>
      <c r="QCI25" s="732"/>
      <c r="QCJ25" s="732"/>
      <c r="QCK25" s="732"/>
      <c r="QCL25" s="733"/>
      <c r="QCM25" s="732"/>
      <c r="QCN25" s="732"/>
      <c r="QCO25" s="732"/>
      <c r="QCP25" s="732"/>
      <c r="QCQ25" s="732"/>
      <c r="QCR25" s="732"/>
      <c r="QCS25" s="732"/>
      <c r="QCT25" s="733"/>
      <c r="QCU25" s="732"/>
      <c r="QCV25" s="732"/>
      <c r="QCW25" s="732"/>
      <c r="QCX25" s="732"/>
      <c r="QCY25" s="732"/>
      <c r="QCZ25" s="732"/>
      <c r="QDA25" s="732"/>
      <c r="QDB25" s="733"/>
      <c r="QDC25" s="732"/>
      <c r="QDD25" s="732"/>
      <c r="QDE25" s="732"/>
      <c r="QDF25" s="732"/>
      <c r="QDG25" s="732"/>
      <c r="QDH25" s="732"/>
      <c r="QDI25" s="732"/>
      <c r="QDJ25" s="733"/>
      <c r="QDK25" s="732"/>
      <c r="QDL25" s="732"/>
      <c r="QDM25" s="732"/>
      <c r="QDN25" s="732"/>
      <c r="QDO25" s="732"/>
      <c r="QDP25" s="732"/>
      <c r="QDQ25" s="732"/>
      <c r="QDR25" s="733"/>
      <c r="QDS25" s="732"/>
      <c r="QDT25" s="732"/>
      <c r="QDU25" s="732"/>
      <c r="QDV25" s="732"/>
      <c r="QDW25" s="732"/>
      <c r="QDX25" s="732"/>
      <c r="QDY25" s="732"/>
      <c r="QDZ25" s="733"/>
      <c r="QEA25" s="732"/>
      <c r="QEB25" s="732"/>
      <c r="QEC25" s="732"/>
      <c r="QED25" s="732"/>
      <c r="QEE25" s="732"/>
      <c r="QEF25" s="732"/>
      <c r="QEG25" s="732"/>
      <c r="QEH25" s="733"/>
      <c r="QEI25" s="732"/>
      <c r="QEJ25" s="732"/>
      <c r="QEK25" s="732"/>
      <c r="QEL25" s="732"/>
      <c r="QEM25" s="732"/>
      <c r="QEN25" s="732"/>
      <c r="QEO25" s="732"/>
      <c r="QEP25" s="733"/>
      <c r="QEQ25" s="732"/>
      <c r="QER25" s="732"/>
      <c r="QES25" s="732"/>
      <c r="QET25" s="732"/>
      <c r="QEU25" s="732"/>
      <c r="QEV25" s="732"/>
      <c r="QEW25" s="732"/>
      <c r="QEX25" s="733"/>
      <c r="QEY25" s="732"/>
      <c r="QEZ25" s="732"/>
      <c r="QFA25" s="732"/>
      <c r="QFB25" s="732"/>
      <c r="QFC25" s="732"/>
      <c r="QFD25" s="732"/>
      <c r="QFE25" s="732"/>
      <c r="QFF25" s="733"/>
      <c r="QFG25" s="732"/>
      <c r="QFH25" s="732"/>
      <c r="QFI25" s="732"/>
      <c r="QFJ25" s="732"/>
      <c r="QFK25" s="732"/>
      <c r="QFL25" s="732"/>
      <c r="QFM25" s="732"/>
      <c r="QFN25" s="733"/>
      <c r="QFO25" s="732"/>
      <c r="QFP25" s="732"/>
      <c r="QFQ25" s="732"/>
      <c r="QFR25" s="732"/>
      <c r="QFS25" s="732"/>
      <c r="QFT25" s="732"/>
      <c r="QFU25" s="732"/>
      <c r="QFV25" s="733"/>
      <c r="QFW25" s="732"/>
      <c r="QFX25" s="732"/>
      <c r="QFY25" s="732"/>
      <c r="QFZ25" s="732"/>
      <c r="QGA25" s="732"/>
      <c r="QGB25" s="732"/>
      <c r="QGC25" s="732"/>
      <c r="QGD25" s="733"/>
      <c r="QGE25" s="732"/>
      <c r="QGF25" s="732"/>
      <c r="QGG25" s="732"/>
      <c r="QGH25" s="732"/>
      <c r="QGI25" s="732"/>
      <c r="QGJ25" s="732"/>
      <c r="QGK25" s="732"/>
      <c r="QGL25" s="733"/>
      <c r="QGM25" s="732"/>
      <c r="QGN25" s="732"/>
      <c r="QGO25" s="732"/>
      <c r="QGP25" s="732"/>
      <c r="QGQ25" s="732"/>
      <c r="QGR25" s="732"/>
      <c r="QGS25" s="732"/>
      <c r="QGT25" s="733"/>
      <c r="QGU25" s="732"/>
      <c r="QGV25" s="732"/>
      <c r="QGW25" s="732"/>
      <c r="QGX25" s="732"/>
      <c r="QGY25" s="732"/>
      <c r="QGZ25" s="732"/>
      <c r="QHA25" s="732"/>
      <c r="QHB25" s="733"/>
      <c r="QHC25" s="732"/>
      <c r="QHD25" s="732"/>
      <c r="QHE25" s="732"/>
      <c r="QHF25" s="732"/>
      <c r="QHG25" s="732"/>
      <c r="QHH25" s="732"/>
      <c r="QHI25" s="732"/>
      <c r="QHJ25" s="733"/>
      <c r="QHK25" s="732"/>
      <c r="QHL25" s="732"/>
      <c r="QHM25" s="732"/>
      <c r="QHN25" s="732"/>
      <c r="QHO25" s="732"/>
      <c r="QHP25" s="732"/>
      <c r="QHQ25" s="732"/>
      <c r="QHR25" s="733"/>
      <c r="QHS25" s="732"/>
      <c r="QHT25" s="732"/>
      <c r="QHU25" s="732"/>
      <c r="QHV25" s="732"/>
      <c r="QHW25" s="732"/>
      <c r="QHX25" s="732"/>
      <c r="QHY25" s="732"/>
      <c r="QHZ25" s="733"/>
      <c r="QIA25" s="732"/>
      <c r="QIB25" s="732"/>
      <c r="QIC25" s="732"/>
      <c r="QID25" s="732"/>
      <c r="QIE25" s="732"/>
      <c r="QIF25" s="732"/>
      <c r="QIG25" s="732"/>
      <c r="QIH25" s="733"/>
      <c r="QII25" s="732"/>
      <c r="QIJ25" s="732"/>
      <c r="QIK25" s="732"/>
      <c r="QIL25" s="732"/>
      <c r="QIM25" s="732"/>
      <c r="QIN25" s="732"/>
      <c r="QIO25" s="732"/>
      <c r="QIP25" s="733"/>
      <c r="QIQ25" s="732"/>
      <c r="QIR25" s="732"/>
      <c r="QIS25" s="732"/>
      <c r="QIT25" s="732"/>
      <c r="QIU25" s="732"/>
      <c r="QIV25" s="732"/>
      <c r="QIW25" s="732"/>
      <c r="QIX25" s="733"/>
      <c r="QIY25" s="732"/>
      <c r="QIZ25" s="732"/>
      <c r="QJA25" s="732"/>
      <c r="QJB25" s="732"/>
      <c r="QJC25" s="732"/>
      <c r="QJD25" s="732"/>
      <c r="QJE25" s="732"/>
      <c r="QJF25" s="733"/>
      <c r="QJG25" s="732"/>
      <c r="QJH25" s="732"/>
      <c r="QJI25" s="732"/>
      <c r="QJJ25" s="732"/>
      <c r="QJK25" s="732"/>
      <c r="QJL25" s="732"/>
      <c r="QJM25" s="732"/>
      <c r="QJN25" s="733"/>
      <c r="QJO25" s="732"/>
      <c r="QJP25" s="732"/>
      <c r="QJQ25" s="732"/>
      <c r="QJR25" s="732"/>
      <c r="QJS25" s="732"/>
      <c r="QJT25" s="732"/>
      <c r="QJU25" s="732"/>
      <c r="QJV25" s="733"/>
      <c r="QJW25" s="732"/>
      <c r="QJX25" s="732"/>
      <c r="QJY25" s="732"/>
      <c r="QJZ25" s="732"/>
      <c r="QKA25" s="732"/>
      <c r="QKB25" s="732"/>
      <c r="QKC25" s="732"/>
      <c r="QKD25" s="733"/>
      <c r="QKE25" s="732"/>
      <c r="QKF25" s="732"/>
      <c r="QKG25" s="732"/>
      <c r="QKH25" s="732"/>
      <c r="QKI25" s="732"/>
      <c r="QKJ25" s="732"/>
      <c r="QKK25" s="732"/>
      <c r="QKL25" s="733"/>
      <c r="QKM25" s="732"/>
      <c r="QKN25" s="732"/>
      <c r="QKO25" s="732"/>
      <c r="QKP25" s="732"/>
      <c r="QKQ25" s="732"/>
      <c r="QKR25" s="732"/>
      <c r="QKS25" s="732"/>
      <c r="QKT25" s="733"/>
      <c r="QKU25" s="732"/>
      <c r="QKV25" s="732"/>
      <c r="QKW25" s="732"/>
      <c r="QKX25" s="732"/>
      <c r="QKY25" s="732"/>
      <c r="QKZ25" s="732"/>
      <c r="QLA25" s="732"/>
      <c r="QLB25" s="733"/>
      <c r="QLC25" s="732"/>
      <c r="QLD25" s="732"/>
      <c r="QLE25" s="732"/>
      <c r="QLF25" s="732"/>
      <c r="QLG25" s="732"/>
      <c r="QLH25" s="732"/>
      <c r="QLI25" s="732"/>
      <c r="QLJ25" s="733"/>
      <c r="QLK25" s="732"/>
      <c r="QLL25" s="732"/>
      <c r="QLM25" s="732"/>
      <c r="QLN25" s="732"/>
      <c r="QLO25" s="732"/>
      <c r="QLP25" s="732"/>
      <c r="QLQ25" s="732"/>
      <c r="QLR25" s="733"/>
      <c r="QLS25" s="732"/>
      <c r="QLT25" s="732"/>
      <c r="QLU25" s="732"/>
      <c r="QLV25" s="732"/>
      <c r="QLW25" s="732"/>
      <c r="QLX25" s="732"/>
      <c r="QLY25" s="732"/>
      <c r="QLZ25" s="733"/>
      <c r="QMA25" s="732"/>
      <c r="QMB25" s="732"/>
      <c r="QMC25" s="732"/>
      <c r="QMD25" s="732"/>
      <c r="QME25" s="732"/>
      <c r="QMF25" s="732"/>
      <c r="QMG25" s="732"/>
      <c r="QMH25" s="733"/>
      <c r="QMI25" s="732"/>
      <c r="QMJ25" s="732"/>
      <c r="QMK25" s="732"/>
      <c r="QML25" s="732"/>
      <c r="QMM25" s="732"/>
      <c r="QMN25" s="732"/>
      <c r="QMO25" s="732"/>
      <c r="QMP25" s="733"/>
      <c r="QMQ25" s="732"/>
      <c r="QMR25" s="732"/>
      <c r="QMS25" s="732"/>
      <c r="QMT25" s="732"/>
      <c r="QMU25" s="732"/>
      <c r="QMV25" s="732"/>
      <c r="QMW25" s="732"/>
      <c r="QMX25" s="733"/>
      <c r="QMY25" s="732"/>
      <c r="QMZ25" s="732"/>
      <c r="QNA25" s="732"/>
      <c r="QNB25" s="732"/>
      <c r="QNC25" s="732"/>
      <c r="QND25" s="732"/>
      <c r="QNE25" s="732"/>
      <c r="QNF25" s="733"/>
      <c r="QNG25" s="732"/>
      <c r="QNH25" s="732"/>
      <c r="QNI25" s="732"/>
      <c r="QNJ25" s="732"/>
      <c r="QNK25" s="732"/>
      <c r="QNL25" s="732"/>
      <c r="QNM25" s="732"/>
      <c r="QNN25" s="733"/>
      <c r="QNO25" s="732"/>
      <c r="QNP25" s="732"/>
      <c r="QNQ25" s="732"/>
      <c r="QNR25" s="732"/>
      <c r="QNS25" s="732"/>
      <c r="QNT25" s="732"/>
      <c r="QNU25" s="732"/>
      <c r="QNV25" s="733"/>
      <c r="QNW25" s="732"/>
      <c r="QNX25" s="732"/>
      <c r="QNY25" s="732"/>
      <c r="QNZ25" s="732"/>
      <c r="QOA25" s="732"/>
      <c r="QOB25" s="732"/>
      <c r="QOC25" s="732"/>
      <c r="QOD25" s="733"/>
      <c r="QOE25" s="732"/>
      <c r="QOF25" s="732"/>
      <c r="QOG25" s="732"/>
      <c r="QOH25" s="732"/>
      <c r="QOI25" s="732"/>
      <c r="QOJ25" s="732"/>
      <c r="QOK25" s="732"/>
      <c r="QOL25" s="733"/>
      <c r="QOM25" s="732"/>
      <c r="QON25" s="732"/>
      <c r="QOO25" s="732"/>
      <c r="QOP25" s="732"/>
      <c r="QOQ25" s="732"/>
      <c r="QOR25" s="732"/>
      <c r="QOS25" s="732"/>
      <c r="QOT25" s="733"/>
      <c r="QOU25" s="732"/>
      <c r="QOV25" s="732"/>
      <c r="QOW25" s="732"/>
      <c r="QOX25" s="732"/>
      <c r="QOY25" s="732"/>
      <c r="QOZ25" s="732"/>
      <c r="QPA25" s="732"/>
      <c r="QPB25" s="733"/>
      <c r="QPC25" s="732"/>
      <c r="QPD25" s="732"/>
      <c r="QPE25" s="732"/>
      <c r="QPF25" s="732"/>
      <c r="QPG25" s="732"/>
      <c r="QPH25" s="732"/>
      <c r="QPI25" s="732"/>
      <c r="QPJ25" s="733"/>
      <c r="QPK25" s="732"/>
      <c r="QPL25" s="732"/>
      <c r="QPM25" s="732"/>
      <c r="QPN25" s="732"/>
      <c r="QPO25" s="732"/>
      <c r="QPP25" s="732"/>
      <c r="QPQ25" s="732"/>
      <c r="QPR25" s="733"/>
      <c r="QPS25" s="732"/>
      <c r="QPT25" s="732"/>
      <c r="QPU25" s="732"/>
      <c r="QPV25" s="732"/>
      <c r="QPW25" s="732"/>
      <c r="QPX25" s="732"/>
      <c r="QPY25" s="732"/>
      <c r="QPZ25" s="733"/>
      <c r="QQA25" s="732"/>
      <c r="QQB25" s="732"/>
      <c r="QQC25" s="732"/>
      <c r="QQD25" s="732"/>
      <c r="QQE25" s="732"/>
      <c r="QQF25" s="732"/>
      <c r="QQG25" s="732"/>
      <c r="QQH25" s="733"/>
      <c r="QQI25" s="732"/>
      <c r="QQJ25" s="732"/>
      <c r="QQK25" s="732"/>
      <c r="QQL25" s="732"/>
      <c r="QQM25" s="732"/>
      <c r="QQN25" s="732"/>
      <c r="QQO25" s="732"/>
      <c r="QQP25" s="733"/>
      <c r="QQQ25" s="732"/>
      <c r="QQR25" s="732"/>
      <c r="QQS25" s="732"/>
      <c r="QQT25" s="732"/>
      <c r="QQU25" s="732"/>
      <c r="QQV25" s="732"/>
      <c r="QQW25" s="732"/>
      <c r="QQX25" s="733"/>
      <c r="QQY25" s="732"/>
      <c r="QQZ25" s="732"/>
      <c r="QRA25" s="732"/>
      <c r="QRB25" s="732"/>
      <c r="QRC25" s="732"/>
      <c r="QRD25" s="732"/>
      <c r="QRE25" s="732"/>
      <c r="QRF25" s="733"/>
      <c r="QRG25" s="732"/>
      <c r="QRH25" s="732"/>
      <c r="QRI25" s="732"/>
      <c r="QRJ25" s="732"/>
      <c r="QRK25" s="732"/>
      <c r="QRL25" s="732"/>
      <c r="QRM25" s="732"/>
      <c r="QRN25" s="733"/>
      <c r="QRO25" s="732"/>
      <c r="QRP25" s="732"/>
      <c r="QRQ25" s="732"/>
      <c r="QRR25" s="732"/>
      <c r="QRS25" s="732"/>
      <c r="QRT25" s="732"/>
      <c r="QRU25" s="732"/>
      <c r="QRV25" s="733"/>
      <c r="QRW25" s="732"/>
      <c r="QRX25" s="732"/>
      <c r="QRY25" s="732"/>
      <c r="QRZ25" s="732"/>
      <c r="QSA25" s="732"/>
      <c r="QSB25" s="732"/>
      <c r="QSC25" s="732"/>
      <c r="QSD25" s="733"/>
      <c r="QSE25" s="732"/>
      <c r="QSF25" s="732"/>
      <c r="QSG25" s="732"/>
      <c r="QSH25" s="732"/>
      <c r="QSI25" s="732"/>
      <c r="QSJ25" s="732"/>
      <c r="QSK25" s="732"/>
      <c r="QSL25" s="733"/>
      <c r="QSM25" s="732"/>
      <c r="QSN25" s="732"/>
      <c r="QSO25" s="732"/>
      <c r="QSP25" s="732"/>
      <c r="QSQ25" s="732"/>
      <c r="QSR25" s="732"/>
      <c r="QSS25" s="732"/>
      <c r="QST25" s="733"/>
      <c r="QSU25" s="732"/>
      <c r="QSV25" s="732"/>
      <c r="QSW25" s="732"/>
      <c r="QSX25" s="732"/>
      <c r="QSY25" s="732"/>
      <c r="QSZ25" s="732"/>
      <c r="QTA25" s="732"/>
      <c r="QTB25" s="733"/>
      <c r="QTC25" s="732"/>
      <c r="QTD25" s="732"/>
      <c r="QTE25" s="732"/>
      <c r="QTF25" s="732"/>
      <c r="QTG25" s="732"/>
      <c r="QTH25" s="732"/>
      <c r="QTI25" s="732"/>
      <c r="QTJ25" s="733"/>
      <c r="QTK25" s="732"/>
      <c r="QTL25" s="732"/>
      <c r="QTM25" s="732"/>
      <c r="QTN25" s="732"/>
      <c r="QTO25" s="732"/>
      <c r="QTP25" s="732"/>
      <c r="QTQ25" s="732"/>
      <c r="QTR25" s="733"/>
      <c r="QTS25" s="732"/>
      <c r="QTT25" s="732"/>
      <c r="QTU25" s="732"/>
      <c r="QTV25" s="732"/>
      <c r="QTW25" s="732"/>
      <c r="QTX25" s="732"/>
      <c r="QTY25" s="732"/>
      <c r="QTZ25" s="733"/>
      <c r="QUA25" s="732"/>
      <c r="QUB25" s="732"/>
      <c r="QUC25" s="732"/>
      <c r="QUD25" s="732"/>
      <c r="QUE25" s="732"/>
      <c r="QUF25" s="732"/>
      <c r="QUG25" s="732"/>
      <c r="QUH25" s="733"/>
      <c r="QUI25" s="732"/>
      <c r="QUJ25" s="732"/>
      <c r="QUK25" s="732"/>
      <c r="QUL25" s="732"/>
      <c r="QUM25" s="732"/>
      <c r="QUN25" s="732"/>
      <c r="QUO25" s="732"/>
      <c r="QUP25" s="733"/>
      <c r="QUQ25" s="732"/>
      <c r="QUR25" s="732"/>
      <c r="QUS25" s="732"/>
      <c r="QUT25" s="732"/>
      <c r="QUU25" s="732"/>
      <c r="QUV25" s="732"/>
      <c r="QUW25" s="732"/>
      <c r="QUX25" s="733"/>
      <c r="QUY25" s="732"/>
      <c r="QUZ25" s="732"/>
      <c r="QVA25" s="732"/>
      <c r="QVB25" s="732"/>
      <c r="QVC25" s="732"/>
      <c r="QVD25" s="732"/>
      <c r="QVE25" s="732"/>
      <c r="QVF25" s="733"/>
      <c r="QVG25" s="732"/>
      <c r="QVH25" s="732"/>
      <c r="QVI25" s="732"/>
      <c r="QVJ25" s="732"/>
      <c r="QVK25" s="732"/>
      <c r="QVL25" s="732"/>
      <c r="QVM25" s="732"/>
      <c r="QVN25" s="733"/>
      <c r="QVO25" s="732"/>
      <c r="QVP25" s="732"/>
      <c r="QVQ25" s="732"/>
      <c r="QVR25" s="732"/>
      <c r="QVS25" s="732"/>
      <c r="QVT25" s="732"/>
      <c r="QVU25" s="732"/>
      <c r="QVV25" s="733"/>
      <c r="QVW25" s="732"/>
      <c r="QVX25" s="732"/>
      <c r="QVY25" s="732"/>
      <c r="QVZ25" s="732"/>
      <c r="QWA25" s="732"/>
      <c r="QWB25" s="732"/>
      <c r="QWC25" s="732"/>
      <c r="QWD25" s="733"/>
      <c r="QWE25" s="732"/>
      <c r="QWF25" s="732"/>
      <c r="QWG25" s="732"/>
      <c r="QWH25" s="732"/>
      <c r="QWI25" s="732"/>
      <c r="QWJ25" s="732"/>
      <c r="QWK25" s="732"/>
      <c r="QWL25" s="733"/>
      <c r="QWM25" s="732"/>
      <c r="QWN25" s="732"/>
      <c r="QWO25" s="732"/>
      <c r="QWP25" s="732"/>
      <c r="QWQ25" s="732"/>
      <c r="QWR25" s="732"/>
      <c r="QWS25" s="732"/>
      <c r="QWT25" s="733"/>
      <c r="QWU25" s="732"/>
      <c r="QWV25" s="732"/>
      <c r="QWW25" s="732"/>
      <c r="QWX25" s="732"/>
      <c r="QWY25" s="732"/>
      <c r="QWZ25" s="732"/>
      <c r="QXA25" s="732"/>
      <c r="QXB25" s="733"/>
      <c r="QXC25" s="732"/>
      <c r="QXD25" s="732"/>
      <c r="QXE25" s="732"/>
      <c r="QXF25" s="732"/>
      <c r="QXG25" s="732"/>
      <c r="QXH25" s="732"/>
      <c r="QXI25" s="732"/>
      <c r="QXJ25" s="733"/>
      <c r="QXK25" s="732"/>
      <c r="QXL25" s="732"/>
      <c r="QXM25" s="732"/>
      <c r="QXN25" s="732"/>
      <c r="QXO25" s="732"/>
      <c r="QXP25" s="732"/>
      <c r="QXQ25" s="732"/>
      <c r="QXR25" s="733"/>
      <c r="QXS25" s="732"/>
      <c r="QXT25" s="732"/>
      <c r="QXU25" s="732"/>
      <c r="QXV25" s="732"/>
      <c r="QXW25" s="732"/>
      <c r="QXX25" s="732"/>
      <c r="QXY25" s="732"/>
      <c r="QXZ25" s="733"/>
      <c r="QYA25" s="732"/>
      <c r="QYB25" s="732"/>
      <c r="QYC25" s="732"/>
      <c r="QYD25" s="732"/>
      <c r="QYE25" s="732"/>
      <c r="QYF25" s="732"/>
      <c r="QYG25" s="732"/>
      <c r="QYH25" s="733"/>
      <c r="QYI25" s="732"/>
      <c r="QYJ25" s="732"/>
      <c r="QYK25" s="732"/>
      <c r="QYL25" s="732"/>
      <c r="QYM25" s="732"/>
      <c r="QYN25" s="732"/>
      <c r="QYO25" s="732"/>
      <c r="QYP25" s="733"/>
      <c r="QYQ25" s="732"/>
      <c r="QYR25" s="732"/>
      <c r="QYS25" s="732"/>
      <c r="QYT25" s="732"/>
      <c r="QYU25" s="732"/>
      <c r="QYV25" s="732"/>
      <c r="QYW25" s="732"/>
      <c r="QYX25" s="733"/>
      <c r="QYY25" s="732"/>
      <c r="QYZ25" s="732"/>
      <c r="QZA25" s="732"/>
      <c r="QZB25" s="732"/>
      <c r="QZC25" s="732"/>
      <c r="QZD25" s="732"/>
      <c r="QZE25" s="732"/>
      <c r="QZF25" s="733"/>
      <c r="QZG25" s="732"/>
      <c r="QZH25" s="732"/>
      <c r="QZI25" s="732"/>
      <c r="QZJ25" s="732"/>
      <c r="QZK25" s="732"/>
      <c r="QZL25" s="732"/>
      <c r="QZM25" s="732"/>
      <c r="QZN25" s="733"/>
      <c r="QZO25" s="732"/>
      <c r="QZP25" s="732"/>
      <c r="QZQ25" s="732"/>
      <c r="QZR25" s="732"/>
      <c r="QZS25" s="732"/>
      <c r="QZT25" s="732"/>
      <c r="QZU25" s="732"/>
      <c r="QZV25" s="733"/>
      <c r="QZW25" s="732"/>
      <c r="QZX25" s="732"/>
      <c r="QZY25" s="732"/>
      <c r="QZZ25" s="732"/>
      <c r="RAA25" s="732"/>
      <c r="RAB25" s="732"/>
      <c r="RAC25" s="732"/>
      <c r="RAD25" s="733"/>
      <c r="RAE25" s="732"/>
      <c r="RAF25" s="732"/>
      <c r="RAG25" s="732"/>
      <c r="RAH25" s="732"/>
      <c r="RAI25" s="732"/>
      <c r="RAJ25" s="732"/>
      <c r="RAK25" s="732"/>
      <c r="RAL25" s="733"/>
      <c r="RAM25" s="732"/>
      <c r="RAN25" s="732"/>
      <c r="RAO25" s="732"/>
      <c r="RAP25" s="732"/>
      <c r="RAQ25" s="732"/>
      <c r="RAR25" s="732"/>
      <c r="RAS25" s="732"/>
      <c r="RAT25" s="733"/>
      <c r="RAU25" s="732"/>
      <c r="RAV25" s="732"/>
      <c r="RAW25" s="732"/>
      <c r="RAX25" s="732"/>
      <c r="RAY25" s="732"/>
      <c r="RAZ25" s="732"/>
      <c r="RBA25" s="732"/>
      <c r="RBB25" s="733"/>
      <c r="RBC25" s="732"/>
      <c r="RBD25" s="732"/>
      <c r="RBE25" s="732"/>
      <c r="RBF25" s="732"/>
      <c r="RBG25" s="732"/>
      <c r="RBH25" s="732"/>
      <c r="RBI25" s="732"/>
      <c r="RBJ25" s="733"/>
      <c r="RBK25" s="732"/>
      <c r="RBL25" s="732"/>
      <c r="RBM25" s="732"/>
      <c r="RBN25" s="732"/>
      <c r="RBO25" s="732"/>
      <c r="RBP25" s="732"/>
      <c r="RBQ25" s="732"/>
      <c r="RBR25" s="733"/>
      <c r="RBS25" s="732"/>
      <c r="RBT25" s="732"/>
      <c r="RBU25" s="732"/>
      <c r="RBV25" s="732"/>
      <c r="RBW25" s="732"/>
      <c r="RBX25" s="732"/>
      <c r="RBY25" s="732"/>
      <c r="RBZ25" s="733"/>
      <c r="RCA25" s="732"/>
      <c r="RCB25" s="732"/>
      <c r="RCC25" s="732"/>
      <c r="RCD25" s="732"/>
      <c r="RCE25" s="732"/>
      <c r="RCF25" s="732"/>
      <c r="RCG25" s="732"/>
      <c r="RCH25" s="733"/>
      <c r="RCI25" s="732"/>
      <c r="RCJ25" s="732"/>
      <c r="RCK25" s="732"/>
      <c r="RCL25" s="732"/>
      <c r="RCM25" s="732"/>
      <c r="RCN25" s="732"/>
      <c r="RCO25" s="732"/>
      <c r="RCP25" s="733"/>
      <c r="RCQ25" s="732"/>
      <c r="RCR25" s="732"/>
      <c r="RCS25" s="732"/>
      <c r="RCT25" s="732"/>
      <c r="RCU25" s="732"/>
      <c r="RCV25" s="732"/>
      <c r="RCW25" s="732"/>
      <c r="RCX25" s="733"/>
      <c r="RCY25" s="732"/>
      <c r="RCZ25" s="732"/>
      <c r="RDA25" s="732"/>
      <c r="RDB25" s="732"/>
      <c r="RDC25" s="732"/>
      <c r="RDD25" s="732"/>
      <c r="RDE25" s="732"/>
      <c r="RDF25" s="733"/>
      <c r="RDG25" s="732"/>
      <c r="RDH25" s="732"/>
      <c r="RDI25" s="732"/>
      <c r="RDJ25" s="732"/>
      <c r="RDK25" s="732"/>
      <c r="RDL25" s="732"/>
      <c r="RDM25" s="732"/>
      <c r="RDN25" s="733"/>
      <c r="RDO25" s="732"/>
      <c r="RDP25" s="732"/>
      <c r="RDQ25" s="732"/>
      <c r="RDR25" s="732"/>
      <c r="RDS25" s="732"/>
      <c r="RDT25" s="732"/>
      <c r="RDU25" s="732"/>
      <c r="RDV25" s="733"/>
      <c r="RDW25" s="732"/>
      <c r="RDX25" s="732"/>
      <c r="RDY25" s="732"/>
      <c r="RDZ25" s="732"/>
      <c r="REA25" s="732"/>
      <c r="REB25" s="732"/>
      <c r="REC25" s="732"/>
      <c r="RED25" s="733"/>
      <c r="REE25" s="732"/>
      <c r="REF25" s="732"/>
      <c r="REG25" s="732"/>
      <c r="REH25" s="732"/>
      <c r="REI25" s="732"/>
      <c r="REJ25" s="732"/>
      <c r="REK25" s="732"/>
      <c r="REL25" s="733"/>
      <c r="REM25" s="732"/>
      <c r="REN25" s="732"/>
      <c r="REO25" s="732"/>
      <c r="REP25" s="732"/>
      <c r="REQ25" s="732"/>
      <c r="RER25" s="732"/>
      <c r="RES25" s="732"/>
      <c r="RET25" s="733"/>
      <c r="REU25" s="732"/>
      <c r="REV25" s="732"/>
      <c r="REW25" s="732"/>
      <c r="REX25" s="732"/>
      <c r="REY25" s="732"/>
      <c r="REZ25" s="732"/>
      <c r="RFA25" s="732"/>
      <c r="RFB25" s="733"/>
      <c r="RFC25" s="732"/>
      <c r="RFD25" s="732"/>
      <c r="RFE25" s="732"/>
      <c r="RFF25" s="732"/>
      <c r="RFG25" s="732"/>
      <c r="RFH25" s="732"/>
      <c r="RFI25" s="732"/>
      <c r="RFJ25" s="733"/>
      <c r="RFK25" s="732"/>
      <c r="RFL25" s="732"/>
      <c r="RFM25" s="732"/>
      <c r="RFN25" s="732"/>
      <c r="RFO25" s="732"/>
      <c r="RFP25" s="732"/>
      <c r="RFQ25" s="732"/>
      <c r="RFR25" s="733"/>
      <c r="RFS25" s="732"/>
      <c r="RFT25" s="732"/>
      <c r="RFU25" s="732"/>
      <c r="RFV25" s="732"/>
      <c r="RFW25" s="732"/>
      <c r="RFX25" s="732"/>
      <c r="RFY25" s="732"/>
      <c r="RFZ25" s="733"/>
      <c r="RGA25" s="732"/>
      <c r="RGB25" s="732"/>
      <c r="RGC25" s="732"/>
      <c r="RGD25" s="732"/>
      <c r="RGE25" s="732"/>
      <c r="RGF25" s="732"/>
      <c r="RGG25" s="732"/>
      <c r="RGH25" s="733"/>
      <c r="RGI25" s="732"/>
      <c r="RGJ25" s="732"/>
      <c r="RGK25" s="732"/>
      <c r="RGL25" s="732"/>
      <c r="RGM25" s="732"/>
      <c r="RGN25" s="732"/>
      <c r="RGO25" s="732"/>
      <c r="RGP25" s="733"/>
      <c r="RGQ25" s="732"/>
      <c r="RGR25" s="732"/>
      <c r="RGS25" s="732"/>
      <c r="RGT25" s="732"/>
      <c r="RGU25" s="732"/>
      <c r="RGV25" s="732"/>
      <c r="RGW25" s="732"/>
      <c r="RGX25" s="733"/>
      <c r="RGY25" s="732"/>
      <c r="RGZ25" s="732"/>
      <c r="RHA25" s="732"/>
      <c r="RHB25" s="732"/>
      <c r="RHC25" s="732"/>
      <c r="RHD25" s="732"/>
      <c r="RHE25" s="732"/>
      <c r="RHF25" s="733"/>
      <c r="RHG25" s="732"/>
      <c r="RHH25" s="732"/>
      <c r="RHI25" s="732"/>
      <c r="RHJ25" s="732"/>
      <c r="RHK25" s="732"/>
      <c r="RHL25" s="732"/>
      <c r="RHM25" s="732"/>
      <c r="RHN25" s="733"/>
      <c r="RHO25" s="732"/>
      <c r="RHP25" s="732"/>
      <c r="RHQ25" s="732"/>
      <c r="RHR25" s="732"/>
      <c r="RHS25" s="732"/>
      <c r="RHT25" s="732"/>
      <c r="RHU25" s="732"/>
      <c r="RHV25" s="733"/>
      <c r="RHW25" s="732"/>
      <c r="RHX25" s="732"/>
      <c r="RHY25" s="732"/>
      <c r="RHZ25" s="732"/>
      <c r="RIA25" s="732"/>
      <c r="RIB25" s="732"/>
      <c r="RIC25" s="732"/>
      <c r="RID25" s="733"/>
      <c r="RIE25" s="732"/>
      <c r="RIF25" s="732"/>
      <c r="RIG25" s="732"/>
      <c r="RIH25" s="732"/>
      <c r="RII25" s="732"/>
      <c r="RIJ25" s="732"/>
      <c r="RIK25" s="732"/>
      <c r="RIL25" s="733"/>
      <c r="RIM25" s="732"/>
      <c r="RIN25" s="732"/>
      <c r="RIO25" s="732"/>
      <c r="RIP25" s="732"/>
      <c r="RIQ25" s="732"/>
      <c r="RIR25" s="732"/>
      <c r="RIS25" s="732"/>
      <c r="RIT25" s="733"/>
      <c r="RIU25" s="732"/>
      <c r="RIV25" s="732"/>
      <c r="RIW25" s="732"/>
      <c r="RIX25" s="732"/>
      <c r="RIY25" s="732"/>
      <c r="RIZ25" s="732"/>
      <c r="RJA25" s="732"/>
      <c r="RJB25" s="733"/>
      <c r="RJC25" s="732"/>
      <c r="RJD25" s="732"/>
      <c r="RJE25" s="732"/>
      <c r="RJF25" s="732"/>
      <c r="RJG25" s="732"/>
      <c r="RJH25" s="732"/>
      <c r="RJI25" s="732"/>
      <c r="RJJ25" s="733"/>
      <c r="RJK25" s="732"/>
      <c r="RJL25" s="732"/>
      <c r="RJM25" s="732"/>
      <c r="RJN25" s="732"/>
      <c r="RJO25" s="732"/>
      <c r="RJP25" s="732"/>
      <c r="RJQ25" s="732"/>
      <c r="RJR25" s="733"/>
      <c r="RJS25" s="732"/>
      <c r="RJT25" s="732"/>
      <c r="RJU25" s="732"/>
      <c r="RJV25" s="732"/>
      <c r="RJW25" s="732"/>
      <c r="RJX25" s="732"/>
      <c r="RJY25" s="732"/>
      <c r="RJZ25" s="733"/>
      <c r="RKA25" s="732"/>
      <c r="RKB25" s="732"/>
      <c r="RKC25" s="732"/>
      <c r="RKD25" s="732"/>
      <c r="RKE25" s="732"/>
      <c r="RKF25" s="732"/>
      <c r="RKG25" s="732"/>
      <c r="RKH25" s="733"/>
      <c r="RKI25" s="732"/>
      <c r="RKJ25" s="732"/>
      <c r="RKK25" s="732"/>
      <c r="RKL25" s="732"/>
      <c r="RKM25" s="732"/>
      <c r="RKN25" s="732"/>
      <c r="RKO25" s="732"/>
      <c r="RKP25" s="733"/>
      <c r="RKQ25" s="732"/>
      <c r="RKR25" s="732"/>
      <c r="RKS25" s="732"/>
      <c r="RKT25" s="732"/>
      <c r="RKU25" s="732"/>
      <c r="RKV25" s="732"/>
      <c r="RKW25" s="732"/>
      <c r="RKX25" s="733"/>
      <c r="RKY25" s="732"/>
      <c r="RKZ25" s="732"/>
      <c r="RLA25" s="732"/>
      <c r="RLB25" s="732"/>
      <c r="RLC25" s="732"/>
      <c r="RLD25" s="732"/>
      <c r="RLE25" s="732"/>
      <c r="RLF25" s="733"/>
      <c r="RLG25" s="732"/>
      <c r="RLH25" s="732"/>
      <c r="RLI25" s="732"/>
      <c r="RLJ25" s="732"/>
      <c r="RLK25" s="732"/>
      <c r="RLL25" s="732"/>
      <c r="RLM25" s="732"/>
      <c r="RLN25" s="733"/>
      <c r="RLO25" s="732"/>
      <c r="RLP25" s="732"/>
      <c r="RLQ25" s="732"/>
      <c r="RLR25" s="732"/>
      <c r="RLS25" s="732"/>
      <c r="RLT25" s="732"/>
      <c r="RLU25" s="732"/>
      <c r="RLV25" s="733"/>
      <c r="RLW25" s="732"/>
      <c r="RLX25" s="732"/>
      <c r="RLY25" s="732"/>
      <c r="RLZ25" s="732"/>
      <c r="RMA25" s="732"/>
      <c r="RMB25" s="732"/>
      <c r="RMC25" s="732"/>
      <c r="RMD25" s="733"/>
      <c r="RME25" s="732"/>
      <c r="RMF25" s="732"/>
      <c r="RMG25" s="732"/>
      <c r="RMH25" s="732"/>
      <c r="RMI25" s="732"/>
      <c r="RMJ25" s="732"/>
      <c r="RMK25" s="732"/>
      <c r="RML25" s="733"/>
      <c r="RMM25" s="732"/>
      <c r="RMN25" s="732"/>
      <c r="RMO25" s="732"/>
      <c r="RMP25" s="732"/>
      <c r="RMQ25" s="732"/>
      <c r="RMR25" s="732"/>
      <c r="RMS25" s="732"/>
      <c r="RMT25" s="733"/>
      <c r="RMU25" s="732"/>
      <c r="RMV25" s="732"/>
      <c r="RMW25" s="732"/>
      <c r="RMX25" s="732"/>
      <c r="RMY25" s="732"/>
      <c r="RMZ25" s="732"/>
      <c r="RNA25" s="732"/>
      <c r="RNB25" s="733"/>
      <c r="RNC25" s="732"/>
      <c r="RND25" s="732"/>
      <c r="RNE25" s="732"/>
      <c r="RNF25" s="732"/>
      <c r="RNG25" s="732"/>
      <c r="RNH25" s="732"/>
      <c r="RNI25" s="732"/>
      <c r="RNJ25" s="733"/>
      <c r="RNK25" s="732"/>
      <c r="RNL25" s="732"/>
      <c r="RNM25" s="732"/>
      <c r="RNN25" s="732"/>
      <c r="RNO25" s="732"/>
      <c r="RNP25" s="732"/>
      <c r="RNQ25" s="732"/>
      <c r="RNR25" s="733"/>
      <c r="RNS25" s="732"/>
      <c r="RNT25" s="732"/>
      <c r="RNU25" s="732"/>
      <c r="RNV25" s="732"/>
      <c r="RNW25" s="732"/>
      <c r="RNX25" s="732"/>
      <c r="RNY25" s="732"/>
      <c r="RNZ25" s="733"/>
      <c r="ROA25" s="732"/>
      <c r="ROB25" s="732"/>
      <c r="ROC25" s="732"/>
      <c r="ROD25" s="732"/>
      <c r="ROE25" s="732"/>
      <c r="ROF25" s="732"/>
      <c r="ROG25" s="732"/>
      <c r="ROH25" s="733"/>
      <c r="ROI25" s="732"/>
      <c r="ROJ25" s="732"/>
      <c r="ROK25" s="732"/>
      <c r="ROL25" s="732"/>
      <c r="ROM25" s="732"/>
      <c r="RON25" s="732"/>
      <c r="ROO25" s="732"/>
      <c r="ROP25" s="733"/>
      <c r="ROQ25" s="732"/>
      <c r="ROR25" s="732"/>
      <c r="ROS25" s="732"/>
      <c r="ROT25" s="732"/>
      <c r="ROU25" s="732"/>
      <c r="ROV25" s="732"/>
      <c r="ROW25" s="732"/>
      <c r="ROX25" s="733"/>
      <c r="ROY25" s="732"/>
      <c r="ROZ25" s="732"/>
      <c r="RPA25" s="732"/>
      <c r="RPB25" s="732"/>
      <c r="RPC25" s="732"/>
      <c r="RPD25" s="732"/>
      <c r="RPE25" s="732"/>
      <c r="RPF25" s="733"/>
      <c r="RPG25" s="732"/>
      <c r="RPH25" s="732"/>
      <c r="RPI25" s="732"/>
      <c r="RPJ25" s="732"/>
      <c r="RPK25" s="732"/>
      <c r="RPL25" s="732"/>
      <c r="RPM25" s="732"/>
      <c r="RPN25" s="733"/>
      <c r="RPO25" s="732"/>
      <c r="RPP25" s="732"/>
      <c r="RPQ25" s="732"/>
      <c r="RPR25" s="732"/>
      <c r="RPS25" s="732"/>
      <c r="RPT25" s="732"/>
      <c r="RPU25" s="732"/>
      <c r="RPV25" s="733"/>
      <c r="RPW25" s="732"/>
      <c r="RPX25" s="732"/>
      <c r="RPY25" s="732"/>
      <c r="RPZ25" s="732"/>
      <c r="RQA25" s="732"/>
      <c r="RQB25" s="732"/>
      <c r="RQC25" s="732"/>
      <c r="RQD25" s="733"/>
      <c r="RQE25" s="732"/>
      <c r="RQF25" s="732"/>
      <c r="RQG25" s="732"/>
      <c r="RQH25" s="732"/>
      <c r="RQI25" s="732"/>
      <c r="RQJ25" s="732"/>
      <c r="RQK25" s="732"/>
      <c r="RQL25" s="733"/>
      <c r="RQM25" s="732"/>
      <c r="RQN25" s="732"/>
      <c r="RQO25" s="732"/>
      <c r="RQP25" s="732"/>
      <c r="RQQ25" s="732"/>
      <c r="RQR25" s="732"/>
      <c r="RQS25" s="732"/>
      <c r="RQT25" s="733"/>
      <c r="RQU25" s="732"/>
      <c r="RQV25" s="732"/>
      <c r="RQW25" s="732"/>
      <c r="RQX25" s="732"/>
      <c r="RQY25" s="732"/>
      <c r="RQZ25" s="732"/>
      <c r="RRA25" s="732"/>
      <c r="RRB25" s="733"/>
      <c r="RRC25" s="732"/>
      <c r="RRD25" s="732"/>
      <c r="RRE25" s="732"/>
      <c r="RRF25" s="732"/>
      <c r="RRG25" s="732"/>
      <c r="RRH25" s="732"/>
      <c r="RRI25" s="732"/>
      <c r="RRJ25" s="733"/>
      <c r="RRK25" s="732"/>
      <c r="RRL25" s="732"/>
      <c r="RRM25" s="732"/>
      <c r="RRN25" s="732"/>
      <c r="RRO25" s="732"/>
      <c r="RRP25" s="732"/>
      <c r="RRQ25" s="732"/>
      <c r="RRR25" s="733"/>
      <c r="RRS25" s="732"/>
      <c r="RRT25" s="732"/>
      <c r="RRU25" s="732"/>
      <c r="RRV25" s="732"/>
      <c r="RRW25" s="732"/>
      <c r="RRX25" s="732"/>
      <c r="RRY25" s="732"/>
      <c r="RRZ25" s="733"/>
      <c r="RSA25" s="732"/>
      <c r="RSB25" s="732"/>
      <c r="RSC25" s="732"/>
      <c r="RSD25" s="732"/>
      <c r="RSE25" s="732"/>
      <c r="RSF25" s="732"/>
      <c r="RSG25" s="732"/>
      <c r="RSH25" s="733"/>
      <c r="RSI25" s="732"/>
      <c r="RSJ25" s="732"/>
      <c r="RSK25" s="732"/>
      <c r="RSL25" s="732"/>
      <c r="RSM25" s="732"/>
      <c r="RSN25" s="732"/>
      <c r="RSO25" s="732"/>
      <c r="RSP25" s="733"/>
      <c r="RSQ25" s="732"/>
      <c r="RSR25" s="732"/>
      <c r="RSS25" s="732"/>
      <c r="RST25" s="732"/>
      <c r="RSU25" s="732"/>
      <c r="RSV25" s="732"/>
      <c r="RSW25" s="732"/>
      <c r="RSX25" s="733"/>
      <c r="RSY25" s="732"/>
      <c r="RSZ25" s="732"/>
      <c r="RTA25" s="732"/>
      <c r="RTB25" s="732"/>
      <c r="RTC25" s="732"/>
      <c r="RTD25" s="732"/>
      <c r="RTE25" s="732"/>
      <c r="RTF25" s="733"/>
      <c r="RTG25" s="732"/>
      <c r="RTH25" s="732"/>
      <c r="RTI25" s="732"/>
      <c r="RTJ25" s="732"/>
      <c r="RTK25" s="732"/>
      <c r="RTL25" s="732"/>
      <c r="RTM25" s="732"/>
      <c r="RTN25" s="733"/>
      <c r="RTO25" s="732"/>
      <c r="RTP25" s="732"/>
      <c r="RTQ25" s="732"/>
      <c r="RTR25" s="732"/>
      <c r="RTS25" s="732"/>
      <c r="RTT25" s="732"/>
      <c r="RTU25" s="732"/>
      <c r="RTV25" s="733"/>
      <c r="RTW25" s="732"/>
      <c r="RTX25" s="732"/>
      <c r="RTY25" s="732"/>
      <c r="RTZ25" s="732"/>
      <c r="RUA25" s="732"/>
      <c r="RUB25" s="732"/>
      <c r="RUC25" s="732"/>
      <c r="RUD25" s="733"/>
      <c r="RUE25" s="732"/>
      <c r="RUF25" s="732"/>
      <c r="RUG25" s="732"/>
      <c r="RUH25" s="732"/>
      <c r="RUI25" s="732"/>
      <c r="RUJ25" s="732"/>
      <c r="RUK25" s="732"/>
      <c r="RUL25" s="733"/>
      <c r="RUM25" s="732"/>
      <c r="RUN25" s="732"/>
      <c r="RUO25" s="732"/>
      <c r="RUP25" s="732"/>
      <c r="RUQ25" s="732"/>
      <c r="RUR25" s="732"/>
      <c r="RUS25" s="732"/>
      <c r="RUT25" s="733"/>
      <c r="RUU25" s="732"/>
      <c r="RUV25" s="732"/>
      <c r="RUW25" s="732"/>
      <c r="RUX25" s="732"/>
      <c r="RUY25" s="732"/>
      <c r="RUZ25" s="732"/>
      <c r="RVA25" s="732"/>
      <c r="RVB25" s="733"/>
      <c r="RVC25" s="732"/>
      <c r="RVD25" s="732"/>
      <c r="RVE25" s="732"/>
      <c r="RVF25" s="732"/>
      <c r="RVG25" s="732"/>
      <c r="RVH25" s="732"/>
      <c r="RVI25" s="732"/>
      <c r="RVJ25" s="733"/>
      <c r="RVK25" s="732"/>
      <c r="RVL25" s="732"/>
      <c r="RVM25" s="732"/>
      <c r="RVN25" s="732"/>
      <c r="RVO25" s="732"/>
      <c r="RVP25" s="732"/>
      <c r="RVQ25" s="732"/>
      <c r="RVR25" s="733"/>
      <c r="RVS25" s="732"/>
      <c r="RVT25" s="732"/>
      <c r="RVU25" s="732"/>
      <c r="RVV25" s="732"/>
      <c r="RVW25" s="732"/>
      <c r="RVX25" s="732"/>
      <c r="RVY25" s="732"/>
      <c r="RVZ25" s="733"/>
      <c r="RWA25" s="732"/>
      <c r="RWB25" s="732"/>
      <c r="RWC25" s="732"/>
      <c r="RWD25" s="732"/>
      <c r="RWE25" s="732"/>
      <c r="RWF25" s="732"/>
      <c r="RWG25" s="732"/>
      <c r="RWH25" s="733"/>
      <c r="RWI25" s="732"/>
      <c r="RWJ25" s="732"/>
      <c r="RWK25" s="732"/>
      <c r="RWL25" s="732"/>
      <c r="RWM25" s="732"/>
      <c r="RWN25" s="732"/>
      <c r="RWO25" s="732"/>
      <c r="RWP25" s="733"/>
      <c r="RWQ25" s="732"/>
      <c r="RWR25" s="732"/>
      <c r="RWS25" s="732"/>
      <c r="RWT25" s="732"/>
      <c r="RWU25" s="732"/>
      <c r="RWV25" s="732"/>
      <c r="RWW25" s="732"/>
      <c r="RWX25" s="733"/>
      <c r="RWY25" s="732"/>
      <c r="RWZ25" s="732"/>
      <c r="RXA25" s="732"/>
      <c r="RXB25" s="732"/>
      <c r="RXC25" s="732"/>
      <c r="RXD25" s="732"/>
      <c r="RXE25" s="732"/>
      <c r="RXF25" s="733"/>
      <c r="RXG25" s="732"/>
      <c r="RXH25" s="732"/>
      <c r="RXI25" s="732"/>
      <c r="RXJ25" s="732"/>
      <c r="RXK25" s="732"/>
      <c r="RXL25" s="732"/>
      <c r="RXM25" s="732"/>
      <c r="RXN25" s="733"/>
      <c r="RXO25" s="732"/>
      <c r="RXP25" s="732"/>
      <c r="RXQ25" s="732"/>
      <c r="RXR25" s="732"/>
      <c r="RXS25" s="732"/>
      <c r="RXT25" s="732"/>
      <c r="RXU25" s="732"/>
      <c r="RXV25" s="733"/>
      <c r="RXW25" s="732"/>
      <c r="RXX25" s="732"/>
      <c r="RXY25" s="732"/>
      <c r="RXZ25" s="732"/>
      <c r="RYA25" s="732"/>
      <c r="RYB25" s="732"/>
      <c r="RYC25" s="732"/>
      <c r="RYD25" s="733"/>
      <c r="RYE25" s="732"/>
      <c r="RYF25" s="732"/>
      <c r="RYG25" s="732"/>
      <c r="RYH25" s="732"/>
      <c r="RYI25" s="732"/>
      <c r="RYJ25" s="732"/>
      <c r="RYK25" s="732"/>
      <c r="RYL25" s="733"/>
      <c r="RYM25" s="732"/>
      <c r="RYN25" s="732"/>
      <c r="RYO25" s="732"/>
      <c r="RYP25" s="732"/>
      <c r="RYQ25" s="732"/>
      <c r="RYR25" s="732"/>
      <c r="RYS25" s="732"/>
      <c r="RYT25" s="733"/>
      <c r="RYU25" s="732"/>
      <c r="RYV25" s="732"/>
      <c r="RYW25" s="732"/>
      <c r="RYX25" s="732"/>
      <c r="RYY25" s="732"/>
      <c r="RYZ25" s="732"/>
      <c r="RZA25" s="732"/>
      <c r="RZB25" s="733"/>
      <c r="RZC25" s="732"/>
      <c r="RZD25" s="732"/>
      <c r="RZE25" s="732"/>
      <c r="RZF25" s="732"/>
      <c r="RZG25" s="732"/>
      <c r="RZH25" s="732"/>
      <c r="RZI25" s="732"/>
      <c r="RZJ25" s="733"/>
      <c r="RZK25" s="732"/>
      <c r="RZL25" s="732"/>
      <c r="RZM25" s="732"/>
      <c r="RZN25" s="732"/>
      <c r="RZO25" s="732"/>
      <c r="RZP25" s="732"/>
      <c r="RZQ25" s="732"/>
      <c r="RZR25" s="733"/>
      <c r="RZS25" s="732"/>
      <c r="RZT25" s="732"/>
      <c r="RZU25" s="732"/>
      <c r="RZV25" s="732"/>
      <c r="RZW25" s="732"/>
      <c r="RZX25" s="732"/>
      <c r="RZY25" s="732"/>
      <c r="RZZ25" s="733"/>
      <c r="SAA25" s="732"/>
      <c r="SAB25" s="732"/>
      <c r="SAC25" s="732"/>
      <c r="SAD25" s="732"/>
      <c r="SAE25" s="732"/>
      <c r="SAF25" s="732"/>
      <c r="SAG25" s="732"/>
      <c r="SAH25" s="733"/>
      <c r="SAI25" s="732"/>
      <c r="SAJ25" s="732"/>
      <c r="SAK25" s="732"/>
      <c r="SAL25" s="732"/>
      <c r="SAM25" s="732"/>
      <c r="SAN25" s="732"/>
      <c r="SAO25" s="732"/>
      <c r="SAP25" s="733"/>
      <c r="SAQ25" s="732"/>
      <c r="SAR25" s="732"/>
      <c r="SAS25" s="732"/>
      <c r="SAT25" s="732"/>
      <c r="SAU25" s="732"/>
      <c r="SAV25" s="732"/>
      <c r="SAW25" s="732"/>
      <c r="SAX25" s="733"/>
      <c r="SAY25" s="732"/>
      <c r="SAZ25" s="732"/>
      <c r="SBA25" s="732"/>
      <c r="SBB25" s="732"/>
      <c r="SBC25" s="732"/>
      <c r="SBD25" s="732"/>
      <c r="SBE25" s="732"/>
      <c r="SBF25" s="733"/>
      <c r="SBG25" s="732"/>
      <c r="SBH25" s="732"/>
      <c r="SBI25" s="732"/>
      <c r="SBJ25" s="732"/>
      <c r="SBK25" s="732"/>
      <c r="SBL25" s="732"/>
      <c r="SBM25" s="732"/>
      <c r="SBN25" s="733"/>
      <c r="SBO25" s="732"/>
      <c r="SBP25" s="732"/>
      <c r="SBQ25" s="732"/>
      <c r="SBR25" s="732"/>
      <c r="SBS25" s="732"/>
      <c r="SBT25" s="732"/>
      <c r="SBU25" s="732"/>
      <c r="SBV25" s="733"/>
      <c r="SBW25" s="732"/>
      <c r="SBX25" s="732"/>
      <c r="SBY25" s="732"/>
      <c r="SBZ25" s="732"/>
      <c r="SCA25" s="732"/>
      <c r="SCB25" s="732"/>
      <c r="SCC25" s="732"/>
      <c r="SCD25" s="733"/>
      <c r="SCE25" s="732"/>
      <c r="SCF25" s="732"/>
      <c r="SCG25" s="732"/>
      <c r="SCH25" s="732"/>
      <c r="SCI25" s="732"/>
      <c r="SCJ25" s="732"/>
      <c r="SCK25" s="732"/>
      <c r="SCL25" s="733"/>
      <c r="SCM25" s="732"/>
      <c r="SCN25" s="732"/>
      <c r="SCO25" s="732"/>
      <c r="SCP25" s="732"/>
      <c r="SCQ25" s="732"/>
      <c r="SCR25" s="732"/>
      <c r="SCS25" s="732"/>
      <c r="SCT25" s="733"/>
      <c r="SCU25" s="732"/>
      <c r="SCV25" s="732"/>
      <c r="SCW25" s="732"/>
      <c r="SCX25" s="732"/>
      <c r="SCY25" s="732"/>
      <c r="SCZ25" s="732"/>
      <c r="SDA25" s="732"/>
      <c r="SDB25" s="733"/>
      <c r="SDC25" s="732"/>
      <c r="SDD25" s="732"/>
      <c r="SDE25" s="732"/>
      <c r="SDF25" s="732"/>
      <c r="SDG25" s="732"/>
      <c r="SDH25" s="732"/>
      <c r="SDI25" s="732"/>
      <c r="SDJ25" s="733"/>
      <c r="SDK25" s="732"/>
      <c r="SDL25" s="732"/>
      <c r="SDM25" s="732"/>
      <c r="SDN25" s="732"/>
      <c r="SDO25" s="732"/>
      <c r="SDP25" s="732"/>
      <c r="SDQ25" s="732"/>
      <c r="SDR25" s="733"/>
      <c r="SDS25" s="732"/>
      <c r="SDT25" s="732"/>
      <c r="SDU25" s="732"/>
      <c r="SDV25" s="732"/>
      <c r="SDW25" s="732"/>
      <c r="SDX25" s="732"/>
      <c r="SDY25" s="732"/>
      <c r="SDZ25" s="733"/>
      <c r="SEA25" s="732"/>
      <c r="SEB25" s="732"/>
      <c r="SEC25" s="732"/>
      <c r="SED25" s="732"/>
      <c r="SEE25" s="732"/>
      <c r="SEF25" s="732"/>
      <c r="SEG25" s="732"/>
      <c r="SEH25" s="733"/>
      <c r="SEI25" s="732"/>
      <c r="SEJ25" s="732"/>
      <c r="SEK25" s="732"/>
      <c r="SEL25" s="732"/>
      <c r="SEM25" s="732"/>
      <c r="SEN25" s="732"/>
      <c r="SEO25" s="732"/>
      <c r="SEP25" s="733"/>
      <c r="SEQ25" s="732"/>
      <c r="SER25" s="732"/>
      <c r="SES25" s="732"/>
      <c r="SET25" s="732"/>
      <c r="SEU25" s="732"/>
      <c r="SEV25" s="732"/>
      <c r="SEW25" s="732"/>
      <c r="SEX25" s="733"/>
      <c r="SEY25" s="732"/>
      <c r="SEZ25" s="732"/>
      <c r="SFA25" s="732"/>
      <c r="SFB25" s="732"/>
      <c r="SFC25" s="732"/>
      <c r="SFD25" s="732"/>
      <c r="SFE25" s="732"/>
      <c r="SFF25" s="733"/>
      <c r="SFG25" s="732"/>
      <c r="SFH25" s="732"/>
      <c r="SFI25" s="732"/>
      <c r="SFJ25" s="732"/>
      <c r="SFK25" s="732"/>
      <c r="SFL25" s="732"/>
      <c r="SFM25" s="732"/>
      <c r="SFN25" s="733"/>
      <c r="SFO25" s="732"/>
      <c r="SFP25" s="732"/>
      <c r="SFQ25" s="732"/>
      <c r="SFR25" s="732"/>
      <c r="SFS25" s="732"/>
      <c r="SFT25" s="732"/>
      <c r="SFU25" s="732"/>
      <c r="SFV25" s="733"/>
      <c r="SFW25" s="732"/>
      <c r="SFX25" s="732"/>
      <c r="SFY25" s="732"/>
      <c r="SFZ25" s="732"/>
      <c r="SGA25" s="732"/>
      <c r="SGB25" s="732"/>
      <c r="SGC25" s="732"/>
      <c r="SGD25" s="733"/>
      <c r="SGE25" s="732"/>
      <c r="SGF25" s="732"/>
      <c r="SGG25" s="732"/>
      <c r="SGH25" s="732"/>
      <c r="SGI25" s="732"/>
      <c r="SGJ25" s="732"/>
      <c r="SGK25" s="732"/>
      <c r="SGL25" s="733"/>
      <c r="SGM25" s="732"/>
      <c r="SGN25" s="732"/>
      <c r="SGO25" s="732"/>
      <c r="SGP25" s="732"/>
      <c r="SGQ25" s="732"/>
      <c r="SGR25" s="732"/>
      <c r="SGS25" s="732"/>
      <c r="SGT25" s="733"/>
      <c r="SGU25" s="732"/>
      <c r="SGV25" s="732"/>
      <c r="SGW25" s="732"/>
      <c r="SGX25" s="732"/>
      <c r="SGY25" s="732"/>
      <c r="SGZ25" s="732"/>
      <c r="SHA25" s="732"/>
      <c r="SHB25" s="733"/>
      <c r="SHC25" s="732"/>
      <c r="SHD25" s="732"/>
      <c r="SHE25" s="732"/>
      <c r="SHF25" s="732"/>
      <c r="SHG25" s="732"/>
      <c r="SHH25" s="732"/>
      <c r="SHI25" s="732"/>
      <c r="SHJ25" s="733"/>
      <c r="SHK25" s="732"/>
      <c r="SHL25" s="732"/>
      <c r="SHM25" s="732"/>
      <c r="SHN25" s="732"/>
      <c r="SHO25" s="732"/>
      <c r="SHP25" s="732"/>
      <c r="SHQ25" s="732"/>
      <c r="SHR25" s="733"/>
      <c r="SHS25" s="732"/>
      <c r="SHT25" s="732"/>
      <c r="SHU25" s="732"/>
      <c r="SHV25" s="732"/>
      <c r="SHW25" s="732"/>
      <c r="SHX25" s="732"/>
      <c r="SHY25" s="732"/>
      <c r="SHZ25" s="733"/>
      <c r="SIA25" s="732"/>
      <c r="SIB25" s="732"/>
      <c r="SIC25" s="732"/>
      <c r="SID25" s="732"/>
      <c r="SIE25" s="732"/>
      <c r="SIF25" s="732"/>
      <c r="SIG25" s="732"/>
      <c r="SIH25" s="733"/>
      <c r="SII25" s="732"/>
      <c r="SIJ25" s="732"/>
      <c r="SIK25" s="732"/>
      <c r="SIL25" s="732"/>
      <c r="SIM25" s="732"/>
      <c r="SIN25" s="732"/>
      <c r="SIO25" s="732"/>
      <c r="SIP25" s="733"/>
      <c r="SIQ25" s="732"/>
      <c r="SIR25" s="732"/>
      <c r="SIS25" s="732"/>
      <c r="SIT25" s="732"/>
      <c r="SIU25" s="732"/>
      <c r="SIV25" s="732"/>
      <c r="SIW25" s="732"/>
      <c r="SIX25" s="733"/>
      <c r="SIY25" s="732"/>
      <c r="SIZ25" s="732"/>
      <c r="SJA25" s="732"/>
      <c r="SJB25" s="732"/>
      <c r="SJC25" s="732"/>
      <c r="SJD25" s="732"/>
      <c r="SJE25" s="732"/>
      <c r="SJF25" s="733"/>
      <c r="SJG25" s="732"/>
      <c r="SJH25" s="732"/>
      <c r="SJI25" s="732"/>
      <c r="SJJ25" s="732"/>
      <c r="SJK25" s="732"/>
      <c r="SJL25" s="732"/>
      <c r="SJM25" s="732"/>
      <c r="SJN25" s="733"/>
      <c r="SJO25" s="732"/>
      <c r="SJP25" s="732"/>
      <c r="SJQ25" s="732"/>
      <c r="SJR25" s="732"/>
      <c r="SJS25" s="732"/>
      <c r="SJT25" s="732"/>
      <c r="SJU25" s="732"/>
      <c r="SJV25" s="733"/>
      <c r="SJW25" s="732"/>
      <c r="SJX25" s="732"/>
      <c r="SJY25" s="732"/>
      <c r="SJZ25" s="732"/>
      <c r="SKA25" s="732"/>
      <c r="SKB25" s="732"/>
      <c r="SKC25" s="732"/>
      <c r="SKD25" s="733"/>
      <c r="SKE25" s="732"/>
      <c r="SKF25" s="732"/>
      <c r="SKG25" s="732"/>
      <c r="SKH25" s="732"/>
      <c r="SKI25" s="732"/>
      <c r="SKJ25" s="732"/>
      <c r="SKK25" s="732"/>
      <c r="SKL25" s="733"/>
      <c r="SKM25" s="732"/>
      <c r="SKN25" s="732"/>
      <c r="SKO25" s="732"/>
      <c r="SKP25" s="732"/>
      <c r="SKQ25" s="732"/>
      <c r="SKR25" s="732"/>
      <c r="SKS25" s="732"/>
      <c r="SKT25" s="733"/>
      <c r="SKU25" s="732"/>
      <c r="SKV25" s="732"/>
      <c r="SKW25" s="732"/>
      <c r="SKX25" s="732"/>
      <c r="SKY25" s="732"/>
      <c r="SKZ25" s="732"/>
      <c r="SLA25" s="732"/>
      <c r="SLB25" s="733"/>
      <c r="SLC25" s="732"/>
      <c r="SLD25" s="732"/>
      <c r="SLE25" s="732"/>
      <c r="SLF25" s="732"/>
      <c r="SLG25" s="732"/>
      <c r="SLH25" s="732"/>
      <c r="SLI25" s="732"/>
      <c r="SLJ25" s="733"/>
      <c r="SLK25" s="732"/>
      <c r="SLL25" s="732"/>
      <c r="SLM25" s="732"/>
      <c r="SLN25" s="732"/>
      <c r="SLO25" s="732"/>
      <c r="SLP25" s="732"/>
      <c r="SLQ25" s="732"/>
      <c r="SLR25" s="733"/>
      <c r="SLS25" s="732"/>
      <c r="SLT25" s="732"/>
      <c r="SLU25" s="732"/>
      <c r="SLV25" s="732"/>
      <c r="SLW25" s="732"/>
      <c r="SLX25" s="732"/>
      <c r="SLY25" s="732"/>
      <c r="SLZ25" s="733"/>
      <c r="SMA25" s="732"/>
      <c r="SMB25" s="732"/>
      <c r="SMC25" s="732"/>
      <c r="SMD25" s="732"/>
      <c r="SME25" s="732"/>
      <c r="SMF25" s="732"/>
      <c r="SMG25" s="732"/>
      <c r="SMH25" s="733"/>
      <c r="SMI25" s="732"/>
      <c r="SMJ25" s="732"/>
      <c r="SMK25" s="732"/>
      <c r="SML25" s="732"/>
      <c r="SMM25" s="732"/>
      <c r="SMN25" s="732"/>
      <c r="SMO25" s="732"/>
      <c r="SMP25" s="733"/>
      <c r="SMQ25" s="732"/>
      <c r="SMR25" s="732"/>
      <c r="SMS25" s="732"/>
      <c r="SMT25" s="732"/>
      <c r="SMU25" s="732"/>
      <c r="SMV25" s="732"/>
      <c r="SMW25" s="732"/>
      <c r="SMX25" s="733"/>
      <c r="SMY25" s="732"/>
      <c r="SMZ25" s="732"/>
      <c r="SNA25" s="732"/>
      <c r="SNB25" s="732"/>
      <c r="SNC25" s="732"/>
      <c r="SND25" s="732"/>
      <c r="SNE25" s="732"/>
      <c r="SNF25" s="733"/>
      <c r="SNG25" s="732"/>
      <c r="SNH25" s="732"/>
      <c r="SNI25" s="732"/>
      <c r="SNJ25" s="732"/>
      <c r="SNK25" s="732"/>
      <c r="SNL25" s="732"/>
      <c r="SNM25" s="732"/>
      <c r="SNN25" s="733"/>
      <c r="SNO25" s="732"/>
      <c r="SNP25" s="732"/>
      <c r="SNQ25" s="732"/>
      <c r="SNR25" s="732"/>
      <c r="SNS25" s="732"/>
      <c r="SNT25" s="732"/>
      <c r="SNU25" s="732"/>
      <c r="SNV25" s="733"/>
      <c r="SNW25" s="732"/>
      <c r="SNX25" s="732"/>
      <c r="SNY25" s="732"/>
      <c r="SNZ25" s="732"/>
      <c r="SOA25" s="732"/>
      <c r="SOB25" s="732"/>
      <c r="SOC25" s="732"/>
      <c r="SOD25" s="733"/>
      <c r="SOE25" s="732"/>
      <c r="SOF25" s="732"/>
      <c r="SOG25" s="732"/>
      <c r="SOH25" s="732"/>
      <c r="SOI25" s="732"/>
      <c r="SOJ25" s="732"/>
      <c r="SOK25" s="732"/>
      <c r="SOL25" s="733"/>
      <c r="SOM25" s="732"/>
      <c r="SON25" s="732"/>
      <c r="SOO25" s="732"/>
      <c r="SOP25" s="732"/>
      <c r="SOQ25" s="732"/>
      <c r="SOR25" s="732"/>
      <c r="SOS25" s="732"/>
      <c r="SOT25" s="733"/>
      <c r="SOU25" s="732"/>
      <c r="SOV25" s="732"/>
      <c r="SOW25" s="732"/>
      <c r="SOX25" s="732"/>
      <c r="SOY25" s="732"/>
      <c r="SOZ25" s="732"/>
      <c r="SPA25" s="732"/>
      <c r="SPB25" s="733"/>
      <c r="SPC25" s="732"/>
      <c r="SPD25" s="732"/>
      <c r="SPE25" s="732"/>
      <c r="SPF25" s="732"/>
      <c r="SPG25" s="732"/>
      <c r="SPH25" s="732"/>
      <c r="SPI25" s="732"/>
      <c r="SPJ25" s="733"/>
      <c r="SPK25" s="732"/>
      <c r="SPL25" s="732"/>
      <c r="SPM25" s="732"/>
      <c r="SPN25" s="732"/>
      <c r="SPO25" s="732"/>
      <c r="SPP25" s="732"/>
      <c r="SPQ25" s="732"/>
      <c r="SPR25" s="733"/>
      <c r="SPS25" s="732"/>
      <c r="SPT25" s="732"/>
      <c r="SPU25" s="732"/>
      <c r="SPV25" s="732"/>
      <c r="SPW25" s="732"/>
      <c r="SPX25" s="732"/>
      <c r="SPY25" s="732"/>
      <c r="SPZ25" s="733"/>
      <c r="SQA25" s="732"/>
      <c r="SQB25" s="732"/>
      <c r="SQC25" s="732"/>
      <c r="SQD25" s="732"/>
      <c r="SQE25" s="732"/>
      <c r="SQF25" s="732"/>
      <c r="SQG25" s="732"/>
      <c r="SQH25" s="733"/>
      <c r="SQI25" s="732"/>
      <c r="SQJ25" s="732"/>
      <c r="SQK25" s="732"/>
      <c r="SQL25" s="732"/>
      <c r="SQM25" s="732"/>
      <c r="SQN25" s="732"/>
      <c r="SQO25" s="732"/>
      <c r="SQP25" s="733"/>
      <c r="SQQ25" s="732"/>
      <c r="SQR25" s="732"/>
      <c r="SQS25" s="732"/>
      <c r="SQT25" s="732"/>
      <c r="SQU25" s="732"/>
      <c r="SQV25" s="732"/>
      <c r="SQW25" s="732"/>
      <c r="SQX25" s="733"/>
      <c r="SQY25" s="732"/>
      <c r="SQZ25" s="732"/>
      <c r="SRA25" s="732"/>
      <c r="SRB25" s="732"/>
      <c r="SRC25" s="732"/>
      <c r="SRD25" s="732"/>
      <c r="SRE25" s="732"/>
      <c r="SRF25" s="733"/>
      <c r="SRG25" s="732"/>
      <c r="SRH25" s="732"/>
      <c r="SRI25" s="732"/>
      <c r="SRJ25" s="732"/>
      <c r="SRK25" s="732"/>
      <c r="SRL25" s="732"/>
      <c r="SRM25" s="732"/>
      <c r="SRN25" s="733"/>
      <c r="SRO25" s="732"/>
      <c r="SRP25" s="732"/>
      <c r="SRQ25" s="732"/>
      <c r="SRR25" s="732"/>
      <c r="SRS25" s="732"/>
      <c r="SRT25" s="732"/>
      <c r="SRU25" s="732"/>
      <c r="SRV25" s="733"/>
      <c r="SRW25" s="732"/>
      <c r="SRX25" s="732"/>
      <c r="SRY25" s="732"/>
      <c r="SRZ25" s="732"/>
      <c r="SSA25" s="732"/>
      <c r="SSB25" s="732"/>
      <c r="SSC25" s="732"/>
      <c r="SSD25" s="733"/>
      <c r="SSE25" s="732"/>
      <c r="SSF25" s="732"/>
      <c r="SSG25" s="732"/>
      <c r="SSH25" s="732"/>
      <c r="SSI25" s="732"/>
      <c r="SSJ25" s="732"/>
      <c r="SSK25" s="732"/>
      <c r="SSL25" s="733"/>
      <c r="SSM25" s="732"/>
      <c r="SSN25" s="732"/>
      <c r="SSO25" s="732"/>
      <c r="SSP25" s="732"/>
      <c r="SSQ25" s="732"/>
      <c r="SSR25" s="732"/>
      <c r="SSS25" s="732"/>
      <c r="SST25" s="733"/>
      <c r="SSU25" s="732"/>
      <c r="SSV25" s="732"/>
      <c r="SSW25" s="732"/>
      <c r="SSX25" s="732"/>
      <c r="SSY25" s="732"/>
      <c r="SSZ25" s="732"/>
      <c r="STA25" s="732"/>
      <c r="STB25" s="733"/>
      <c r="STC25" s="732"/>
      <c r="STD25" s="732"/>
      <c r="STE25" s="732"/>
      <c r="STF25" s="732"/>
      <c r="STG25" s="732"/>
      <c r="STH25" s="732"/>
      <c r="STI25" s="732"/>
      <c r="STJ25" s="733"/>
      <c r="STK25" s="732"/>
      <c r="STL25" s="732"/>
      <c r="STM25" s="732"/>
      <c r="STN25" s="732"/>
      <c r="STO25" s="732"/>
      <c r="STP25" s="732"/>
      <c r="STQ25" s="732"/>
      <c r="STR25" s="733"/>
      <c r="STS25" s="732"/>
      <c r="STT25" s="732"/>
      <c r="STU25" s="732"/>
      <c r="STV25" s="732"/>
      <c r="STW25" s="732"/>
      <c r="STX25" s="732"/>
      <c r="STY25" s="732"/>
      <c r="STZ25" s="733"/>
      <c r="SUA25" s="732"/>
      <c r="SUB25" s="732"/>
      <c r="SUC25" s="732"/>
      <c r="SUD25" s="732"/>
      <c r="SUE25" s="732"/>
      <c r="SUF25" s="732"/>
      <c r="SUG25" s="732"/>
      <c r="SUH25" s="733"/>
      <c r="SUI25" s="732"/>
      <c r="SUJ25" s="732"/>
      <c r="SUK25" s="732"/>
      <c r="SUL25" s="732"/>
      <c r="SUM25" s="732"/>
      <c r="SUN25" s="732"/>
      <c r="SUO25" s="732"/>
      <c r="SUP25" s="733"/>
      <c r="SUQ25" s="732"/>
      <c r="SUR25" s="732"/>
      <c r="SUS25" s="732"/>
      <c r="SUT25" s="732"/>
      <c r="SUU25" s="732"/>
      <c r="SUV25" s="732"/>
      <c r="SUW25" s="732"/>
      <c r="SUX25" s="733"/>
      <c r="SUY25" s="732"/>
      <c r="SUZ25" s="732"/>
      <c r="SVA25" s="732"/>
      <c r="SVB25" s="732"/>
      <c r="SVC25" s="732"/>
      <c r="SVD25" s="732"/>
      <c r="SVE25" s="732"/>
      <c r="SVF25" s="733"/>
      <c r="SVG25" s="732"/>
      <c r="SVH25" s="732"/>
      <c r="SVI25" s="732"/>
      <c r="SVJ25" s="732"/>
      <c r="SVK25" s="732"/>
      <c r="SVL25" s="732"/>
      <c r="SVM25" s="732"/>
      <c r="SVN25" s="733"/>
      <c r="SVO25" s="732"/>
      <c r="SVP25" s="732"/>
      <c r="SVQ25" s="732"/>
      <c r="SVR25" s="732"/>
      <c r="SVS25" s="732"/>
      <c r="SVT25" s="732"/>
      <c r="SVU25" s="732"/>
      <c r="SVV25" s="733"/>
      <c r="SVW25" s="732"/>
      <c r="SVX25" s="732"/>
      <c r="SVY25" s="732"/>
      <c r="SVZ25" s="732"/>
      <c r="SWA25" s="732"/>
      <c r="SWB25" s="732"/>
      <c r="SWC25" s="732"/>
      <c r="SWD25" s="733"/>
      <c r="SWE25" s="732"/>
      <c r="SWF25" s="732"/>
      <c r="SWG25" s="732"/>
      <c r="SWH25" s="732"/>
      <c r="SWI25" s="732"/>
      <c r="SWJ25" s="732"/>
      <c r="SWK25" s="732"/>
      <c r="SWL25" s="733"/>
      <c r="SWM25" s="732"/>
      <c r="SWN25" s="732"/>
      <c r="SWO25" s="732"/>
      <c r="SWP25" s="732"/>
      <c r="SWQ25" s="732"/>
      <c r="SWR25" s="732"/>
      <c r="SWS25" s="732"/>
      <c r="SWT25" s="733"/>
      <c r="SWU25" s="732"/>
      <c r="SWV25" s="732"/>
      <c r="SWW25" s="732"/>
      <c r="SWX25" s="732"/>
      <c r="SWY25" s="732"/>
      <c r="SWZ25" s="732"/>
      <c r="SXA25" s="732"/>
      <c r="SXB25" s="733"/>
      <c r="SXC25" s="732"/>
      <c r="SXD25" s="732"/>
      <c r="SXE25" s="732"/>
      <c r="SXF25" s="732"/>
      <c r="SXG25" s="732"/>
      <c r="SXH25" s="732"/>
      <c r="SXI25" s="732"/>
      <c r="SXJ25" s="733"/>
      <c r="SXK25" s="732"/>
      <c r="SXL25" s="732"/>
      <c r="SXM25" s="732"/>
      <c r="SXN25" s="732"/>
      <c r="SXO25" s="732"/>
      <c r="SXP25" s="732"/>
      <c r="SXQ25" s="732"/>
      <c r="SXR25" s="733"/>
      <c r="SXS25" s="732"/>
      <c r="SXT25" s="732"/>
      <c r="SXU25" s="732"/>
      <c r="SXV25" s="732"/>
      <c r="SXW25" s="732"/>
      <c r="SXX25" s="732"/>
      <c r="SXY25" s="732"/>
      <c r="SXZ25" s="733"/>
      <c r="SYA25" s="732"/>
      <c r="SYB25" s="732"/>
      <c r="SYC25" s="732"/>
      <c r="SYD25" s="732"/>
      <c r="SYE25" s="732"/>
      <c r="SYF25" s="732"/>
      <c r="SYG25" s="732"/>
      <c r="SYH25" s="733"/>
      <c r="SYI25" s="732"/>
      <c r="SYJ25" s="732"/>
      <c r="SYK25" s="732"/>
      <c r="SYL25" s="732"/>
      <c r="SYM25" s="732"/>
      <c r="SYN25" s="732"/>
      <c r="SYO25" s="732"/>
      <c r="SYP25" s="733"/>
      <c r="SYQ25" s="732"/>
      <c r="SYR25" s="732"/>
      <c r="SYS25" s="732"/>
      <c r="SYT25" s="732"/>
      <c r="SYU25" s="732"/>
      <c r="SYV25" s="732"/>
      <c r="SYW25" s="732"/>
      <c r="SYX25" s="733"/>
      <c r="SYY25" s="732"/>
      <c r="SYZ25" s="732"/>
      <c r="SZA25" s="732"/>
      <c r="SZB25" s="732"/>
      <c r="SZC25" s="732"/>
      <c r="SZD25" s="732"/>
      <c r="SZE25" s="732"/>
      <c r="SZF25" s="733"/>
      <c r="SZG25" s="732"/>
      <c r="SZH25" s="732"/>
      <c r="SZI25" s="732"/>
      <c r="SZJ25" s="732"/>
      <c r="SZK25" s="732"/>
      <c r="SZL25" s="732"/>
      <c r="SZM25" s="732"/>
      <c r="SZN25" s="733"/>
      <c r="SZO25" s="732"/>
      <c r="SZP25" s="732"/>
      <c r="SZQ25" s="732"/>
      <c r="SZR25" s="732"/>
      <c r="SZS25" s="732"/>
      <c r="SZT25" s="732"/>
      <c r="SZU25" s="732"/>
      <c r="SZV25" s="733"/>
      <c r="SZW25" s="732"/>
      <c r="SZX25" s="732"/>
      <c r="SZY25" s="732"/>
      <c r="SZZ25" s="732"/>
      <c r="TAA25" s="732"/>
      <c r="TAB25" s="732"/>
      <c r="TAC25" s="732"/>
      <c r="TAD25" s="733"/>
      <c r="TAE25" s="732"/>
      <c r="TAF25" s="732"/>
      <c r="TAG25" s="732"/>
      <c r="TAH25" s="732"/>
      <c r="TAI25" s="732"/>
      <c r="TAJ25" s="732"/>
      <c r="TAK25" s="732"/>
      <c r="TAL25" s="733"/>
      <c r="TAM25" s="732"/>
      <c r="TAN25" s="732"/>
      <c r="TAO25" s="732"/>
      <c r="TAP25" s="732"/>
      <c r="TAQ25" s="732"/>
      <c r="TAR25" s="732"/>
      <c r="TAS25" s="732"/>
      <c r="TAT25" s="733"/>
      <c r="TAU25" s="732"/>
      <c r="TAV25" s="732"/>
      <c r="TAW25" s="732"/>
      <c r="TAX25" s="732"/>
      <c r="TAY25" s="732"/>
      <c r="TAZ25" s="732"/>
      <c r="TBA25" s="732"/>
      <c r="TBB25" s="733"/>
      <c r="TBC25" s="732"/>
      <c r="TBD25" s="732"/>
      <c r="TBE25" s="732"/>
      <c r="TBF25" s="732"/>
      <c r="TBG25" s="732"/>
      <c r="TBH25" s="732"/>
      <c r="TBI25" s="732"/>
      <c r="TBJ25" s="733"/>
      <c r="TBK25" s="732"/>
      <c r="TBL25" s="732"/>
      <c r="TBM25" s="732"/>
      <c r="TBN25" s="732"/>
      <c r="TBO25" s="732"/>
      <c r="TBP25" s="732"/>
      <c r="TBQ25" s="732"/>
      <c r="TBR25" s="733"/>
      <c r="TBS25" s="732"/>
      <c r="TBT25" s="732"/>
      <c r="TBU25" s="732"/>
      <c r="TBV25" s="732"/>
      <c r="TBW25" s="732"/>
      <c r="TBX25" s="732"/>
      <c r="TBY25" s="732"/>
      <c r="TBZ25" s="733"/>
      <c r="TCA25" s="732"/>
      <c r="TCB25" s="732"/>
      <c r="TCC25" s="732"/>
      <c r="TCD25" s="732"/>
      <c r="TCE25" s="732"/>
      <c r="TCF25" s="732"/>
      <c r="TCG25" s="732"/>
      <c r="TCH25" s="733"/>
      <c r="TCI25" s="732"/>
      <c r="TCJ25" s="732"/>
      <c r="TCK25" s="732"/>
      <c r="TCL25" s="732"/>
      <c r="TCM25" s="732"/>
      <c r="TCN25" s="732"/>
      <c r="TCO25" s="732"/>
      <c r="TCP25" s="733"/>
      <c r="TCQ25" s="732"/>
      <c r="TCR25" s="732"/>
      <c r="TCS25" s="732"/>
      <c r="TCT25" s="732"/>
      <c r="TCU25" s="732"/>
      <c r="TCV25" s="732"/>
      <c r="TCW25" s="732"/>
      <c r="TCX25" s="733"/>
      <c r="TCY25" s="732"/>
      <c r="TCZ25" s="732"/>
      <c r="TDA25" s="732"/>
      <c r="TDB25" s="732"/>
      <c r="TDC25" s="732"/>
      <c r="TDD25" s="732"/>
      <c r="TDE25" s="732"/>
      <c r="TDF25" s="733"/>
      <c r="TDG25" s="732"/>
      <c r="TDH25" s="732"/>
      <c r="TDI25" s="732"/>
      <c r="TDJ25" s="732"/>
      <c r="TDK25" s="732"/>
      <c r="TDL25" s="732"/>
      <c r="TDM25" s="732"/>
      <c r="TDN25" s="733"/>
      <c r="TDO25" s="732"/>
      <c r="TDP25" s="732"/>
      <c r="TDQ25" s="732"/>
      <c r="TDR25" s="732"/>
      <c r="TDS25" s="732"/>
      <c r="TDT25" s="732"/>
      <c r="TDU25" s="732"/>
      <c r="TDV25" s="733"/>
      <c r="TDW25" s="732"/>
      <c r="TDX25" s="732"/>
      <c r="TDY25" s="732"/>
      <c r="TDZ25" s="732"/>
      <c r="TEA25" s="732"/>
      <c r="TEB25" s="732"/>
      <c r="TEC25" s="732"/>
      <c r="TED25" s="733"/>
      <c r="TEE25" s="732"/>
      <c r="TEF25" s="732"/>
      <c r="TEG25" s="732"/>
      <c r="TEH25" s="732"/>
      <c r="TEI25" s="732"/>
      <c r="TEJ25" s="732"/>
      <c r="TEK25" s="732"/>
      <c r="TEL25" s="733"/>
      <c r="TEM25" s="732"/>
      <c r="TEN25" s="732"/>
      <c r="TEO25" s="732"/>
      <c r="TEP25" s="732"/>
      <c r="TEQ25" s="732"/>
      <c r="TER25" s="732"/>
      <c r="TES25" s="732"/>
      <c r="TET25" s="733"/>
      <c r="TEU25" s="732"/>
      <c r="TEV25" s="732"/>
      <c r="TEW25" s="732"/>
      <c r="TEX25" s="732"/>
      <c r="TEY25" s="732"/>
      <c r="TEZ25" s="732"/>
      <c r="TFA25" s="732"/>
      <c r="TFB25" s="733"/>
      <c r="TFC25" s="732"/>
      <c r="TFD25" s="732"/>
      <c r="TFE25" s="732"/>
      <c r="TFF25" s="732"/>
      <c r="TFG25" s="732"/>
      <c r="TFH25" s="732"/>
      <c r="TFI25" s="732"/>
      <c r="TFJ25" s="733"/>
      <c r="TFK25" s="732"/>
      <c r="TFL25" s="732"/>
      <c r="TFM25" s="732"/>
      <c r="TFN25" s="732"/>
      <c r="TFO25" s="732"/>
      <c r="TFP25" s="732"/>
      <c r="TFQ25" s="732"/>
      <c r="TFR25" s="733"/>
      <c r="TFS25" s="732"/>
      <c r="TFT25" s="732"/>
      <c r="TFU25" s="732"/>
      <c r="TFV25" s="732"/>
      <c r="TFW25" s="732"/>
      <c r="TFX25" s="732"/>
      <c r="TFY25" s="732"/>
      <c r="TFZ25" s="733"/>
      <c r="TGA25" s="732"/>
      <c r="TGB25" s="732"/>
      <c r="TGC25" s="732"/>
      <c r="TGD25" s="732"/>
      <c r="TGE25" s="732"/>
      <c r="TGF25" s="732"/>
      <c r="TGG25" s="732"/>
      <c r="TGH25" s="733"/>
      <c r="TGI25" s="732"/>
      <c r="TGJ25" s="732"/>
      <c r="TGK25" s="732"/>
      <c r="TGL25" s="732"/>
      <c r="TGM25" s="732"/>
      <c r="TGN25" s="732"/>
      <c r="TGO25" s="732"/>
      <c r="TGP25" s="733"/>
      <c r="TGQ25" s="732"/>
      <c r="TGR25" s="732"/>
      <c r="TGS25" s="732"/>
      <c r="TGT25" s="732"/>
      <c r="TGU25" s="732"/>
      <c r="TGV25" s="732"/>
      <c r="TGW25" s="732"/>
      <c r="TGX25" s="733"/>
      <c r="TGY25" s="732"/>
      <c r="TGZ25" s="732"/>
      <c r="THA25" s="732"/>
      <c r="THB25" s="732"/>
      <c r="THC25" s="732"/>
      <c r="THD25" s="732"/>
      <c r="THE25" s="732"/>
      <c r="THF25" s="733"/>
      <c r="THG25" s="732"/>
      <c r="THH25" s="732"/>
      <c r="THI25" s="732"/>
      <c r="THJ25" s="732"/>
      <c r="THK25" s="732"/>
      <c r="THL25" s="732"/>
      <c r="THM25" s="732"/>
      <c r="THN25" s="733"/>
      <c r="THO25" s="732"/>
      <c r="THP25" s="732"/>
      <c r="THQ25" s="732"/>
      <c r="THR25" s="732"/>
      <c r="THS25" s="732"/>
      <c r="THT25" s="732"/>
      <c r="THU25" s="732"/>
      <c r="THV25" s="733"/>
      <c r="THW25" s="732"/>
      <c r="THX25" s="732"/>
      <c r="THY25" s="732"/>
      <c r="THZ25" s="732"/>
      <c r="TIA25" s="732"/>
      <c r="TIB25" s="732"/>
      <c r="TIC25" s="732"/>
      <c r="TID25" s="733"/>
      <c r="TIE25" s="732"/>
      <c r="TIF25" s="732"/>
      <c r="TIG25" s="732"/>
      <c r="TIH25" s="732"/>
      <c r="TII25" s="732"/>
      <c r="TIJ25" s="732"/>
      <c r="TIK25" s="732"/>
      <c r="TIL25" s="733"/>
      <c r="TIM25" s="732"/>
      <c r="TIN25" s="732"/>
      <c r="TIO25" s="732"/>
      <c r="TIP25" s="732"/>
      <c r="TIQ25" s="732"/>
      <c r="TIR25" s="732"/>
      <c r="TIS25" s="732"/>
      <c r="TIT25" s="733"/>
      <c r="TIU25" s="732"/>
      <c r="TIV25" s="732"/>
      <c r="TIW25" s="732"/>
      <c r="TIX25" s="732"/>
      <c r="TIY25" s="732"/>
      <c r="TIZ25" s="732"/>
      <c r="TJA25" s="732"/>
      <c r="TJB25" s="733"/>
      <c r="TJC25" s="732"/>
      <c r="TJD25" s="732"/>
      <c r="TJE25" s="732"/>
      <c r="TJF25" s="732"/>
      <c r="TJG25" s="732"/>
      <c r="TJH25" s="732"/>
      <c r="TJI25" s="732"/>
      <c r="TJJ25" s="733"/>
      <c r="TJK25" s="732"/>
      <c r="TJL25" s="732"/>
      <c r="TJM25" s="732"/>
      <c r="TJN25" s="732"/>
      <c r="TJO25" s="732"/>
      <c r="TJP25" s="732"/>
      <c r="TJQ25" s="732"/>
      <c r="TJR25" s="733"/>
      <c r="TJS25" s="732"/>
      <c r="TJT25" s="732"/>
      <c r="TJU25" s="732"/>
      <c r="TJV25" s="732"/>
      <c r="TJW25" s="732"/>
      <c r="TJX25" s="732"/>
      <c r="TJY25" s="732"/>
      <c r="TJZ25" s="733"/>
      <c r="TKA25" s="732"/>
      <c r="TKB25" s="732"/>
      <c r="TKC25" s="732"/>
      <c r="TKD25" s="732"/>
      <c r="TKE25" s="732"/>
      <c r="TKF25" s="732"/>
      <c r="TKG25" s="732"/>
      <c r="TKH25" s="733"/>
      <c r="TKI25" s="732"/>
      <c r="TKJ25" s="732"/>
      <c r="TKK25" s="732"/>
      <c r="TKL25" s="732"/>
      <c r="TKM25" s="732"/>
      <c r="TKN25" s="732"/>
      <c r="TKO25" s="732"/>
      <c r="TKP25" s="733"/>
      <c r="TKQ25" s="732"/>
      <c r="TKR25" s="732"/>
      <c r="TKS25" s="732"/>
      <c r="TKT25" s="732"/>
      <c r="TKU25" s="732"/>
      <c r="TKV25" s="732"/>
      <c r="TKW25" s="732"/>
      <c r="TKX25" s="733"/>
      <c r="TKY25" s="732"/>
      <c r="TKZ25" s="732"/>
      <c r="TLA25" s="732"/>
      <c r="TLB25" s="732"/>
      <c r="TLC25" s="732"/>
      <c r="TLD25" s="732"/>
      <c r="TLE25" s="732"/>
      <c r="TLF25" s="733"/>
      <c r="TLG25" s="732"/>
      <c r="TLH25" s="732"/>
      <c r="TLI25" s="732"/>
      <c r="TLJ25" s="732"/>
      <c r="TLK25" s="732"/>
      <c r="TLL25" s="732"/>
      <c r="TLM25" s="732"/>
      <c r="TLN25" s="733"/>
      <c r="TLO25" s="732"/>
      <c r="TLP25" s="732"/>
      <c r="TLQ25" s="732"/>
      <c r="TLR25" s="732"/>
      <c r="TLS25" s="732"/>
      <c r="TLT25" s="732"/>
      <c r="TLU25" s="732"/>
      <c r="TLV25" s="733"/>
      <c r="TLW25" s="732"/>
      <c r="TLX25" s="732"/>
      <c r="TLY25" s="732"/>
      <c r="TLZ25" s="732"/>
      <c r="TMA25" s="732"/>
      <c r="TMB25" s="732"/>
      <c r="TMC25" s="732"/>
      <c r="TMD25" s="733"/>
      <c r="TME25" s="732"/>
      <c r="TMF25" s="732"/>
      <c r="TMG25" s="732"/>
      <c r="TMH25" s="732"/>
      <c r="TMI25" s="732"/>
      <c r="TMJ25" s="732"/>
      <c r="TMK25" s="732"/>
      <c r="TML25" s="733"/>
      <c r="TMM25" s="732"/>
      <c r="TMN25" s="732"/>
      <c r="TMO25" s="732"/>
      <c r="TMP25" s="732"/>
      <c r="TMQ25" s="732"/>
      <c r="TMR25" s="732"/>
      <c r="TMS25" s="732"/>
      <c r="TMT25" s="733"/>
      <c r="TMU25" s="732"/>
      <c r="TMV25" s="732"/>
      <c r="TMW25" s="732"/>
      <c r="TMX25" s="732"/>
      <c r="TMY25" s="732"/>
      <c r="TMZ25" s="732"/>
      <c r="TNA25" s="732"/>
      <c r="TNB25" s="733"/>
      <c r="TNC25" s="732"/>
      <c r="TND25" s="732"/>
      <c r="TNE25" s="732"/>
      <c r="TNF25" s="732"/>
      <c r="TNG25" s="732"/>
      <c r="TNH25" s="732"/>
      <c r="TNI25" s="732"/>
      <c r="TNJ25" s="733"/>
      <c r="TNK25" s="732"/>
      <c r="TNL25" s="732"/>
      <c r="TNM25" s="732"/>
      <c r="TNN25" s="732"/>
      <c r="TNO25" s="732"/>
      <c r="TNP25" s="732"/>
      <c r="TNQ25" s="732"/>
      <c r="TNR25" s="733"/>
      <c r="TNS25" s="732"/>
      <c r="TNT25" s="732"/>
      <c r="TNU25" s="732"/>
      <c r="TNV25" s="732"/>
      <c r="TNW25" s="732"/>
      <c r="TNX25" s="732"/>
      <c r="TNY25" s="732"/>
      <c r="TNZ25" s="733"/>
      <c r="TOA25" s="732"/>
      <c r="TOB25" s="732"/>
      <c r="TOC25" s="732"/>
      <c r="TOD25" s="732"/>
      <c r="TOE25" s="732"/>
      <c r="TOF25" s="732"/>
      <c r="TOG25" s="732"/>
      <c r="TOH25" s="733"/>
      <c r="TOI25" s="732"/>
      <c r="TOJ25" s="732"/>
      <c r="TOK25" s="732"/>
      <c r="TOL25" s="732"/>
      <c r="TOM25" s="732"/>
      <c r="TON25" s="732"/>
      <c r="TOO25" s="732"/>
      <c r="TOP25" s="733"/>
      <c r="TOQ25" s="732"/>
      <c r="TOR25" s="732"/>
      <c r="TOS25" s="732"/>
      <c r="TOT25" s="732"/>
      <c r="TOU25" s="732"/>
      <c r="TOV25" s="732"/>
      <c r="TOW25" s="732"/>
      <c r="TOX25" s="733"/>
      <c r="TOY25" s="732"/>
      <c r="TOZ25" s="732"/>
      <c r="TPA25" s="732"/>
      <c r="TPB25" s="732"/>
      <c r="TPC25" s="732"/>
      <c r="TPD25" s="732"/>
      <c r="TPE25" s="732"/>
      <c r="TPF25" s="733"/>
      <c r="TPG25" s="732"/>
      <c r="TPH25" s="732"/>
      <c r="TPI25" s="732"/>
      <c r="TPJ25" s="732"/>
      <c r="TPK25" s="732"/>
      <c r="TPL25" s="732"/>
      <c r="TPM25" s="732"/>
      <c r="TPN25" s="733"/>
      <c r="TPO25" s="732"/>
      <c r="TPP25" s="732"/>
      <c r="TPQ25" s="732"/>
      <c r="TPR25" s="732"/>
      <c r="TPS25" s="732"/>
      <c r="TPT25" s="732"/>
      <c r="TPU25" s="732"/>
      <c r="TPV25" s="733"/>
      <c r="TPW25" s="732"/>
      <c r="TPX25" s="732"/>
      <c r="TPY25" s="732"/>
      <c r="TPZ25" s="732"/>
      <c r="TQA25" s="732"/>
      <c r="TQB25" s="732"/>
      <c r="TQC25" s="732"/>
      <c r="TQD25" s="733"/>
      <c r="TQE25" s="732"/>
      <c r="TQF25" s="732"/>
      <c r="TQG25" s="732"/>
      <c r="TQH25" s="732"/>
      <c r="TQI25" s="732"/>
      <c r="TQJ25" s="732"/>
      <c r="TQK25" s="732"/>
      <c r="TQL25" s="733"/>
      <c r="TQM25" s="732"/>
      <c r="TQN25" s="732"/>
      <c r="TQO25" s="732"/>
      <c r="TQP25" s="732"/>
      <c r="TQQ25" s="732"/>
      <c r="TQR25" s="732"/>
      <c r="TQS25" s="732"/>
      <c r="TQT25" s="733"/>
      <c r="TQU25" s="732"/>
      <c r="TQV25" s="732"/>
      <c r="TQW25" s="732"/>
      <c r="TQX25" s="732"/>
      <c r="TQY25" s="732"/>
      <c r="TQZ25" s="732"/>
      <c r="TRA25" s="732"/>
      <c r="TRB25" s="733"/>
      <c r="TRC25" s="732"/>
      <c r="TRD25" s="732"/>
      <c r="TRE25" s="732"/>
      <c r="TRF25" s="732"/>
      <c r="TRG25" s="732"/>
      <c r="TRH25" s="732"/>
      <c r="TRI25" s="732"/>
      <c r="TRJ25" s="733"/>
      <c r="TRK25" s="732"/>
      <c r="TRL25" s="732"/>
      <c r="TRM25" s="732"/>
      <c r="TRN25" s="732"/>
      <c r="TRO25" s="732"/>
      <c r="TRP25" s="732"/>
      <c r="TRQ25" s="732"/>
      <c r="TRR25" s="733"/>
      <c r="TRS25" s="732"/>
      <c r="TRT25" s="732"/>
      <c r="TRU25" s="732"/>
      <c r="TRV25" s="732"/>
      <c r="TRW25" s="732"/>
      <c r="TRX25" s="732"/>
      <c r="TRY25" s="732"/>
      <c r="TRZ25" s="733"/>
      <c r="TSA25" s="732"/>
      <c r="TSB25" s="732"/>
      <c r="TSC25" s="732"/>
      <c r="TSD25" s="732"/>
      <c r="TSE25" s="732"/>
      <c r="TSF25" s="732"/>
      <c r="TSG25" s="732"/>
      <c r="TSH25" s="733"/>
      <c r="TSI25" s="732"/>
      <c r="TSJ25" s="732"/>
      <c r="TSK25" s="732"/>
      <c r="TSL25" s="732"/>
      <c r="TSM25" s="732"/>
      <c r="TSN25" s="732"/>
      <c r="TSO25" s="732"/>
      <c r="TSP25" s="733"/>
      <c r="TSQ25" s="732"/>
      <c r="TSR25" s="732"/>
      <c r="TSS25" s="732"/>
      <c r="TST25" s="732"/>
      <c r="TSU25" s="732"/>
      <c r="TSV25" s="732"/>
      <c r="TSW25" s="732"/>
      <c r="TSX25" s="733"/>
      <c r="TSY25" s="732"/>
      <c r="TSZ25" s="732"/>
      <c r="TTA25" s="732"/>
      <c r="TTB25" s="732"/>
      <c r="TTC25" s="732"/>
      <c r="TTD25" s="732"/>
      <c r="TTE25" s="732"/>
      <c r="TTF25" s="733"/>
      <c r="TTG25" s="732"/>
      <c r="TTH25" s="732"/>
      <c r="TTI25" s="732"/>
      <c r="TTJ25" s="732"/>
      <c r="TTK25" s="732"/>
      <c r="TTL25" s="732"/>
      <c r="TTM25" s="732"/>
      <c r="TTN25" s="733"/>
      <c r="TTO25" s="732"/>
      <c r="TTP25" s="732"/>
      <c r="TTQ25" s="732"/>
      <c r="TTR25" s="732"/>
      <c r="TTS25" s="732"/>
      <c r="TTT25" s="732"/>
      <c r="TTU25" s="732"/>
      <c r="TTV25" s="733"/>
      <c r="TTW25" s="732"/>
      <c r="TTX25" s="732"/>
      <c r="TTY25" s="732"/>
      <c r="TTZ25" s="732"/>
      <c r="TUA25" s="732"/>
      <c r="TUB25" s="732"/>
      <c r="TUC25" s="732"/>
      <c r="TUD25" s="733"/>
      <c r="TUE25" s="732"/>
      <c r="TUF25" s="732"/>
      <c r="TUG25" s="732"/>
      <c r="TUH25" s="732"/>
      <c r="TUI25" s="732"/>
      <c r="TUJ25" s="732"/>
      <c r="TUK25" s="732"/>
      <c r="TUL25" s="733"/>
      <c r="TUM25" s="732"/>
      <c r="TUN25" s="732"/>
      <c r="TUO25" s="732"/>
      <c r="TUP25" s="732"/>
      <c r="TUQ25" s="732"/>
      <c r="TUR25" s="732"/>
      <c r="TUS25" s="732"/>
      <c r="TUT25" s="733"/>
      <c r="TUU25" s="732"/>
      <c r="TUV25" s="732"/>
      <c r="TUW25" s="732"/>
      <c r="TUX25" s="732"/>
      <c r="TUY25" s="732"/>
      <c r="TUZ25" s="732"/>
      <c r="TVA25" s="732"/>
      <c r="TVB25" s="733"/>
      <c r="TVC25" s="732"/>
      <c r="TVD25" s="732"/>
      <c r="TVE25" s="732"/>
      <c r="TVF25" s="732"/>
      <c r="TVG25" s="732"/>
      <c r="TVH25" s="732"/>
      <c r="TVI25" s="732"/>
      <c r="TVJ25" s="733"/>
      <c r="TVK25" s="732"/>
      <c r="TVL25" s="732"/>
      <c r="TVM25" s="732"/>
      <c r="TVN25" s="732"/>
      <c r="TVO25" s="732"/>
      <c r="TVP25" s="732"/>
      <c r="TVQ25" s="732"/>
      <c r="TVR25" s="733"/>
      <c r="TVS25" s="732"/>
      <c r="TVT25" s="732"/>
      <c r="TVU25" s="732"/>
      <c r="TVV25" s="732"/>
      <c r="TVW25" s="732"/>
      <c r="TVX25" s="732"/>
      <c r="TVY25" s="732"/>
      <c r="TVZ25" s="733"/>
      <c r="TWA25" s="732"/>
      <c r="TWB25" s="732"/>
      <c r="TWC25" s="732"/>
      <c r="TWD25" s="732"/>
      <c r="TWE25" s="732"/>
      <c r="TWF25" s="732"/>
      <c r="TWG25" s="732"/>
      <c r="TWH25" s="733"/>
      <c r="TWI25" s="732"/>
      <c r="TWJ25" s="732"/>
      <c r="TWK25" s="732"/>
      <c r="TWL25" s="732"/>
      <c r="TWM25" s="732"/>
      <c r="TWN25" s="732"/>
      <c r="TWO25" s="732"/>
      <c r="TWP25" s="733"/>
      <c r="TWQ25" s="732"/>
      <c r="TWR25" s="732"/>
      <c r="TWS25" s="732"/>
      <c r="TWT25" s="732"/>
      <c r="TWU25" s="732"/>
      <c r="TWV25" s="732"/>
      <c r="TWW25" s="732"/>
      <c r="TWX25" s="733"/>
      <c r="TWY25" s="732"/>
      <c r="TWZ25" s="732"/>
      <c r="TXA25" s="732"/>
      <c r="TXB25" s="732"/>
      <c r="TXC25" s="732"/>
      <c r="TXD25" s="732"/>
      <c r="TXE25" s="732"/>
      <c r="TXF25" s="733"/>
      <c r="TXG25" s="732"/>
      <c r="TXH25" s="732"/>
      <c r="TXI25" s="732"/>
      <c r="TXJ25" s="732"/>
      <c r="TXK25" s="732"/>
      <c r="TXL25" s="732"/>
      <c r="TXM25" s="732"/>
      <c r="TXN25" s="733"/>
      <c r="TXO25" s="732"/>
      <c r="TXP25" s="732"/>
      <c r="TXQ25" s="732"/>
      <c r="TXR25" s="732"/>
      <c r="TXS25" s="732"/>
      <c r="TXT25" s="732"/>
      <c r="TXU25" s="732"/>
      <c r="TXV25" s="733"/>
      <c r="TXW25" s="732"/>
      <c r="TXX25" s="732"/>
      <c r="TXY25" s="732"/>
      <c r="TXZ25" s="732"/>
      <c r="TYA25" s="732"/>
      <c r="TYB25" s="732"/>
      <c r="TYC25" s="732"/>
      <c r="TYD25" s="733"/>
      <c r="TYE25" s="732"/>
      <c r="TYF25" s="732"/>
      <c r="TYG25" s="732"/>
      <c r="TYH25" s="732"/>
      <c r="TYI25" s="732"/>
      <c r="TYJ25" s="732"/>
      <c r="TYK25" s="732"/>
      <c r="TYL25" s="733"/>
      <c r="TYM25" s="732"/>
      <c r="TYN25" s="732"/>
      <c r="TYO25" s="732"/>
      <c r="TYP25" s="732"/>
      <c r="TYQ25" s="732"/>
      <c r="TYR25" s="732"/>
      <c r="TYS25" s="732"/>
      <c r="TYT25" s="733"/>
      <c r="TYU25" s="732"/>
      <c r="TYV25" s="732"/>
      <c r="TYW25" s="732"/>
      <c r="TYX25" s="732"/>
      <c r="TYY25" s="732"/>
      <c r="TYZ25" s="732"/>
      <c r="TZA25" s="732"/>
      <c r="TZB25" s="733"/>
      <c r="TZC25" s="732"/>
      <c r="TZD25" s="732"/>
      <c r="TZE25" s="732"/>
      <c r="TZF25" s="732"/>
      <c r="TZG25" s="732"/>
      <c r="TZH25" s="732"/>
      <c r="TZI25" s="732"/>
      <c r="TZJ25" s="733"/>
      <c r="TZK25" s="732"/>
      <c r="TZL25" s="732"/>
      <c r="TZM25" s="732"/>
      <c r="TZN25" s="732"/>
      <c r="TZO25" s="732"/>
      <c r="TZP25" s="732"/>
      <c r="TZQ25" s="732"/>
      <c r="TZR25" s="733"/>
      <c r="TZS25" s="732"/>
      <c r="TZT25" s="732"/>
      <c r="TZU25" s="732"/>
      <c r="TZV25" s="732"/>
      <c r="TZW25" s="732"/>
      <c r="TZX25" s="732"/>
      <c r="TZY25" s="732"/>
      <c r="TZZ25" s="733"/>
      <c r="UAA25" s="732"/>
      <c r="UAB25" s="732"/>
      <c r="UAC25" s="732"/>
      <c r="UAD25" s="732"/>
      <c r="UAE25" s="732"/>
      <c r="UAF25" s="732"/>
      <c r="UAG25" s="732"/>
      <c r="UAH25" s="733"/>
      <c r="UAI25" s="732"/>
      <c r="UAJ25" s="732"/>
      <c r="UAK25" s="732"/>
      <c r="UAL25" s="732"/>
      <c r="UAM25" s="732"/>
      <c r="UAN25" s="732"/>
      <c r="UAO25" s="732"/>
      <c r="UAP25" s="733"/>
      <c r="UAQ25" s="732"/>
      <c r="UAR25" s="732"/>
      <c r="UAS25" s="732"/>
      <c r="UAT25" s="732"/>
      <c r="UAU25" s="732"/>
      <c r="UAV25" s="732"/>
      <c r="UAW25" s="732"/>
      <c r="UAX25" s="733"/>
      <c r="UAY25" s="732"/>
      <c r="UAZ25" s="732"/>
      <c r="UBA25" s="732"/>
      <c r="UBB25" s="732"/>
      <c r="UBC25" s="732"/>
      <c r="UBD25" s="732"/>
      <c r="UBE25" s="732"/>
      <c r="UBF25" s="733"/>
      <c r="UBG25" s="732"/>
      <c r="UBH25" s="732"/>
      <c r="UBI25" s="732"/>
      <c r="UBJ25" s="732"/>
      <c r="UBK25" s="732"/>
      <c r="UBL25" s="732"/>
      <c r="UBM25" s="732"/>
      <c r="UBN25" s="733"/>
      <c r="UBO25" s="732"/>
      <c r="UBP25" s="732"/>
      <c r="UBQ25" s="732"/>
      <c r="UBR25" s="732"/>
      <c r="UBS25" s="732"/>
      <c r="UBT25" s="732"/>
      <c r="UBU25" s="732"/>
      <c r="UBV25" s="733"/>
      <c r="UBW25" s="732"/>
      <c r="UBX25" s="732"/>
      <c r="UBY25" s="732"/>
      <c r="UBZ25" s="732"/>
      <c r="UCA25" s="732"/>
      <c r="UCB25" s="732"/>
      <c r="UCC25" s="732"/>
      <c r="UCD25" s="733"/>
      <c r="UCE25" s="732"/>
      <c r="UCF25" s="732"/>
      <c r="UCG25" s="732"/>
      <c r="UCH25" s="732"/>
      <c r="UCI25" s="732"/>
      <c r="UCJ25" s="732"/>
      <c r="UCK25" s="732"/>
      <c r="UCL25" s="733"/>
      <c r="UCM25" s="732"/>
      <c r="UCN25" s="732"/>
      <c r="UCO25" s="732"/>
      <c r="UCP25" s="732"/>
      <c r="UCQ25" s="732"/>
      <c r="UCR25" s="732"/>
      <c r="UCS25" s="732"/>
      <c r="UCT25" s="733"/>
      <c r="UCU25" s="732"/>
      <c r="UCV25" s="732"/>
      <c r="UCW25" s="732"/>
      <c r="UCX25" s="732"/>
      <c r="UCY25" s="732"/>
      <c r="UCZ25" s="732"/>
      <c r="UDA25" s="732"/>
      <c r="UDB25" s="733"/>
      <c r="UDC25" s="732"/>
      <c r="UDD25" s="732"/>
      <c r="UDE25" s="732"/>
      <c r="UDF25" s="732"/>
      <c r="UDG25" s="732"/>
      <c r="UDH25" s="732"/>
      <c r="UDI25" s="732"/>
      <c r="UDJ25" s="733"/>
      <c r="UDK25" s="732"/>
      <c r="UDL25" s="732"/>
      <c r="UDM25" s="732"/>
      <c r="UDN25" s="732"/>
      <c r="UDO25" s="732"/>
      <c r="UDP25" s="732"/>
      <c r="UDQ25" s="732"/>
      <c r="UDR25" s="733"/>
      <c r="UDS25" s="732"/>
      <c r="UDT25" s="732"/>
      <c r="UDU25" s="732"/>
      <c r="UDV25" s="732"/>
      <c r="UDW25" s="732"/>
      <c r="UDX25" s="732"/>
      <c r="UDY25" s="732"/>
      <c r="UDZ25" s="733"/>
      <c r="UEA25" s="732"/>
      <c r="UEB25" s="732"/>
      <c r="UEC25" s="732"/>
      <c r="UED25" s="732"/>
      <c r="UEE25" s="732"/>
      <c r="UEF25" s="732"/>
      <c r="UEG25" s="732"/>
      <c r="UEH25" s="733"/>
      <c r="UEI25" s="732"/>
      <c r="UEJ25" s="732"/>
      <c r="UEK25" s="732"/>
      <c r="UEL25" s="732"/>
      <c r="UEM25" s="732"/>
      <c r="UEN25" s="732"/>
      <c r="UEO25" s="732"/>
      <c r="UEP25" s="733"/>
      <c r="UEQ25" s="732"/>
      <c r="UER25" s="732"/>
      <c r="UES25" s="732"/>
      <c r="UET25" s="732"/>
      <c r="UEU25" s="732"/>
      <c r="UEV25" s="732"/>
      <c r="UEW25" s="732"/>
      <c r="UEX25" s="733"/>
      <c r="UEY25" s="732"/>
      <c r="UEZ25" s="732"/>
      <c r="UFA25" s="732"/>
      <c r="UFB25" s="732"/>
      <c r="UFC25" s="732"/>
      <c r="UFD25" s="732"/>
      <c r="UFE25" s="732"/>
      <c r="UFF25" s="733"/>
      <c r="UFG25" s="732"/>
      <c r="UFH25" s="732"/>
      <c r="UFI25" s="732"/>
      <c r="UFJ25" s="732"/>
      <c r="UFK25" s="732"/>
      <c r="UFL25" s="732"/>
      <c r="UFM25" s="732"/>
      <c r="UFN25" s="733"/>
      <c r="UFO25" s="732"/>
      <c r="UFP25" s="732"/>
      <c r="UFQ25" s="732"/>
      <c r="UFR25" s="732"/>
      <c r="UFS25" s="732"/>
      <c r="UFT25" s="732"/>
      <c r="UFU25" s="732"/>
      <c r="UFV25" s="733"/>
      <c r="UFW25" s="732"/>
      <c r="UFX25" s="732"/>
      <c r="UFY25" s="732"/>
      <c r="UFZ25" s="732"/>
      <c r="UGA25" s="732"/>
      <c r="UGB25" s="732"/>
      <c r="UGC25" s="732"/>
      <c r="UGD25" s="733"/>
      <c r="UGE25" s="732"/>
      <c r="UGF25" s="732"/>
      <c r="UGG25" s="732"/>
      <c r="UGH25" s="732"/>
      <c r="UGI25" s="732"/>
      <c r="UGJ25" s="732"/>
      <c r="UGK25" s="732"/>
      <c r="UGL25" s="733"/>
      <c r="UGM25" s="732"/>
      <c r="UGN25" s="732"/>
      <c r="UGO25" s="732"/>
      <c r="UGP25" s="732"/>
      <c r="UGQ25" s="732"/>
      <c r="UGR25" s="732"/>
      <c r="UGS25" s="732"/>
      <c r="UGT25" s="733"/>
      <c r="UGU25" s="732"/>
      <c r="UGV25" s="732"/>
      <c r="UGW25" s="732"/>
      <c r="UGX25" s="732"/>
      <c r="UGY25" s="732"/>
      <c r="UGZ25" s="732"/>
      <c r="UHA25" s="732"/>
      <c r="UHB25" s="733"/>
      <c r="UHC25" s="732"/>
      <c r="UHD25" s="732"/>
      <c r="UHE25" s="732"/>
      <c r="UHF25" s="732"/>
      <c r="UHG25" s="732"/>
      <c r="UHH25" s="732"/>
      <c r="UHI25" s="732"/>
      <c r="UHJ25" s="733"/>
      <c r="UHK25" s="732"/>
      <c r="UHL25" s="732"/>
      <c r="UHM25" s="732"/>
      <c r="UHN25" s="732"/>
      <c r="UHO25" s="732"/>
      <c r="UHP25" s="732"/>
      <c r="UHQ25" s="732"/>
      <c r="UHR25" s="733"/>
      <c r="UHS25" s="732"/>
      <c r="UHT25" s="732"/>
      <c r="UHU25" s="732"/>
      <c r="UHV25" s="732"/>
      <c r="UHW25" s="732"/>
      <c r="UHX25" s="732"/>
      <c r="UHY25" s="732"/>
      <c r="UHZ25" s="733"/>
      <c r="UIA25" s="732"/>
      <c r="UIB25" s="732"/>
      <c r="UIC25" s="732"/>
      <c r="UID25" s="732"/>
      <c r="UIE25" s="732"/>
      <c r="UIF25" s="732"/>
      <c r="UIG25" s="732"/>
      <c r="UIH25" s="733"/>
      <c r="UII25" s="732"/>
      <c r="UIJ25" s="732"/>
      <c r="UIK25" s="732"/>
      <c r="UIL25" s="732"/>
      <c r="UIM25" s="732"/>
      <c r="UIN25" s="732"/>
      <c r="UIO25" s="732"/>
      <c r="UIP25" s="733"/>
      <c r="UIQ25" s="732"/>
      <c r="UIR25" s="732"/>
      <c r="UIS25" s="732"/>
      <c r="UIT25" s="732"/>
      <c r="UIU25" s="732"/>
      <c r="UIV25" s="732"/>
      <c r="UIW25" s="732"/>
      <c r="UIX25" s="733"/>
      <c r="UIY25" s="732"/>
      <c r="UIZ25" s="732"/>
      <c r="UJA25" s="732"/>
      <c r="UJB25" s="732"/>
      <c r="UJC25" s="732"/>
      <c r="UJD25" s="732"/>
      <c r="UJE25" s="732"/>
      <c r="UJF25" s="733"/>
      <c r="UJG25" s="732"/>
      <c r="UJH25" s="732"/>
      <c r="UJI25" s="732"/>
      <c r="UJJ25" s="732"/>
      <c r="UJK25" s="732"/>
      <c r="UJL25" s="732"/>
      <c r="UJM25" s="732"/>
      <c r="UJN25" s="733"/>
      <c r="UJO25" s="732"/>
      <c r="UJP25" s="732"/>
      <c r="UJQ25" s="732"/>
      <c r="UJR25" s="732"/>
      <c r="UJS25" s="732"/>
      <c r="UJT25" s="732"/>
      <c r="UJU25" s="732"/>
      <c r="UJV25" s="733"/>
      <c r="UJW25" s="732"/>
      <c r="UJX25" s="732"/>
      <c r="UJY25" s="732"/>
      <c r="UJZ25" s="732"/>
      <c r="UKA25" s="732"/>
      <c r="UKB25" s="732"/>
      <c r="UKC25" s="732"/>
      <c r="UKD25" s="733"/>
      <c r="UKE25" s="732"/>
      <c r="UKF25" s="732"/>
      <c r="UKG25" s="732"/>
      <c r="UKH25" s="732"/>
      <c r="UKI25" s="732"/>
      <c r="UKJ25" s="732"/>
      <c r="UKK25" s="732"/>
      <c r="UKL25" s="733"/>
      <c r="UKM25" s="732"/>
      <c r="UKN25" s="732"/>
      <c r="UKO25" s="732"/>
      <c r="UKP25" s="732"/>
      <c r="UKQ25" s="732"/>
      <c r="UKR25" s="732"/>
      <c r="UKS25" s="732"/>
      <c r="UKT25" s="733"/>
      <c r="UKU25" s="732"/>
      <c r="UKV25" s="732"/>
      <c r="UKW25" s="732"/>
      <c r="UKX25" s="732"/>
      <c r="UKY25" s="732"/>
      <c r="UKZ25" s="732"/>
      <c r="ULA25" s="732"/>
      <c r="ULB25" s="733"/>
      <c r="ULC25" s="732"/>
      <c r="ULD25" s="732"/>
      <c r="ULE25" s="732"/>
      <c r="ULF25" s="732"/>
      <c r="ULG25" s="732"/>
      <c r="ULH25" s="732"/>
      <c r="ULI25" s="732"/>
      <c r="ULJ25" s="733"/>
      <c r="ULK25" s="732"/>
      <c r="ULL25" s="732"/>
      <c r="ULM25" s="732"/>
      <c r="ULN25" s="732"/>
      <c r="ULO25" s="732"/>
      <c r="ULP25" s="732"/>
      <c r="ULQ25" s="732"/>
      <c r="ULR25" s="733"/>
      <c r="ULS25" s="732"/>
      <c r="ULT25" s="732"/>
      <c r="ULU25" s="732"/>
      <c r="ULV25" s="732"/>
      <c r="ULW25" s="732"/>
      <c r="ULX25" s="732"/>
      <c r="ULY25" s="732"/>
      <c r="ULZ25" s="733"/>
      <c r="UMA25" s="732"/>
      <c r="UMB25" s="732"/>
      <c r="UMC25" s="732"/>
      <c r="UMD25" s="732"/>
      <c r="UME25" s="732"/>
      <c r="UMF25" s="732"/>
      <c r="UMG25" s="732"/>
      <c r="UMH25" s="733"/>
      <c r="UMI25" s="732"/>
      <c r="UMJ25" s="732"/>
      <c r="UMK25" s="732"/>
      <c r="UML25" s="732"/>
      <c r="UMM25" s="732"/>
      <c r="UMN25" s="732"/>
      <c r="UMO25" s="732"/>
      <c r="UMP25" s="733"/>
      <c r="UMQ25" s="732"/>
      <c r="UMR25" s="732"/>
      <c r="UMS25" s="732"/>
      <c r="UMT25" s="732"/>
      <c r="UMU25" s="732"/>
      <c r="UMV25" s="732"/>
      <c r="UMW25" s="732"/>
      <c r="UMX25" s="733"/>
      <c r="UMY25" s="732"/>
      <c r="UMZ25" s="732"/>
      <c r="UNA25" s="732"/>
      <c r="UNB25" s="732"/>
      <c r="UNC25" s="732"/>
      <c r="UND25" s="732"/>
      <c r="UNE25" s="732"/>
      <c r="UNF25" s="733"/>
      <c r="UNG25" s="732"/>
      <c r="UNH25" s="732"/>
      <c r="UNI25" s="732"/>
      <c r="UNJ25" s="732"/>
      <c r="UNK25" s="732"/>
      <c r="UNL25" s="732"/>
      <c r="UNM25" s="732"/>
      <c r="UNN25" s="733"/>
      <c r="UNO25" s="732"/>
      <c r="UNP25" s="732"/>
      <c r="UNQ25" s="732"/>
      <c r="UNR25" s="732"/>
      <c r="UNS25" s="732"/>
      <c r="UNT25" s="732"/>
      <c r="UNU25" s="732"/>
      <c r="UNV25" s="733"/>
      <c r="UNW25" s="732"/>
      <c r="UNX25" s="732"/>
      <c r="UNY25" s="732"/>
      <c r="UNZ25" s="732"/>
      <c r="UOA25" s="732"/>
      <c r="UOB25" s="732"/>
      <c r="UOC25" s="732"/>
      <c r="UOD25" s="733"/>
      <c r="UOE25" s="732"/>
      <c r="UOF25" s="732"/>
      <c r="UOG25" s="732"/>
      <c r="UOH25" s="732"/>
      <c r="UOI25" s="732"/>
      <c r="UOJ25" s="732"/>
      <c r="UOK25" s="732"/>
      <c r="UOL25" s="733"/>
      <c r="UOM25" s="732"/>
      <c r="UON25" s="732"/>
      <c r="UOO25" s="732"/>
      <c r="UOP25" s="732"/>
      <c r="UOQ25" s="732"/>
      <c r="UOR25" s="732"/>
      <c r="UOS25" s="732"/>
      <c r="UOT25" s="733"/>
      <c r="UOU25" s="732"/>
      <c r="UOV25" s="732"/>
      <c r="UOW25" s="732"/>
      <c r="UOX25" s="732"/>
      <c r="UOY25" s="732"/>
      <c r="UOZ25" s="732"/>
      <c r="UPA25" s="732"/>
      <c r="UPB25" s="733"/>
      <c r="UPC25" s="732"/>
      <c r="UPD25" s="732"/>
      <c r="UPE25" s="732"/>
      <c r="UPF25" s="732"/>
      <c r="UPG25" s="732"/>
      <c r="UPH25" s="732"/>
      <c r="UPI25" s="732"/>
      <c r="UPJ25" s="733"/>
      <c r="UPK25" s="732"/>
      <c r="UPL25" s="732"/>
      <c r="UPM25" s="732"/>
      <c r="UPN25" s="732"/>
      <c r="UPO25" s="732"/>
      <c r="UPP25" s="732"/>
      <c r="UPQ25" s="732"/>
      <c r="UPR25" s="733"/>
      <c r="UPS25" s="732"/>
      <c r="UPT25" s="732"/>
      <c r="UPU25" s="732"/>
      <c r="UPV25" s="732"/>
      <c r="UPW25" s="732"/>
      <c r="UPX25" s="732"/>
      <c r="UPY25" s="732"/>
      <c r="UPZ25" s="733"/>
      <c r="UQA25" s="732"/>
      <c r="UQB25" s="732"/>
      <c r="UQC25" s="732"/>
      <c r="UQD25" s="732"/>
      <c r="UQE25" s="732"/>
      <c r="UQF25" s="732"/>
      <c r="UQG25" s="732"/>
      <c r="UQH25" s="733"/>
      <c r="UQI25" s="732"/>
      <c r="UQJ25" s="732"/>
      <c r="UQK25" s="732"/>
      <c r="UQL25" s="732"/>
      <c r="UQM25" s="732"/>
      <c r="UQN25" s="732"/>
      <c r="UQO25" s="732"/>
      <c r="UQP25" s="733"/>
      <c r="UQQ25" s="732"/>
      <c r="UQR25" s="732"/>
      <c r="UQS25" s="732"/>
      <c r="UQT25" s="732"/>
      <c r="UQU25" s="732"/>
      <c r="UQV25" s="732"/>
      <c r="UQW25" s="732"/>
      <c r="UQX25" s="733"/>
      <c r="UQY25" s="732"/>
      <c r="UQZ25" s="732"/>
      <c r="URA25" s="732"/>
      <c r="URB25" s="732"/>
      <c r="URC25" s="732"/>
      <c r="URD25" s="732"/>
      <c r="URE25" s="732"/>
      <c r="URF25" s="733"/>
      <c r="URG25" s="732"/>
      <c r="URH25" s="732"/>
      <c r="URI25" s="732"/>
      <c r="URJ25" s="732"/>
      <c r="URK25" s="732"/>
      <c r="URL25" s="732"/>
      <c r="URM25" s="732"/>
      <c r="URN25" s="733"/>
      <c r="URO25" s="732"/>
      <c r="URP25" s="732"/>
      <c r="URQ25" s="732"/>
      <c r="URR25" s="732"/>
      <c r="URS25" s="732"/>
      <c r="URT25" s="732"/>
      <c r="URU25" s="732"/>
      <c r="URV25" s="733"/>
      <c r="URW25" s="732"/>
      <c r="URX25" s="732"/>
      <c r="URY25" s="732"/>
      <c r="URZ25" s="732"/>
      <c r="USA25" s="732"/>
      <c r="USB25" s="732"/>
      <c r="USC25" s="732"/>
      <c r="USD25" s="733"/>
      <c r="USE25" s="732"/>
      <c r="USF25" s="732"/>
      <c r="USG25" s="732"/>
      <c r="USH25" s="732"/>
      <c r="USI25" s="732"/>
      <c r="USJ25" s="732"/>
      <c r="USK25" s="732"/>
      <c r="USL25" s="733"/>
      <c r="USM25" s="732"/>
      <c r="USN25" s="732"/>
      <c r="USO25" s="732"/>
      <c r="USP25" s="732"/>
      <c r="USQ25" s="732"/>
      <c r="USR25" s="732"/>
      <c r="USS25" s="732"/>
      <c r="UST25" s="733"/>
      <c r="USU25" s="732"/>
      <c r="USV25" s="732"/>
      <c r="USW25" s="732"/>
      <c r="USX25" s="732"/>
      <c r="USY25" s="732"/>
      <c r="USZ25" s="732"/>
      <c r="UTA25" s="732"/>
      <c r="UTB25" s="733"/>
      <c r="UTC25" s="732"/>
      <c r="UTD25" s="732"/>
      <c r="UTE25" s="732"/>
      <c r="UTF25" s="732"/>
      <c r="UTG25" s="732"/>
      <c r="UTH25" s="732"/>
      <c r="UTI25" s="732"/>
      <c r="UTJ25" s="733"/>
      <c r="UTK25" s="732"/>
      <c r="UTL25" s="732"/>
      <c r="UTM25" s="732"/>
      <c r="UTN25" s="732"/>
      <c r="UTO25" s="732"/>
      <c r="UTP25" s="732"/>
      <c r="UTQ25" s="732"/>
      <c r="UTR25" s="733"/>
      <c r="UTS25" s="732"/>
      <c r="UTT25" s="732"/>
      <c r="UTU25" s="732"/>
      <c r="UTV25" s="732"/>
      <c r="UTW25" s="732"/>
      <c r="UTX25" s="732"/>
      <c r="UTY25" s="732"/>
      <c r="UTZ25" s="733"/>
      <c r="UUA25" s="732"/>
      <c r="UUB25" s="732"/>
      <c r="UUC25" s="732"/>
      <c r="UUD25" s="732"/>
      <c r="UUE25" s="732"/>
      <c r="UUF25" s="732"/>
      <c r="UUG25" s="732"/>
      <c r="UUH25" s="733"/>
      <c r="UUI25" s="732"/>
      <c r="UUJ25" s="732"/>
      <c r="UUK25" s="732"/>
      <c r="UUL25" s="732"/>
      <c r="UUM25" s="732"/>
      <c r="UUN25" s="732"/>
      <c r="UUO25" s="732"/>
      <c r="UUP25" s="733"/>
      <c r="UUQ25" s="732"/>
      <c r="UUR25" s="732"/>
      <c r="UUS25" s="732"/>
      <c r="UUT25" s="732"/>
      <c r="UUU25" s="732"/>
      <c r="UUV25" s="732"/>
      <c r="UUW25" s="732"/>
      <c r="UUX25" s="733"/>
      <c r="UUY25" s="732"/>
      <c r="UUZ25" s="732"/>
      <c r="UVA25" s="732"/>
      <c r="UVB25" s="732"/>
      <c r="UVC25" s="732"/>
      <c r="UVD25" s="732"/>
      <c r="UVE25" s="732"/>
      <c r="UVF25" s="733"/>
      <c r="UVG25" s="732"/>
      <c r="UVH25" s="732"/>
      <c r="UVI25" s="732"/>
      <c r="UVJ25" s="732"/>
      <c r="UVK25" s="732"/>
      <c r="UVL25" s="732"/>
      <c r="UVM25" s="732"/>
      <c r="UVN25" s="733"/>
      <c r="UVO25" s="732"/>
      <c r="UVP25" s="732"/>
      <c r="UVQ25" s="732"/>
      <c r="UVR25" s="732"/>
      <c r="UVS25" s="732"/>
      <c r="UVT25" s="732"/>
      <c r="UVU25" s="732"/>
      <c r="UVV25" s="733"/>
      <c r="UVW25" s="732"/>
      <c r="UVX25" s="732"/>
      <c r="UVY25" s="732"/>
      <c r="UVZ25" s="732"/>
      <c r="UWA25" s="732"/>
      <c r="UWB25" s="732"/>
      <c r="UWC25" s="732"/>
      <c r="UWD25" s="733"/>
      <c r="UWE25" s="732"/>
      <c r="UWF25" s="732"/>
      <c r="UWG25" s="732"/>
      <c r="UWH25" s="732"/>
      <c r="UWI25" s="732"/>
      <c r="UWJ25" s="732"/>
      <c r="UWK25" s="732"/>
      <c r="UWL25" s="733"/>
      <c r="UWM25" s="732"/>
      <c r="UWN25" s="732"/>
      <c r="UWO25" s="732"/>
      <c r="UWP25" s="732"/>
      <c r="UWQ25" s="732"/>
      <c r="UWR25" s="732"/>
      <c r="UWS25" s="732"/>
      <c r="UWT25" s="733"/>
      <c r="UWU25" s="732"/>
      <c r="UWV25" s="732"/>
      <c r="UWW25" s="732"/>
      <c r="UWX25" s="732"/>
      <c r="UWY25" s="732"/>
      <c r="UWZ25" s="732"/>
      <c r="UXA25" s="732"/>
      <c r="UXB25" s="733"/>
      <c r="UXC25" s="732"/>
      <c r="UXD25" s="732"/>
      <c r="UXE25" s="732"/>
      <c r="UXF25" s="732"/>
      <c r="UXG25" s="732"/>
      <c r="UXH25" s="732"/>
      <c r="UXI25" s="732"/>
      <c r="UXJ25" s="733"/>
      <c r="UXK25" s="732"/>
      <c r="UXL25" s="732"/>
      <c r="UXM25" s="732"/>
      <c r="UXN25" s="732"/>
      <c r="UXO25" s="732"/>
      <c r="UXP25" s="732"/>
      <c r="UXQ25" s="732"/>
      <c r="UXR25" s="733"/>
      <c r="UXS25" s="732"/>
      <c r="UXT25" s="732"/>
      <c r="UXU25" s="732"/>
      <c r="UXV25" s="732"/>
      <c r="UXW25" s="732"/>
      <c r="UXX25" s="732"/>
      <c r="UXY25" s="732"/>
      <c r="UXZ25" s="733"/>
      <c r="UYA25" s="732"/>
      <c r="UYB25" s="732"/>
      <c r="UYC25" s="732"/>
      <c r="UYD25" s="732"/>
      <c r="UYE25" s="732"/>
      <c r="UYF25" s="732"/>
      <c r="UYG25" s="732"/>
      <c r="UYH25" s="733"/>
      <c r="UYI25" s="732"/>
      <c r="UYJ25" s="732"/>
      <c r="UYK25" s="732"/>
      <c r="UYL25" s="732"/>
      <c r="UYM25" s="732"/>
      <c r="UYN25" s="732"/>
      <c r="UYO25" s="732"/>
      <c r="UYP25" s="733"/>
      <c r="UYQ25" s="732"/>
      <c r="UYR25" s="732"/>
      <c r="UYS25" s="732"/>
      <c r="UYT25" s="732"/>
      <c r="UYU25" s="732"/>
      <c r="UYV25" s="732"/>
      <c r="UYW25" s="732"/>
      <c r="UYX25" s="733"/>
      <c r="UYY25" s="732"/>
      <c r="UYZ25" s="732"/>
      <c r="UZA25" s="732"/>
      <c r="UZB25" s="732"/>
      <c r="UZC25" s="732"/>
      <c r="UZD25" s="732"/>
      <c r="UZE25" s="732"/>
      <c r="UZF25" s="733"/>
      <c r="UZG25" s="732"/>
      <c r="UZH25" s="732"/>
      <c r="UZI25" s="732"/>
      <c r="UZJ25" s="732"/>
      <c r="UZK25" s="732"/>
      <c r="UZL25" s="732"/>
      <c r="UZM25" s="732"/>
      <c r="UZN25" s="733"/>
      <c r="UZO25" s="732"/>
      <c r="UZP25" s="732"/>
      <c r="UZQ25" s="732"/>
      <c r="UZR25" s="732"/>
      <c r="UZS25" s="732"/>
      <c r="UZT25" s="732"/>
      <c r="UZU25" s="732"/>
      <c r="UZV25" s="733"/>
      <c r="UZW25" s="732"/>
      <c r="UZX25" s="732"/>
      <c r="UZY25" s="732"/>
      <c r="UZZ25" s="732"/>
      <c r="VAA25" s="732"/>
      <c r="VAB25" s="732"/>
      <c r="VAC25" s="732"/>
      <c r="VAD25" s="733"/>
      <c r="VAE25" s="732"/>
      <c r="VAF25" s="732"/>
      <c r="VAG25" s="732"/>
      <c r="VAH25" s="732"/>
      <c r="VAI25" s="732"/>
      <c r="VAJ25" s="732"/>
      <c r="VAK25" s="732"/>
      <c r="VAL25" s="733"/>
      <c r="VAM25" s="732"/>
      <c r="VAN25" s="732"/>
      <c r="VAO25" s="732"/>
      <c r="VAP25" s="732"/>
      <c r="VAQ25" s="732"/>
      <c r="VAR25" s="732"/>
      <c r="VAS25" s="732"/>
      <c r="VAT25" s="733"/>
      <c r="VAU25" s="732"/>
      <c r="VAV25" s="732"/>
      <c r="VAW25" s="732"/>
      <c r="VAX25" s="732"/>
      <c r="VAY25" s="732"/>
      <c r="VAZ25" s="732"/>
      <c r="VBA25" s="732"/>
      <c r="VBB25" s="733"/>
      <c r="VBC25" s="732"/>
      <c r="VBD25" s="732"/>
      <c r="VBE25" s="732"/>
      <c r="VBF25" s="732"/>
      <c r="VBG25" s="732"/>
      <c r="VBH25" s="732"/>
      <c r="VBI25" s="732"/>
      <c r="VBJ25" s="733"/>
      <c r="VBK25" s="732"/>
      <c r="VBL25" s="732"/>
      <c r="VBM25" s="732"/>
      <c r="VBN25" s="732"/>
      <c r="VBO25" s="732"/>
      <c r="VBP25" s="732"/>
      <c r="VBQ25" s="732"/>
      <c r="VBR25" s="733"/>
      <c r="VBS25" s="732"/>
      <c r="VBT25" s="732"/>
      <c r="VBU25" s="732"/>
      <c r="VBV25" s="732"/>
      <c r="VBW25" s="732"/>
      <c r="VBX25" s="732"/>
      <c r="VBY25" s="732"/>
      <c r="VBZ25" s="733"/>
      <c r="VCA25" s="732"/>
      <c r="VCB25" s="732"/>
      <c r="VCC25" s="732"/>
      <c r="VCD25" s="732"/>
      <c r="VCE25" s="732"/>
      <c r="VCF25" s="732"/>
      <c r="VCG25" s="732"/>
      <c r="VCH25" s="733"/>
      <c r="VCI25" s="732"/>
      <c r="VCJ25" s="732"/>
      <c r="VCK25" s="732"/>
      <c r="VCL25" s="732"/>
      <c r="VCM25" s="732"/>
      <c r="VCN25" s="732"/>
      <c r="VCO25" s="732"/>
      <c r="VCP25" s="733"/>
      <c r="VCQ25" s="732"/>
      <c r="VCR25" s="732"/>
      <c r="VCS25" s="732"/>
      <c r="VCT25" s="732"/>
      <c r="VCU25" s="732"/>
      <c r="VCV25" s="732"/>
      <c r="VCW25" s="732"/>
      <c r="VCX25" s="733"/>
      <c r="VCY25" s="732"/>
      <c r="VCZ25" s="732"/>
      <c r="VDA25" s="732"/>
      <c r="VDB25" s="732"/>
      <c r="VDC25" s="732"/>
      <c r="VDD25" s="732"/>
      <c r="VDE25" s="732"/>
      <c r="VDF25" s="733"/>
      <c r="VDG25" s="732"/>
      <c r="VDH25" s="732"/>
      <c r="VDI25" s="732"/>
      <c r="VDJ25" s="732"/>
      <c r="VDK25" s="732"/>
      <c r="VDL25" s="732"/>
      <c r="VDM25" s="732"/>
      <c r="VDN25" s="733"/>
      <c r="VDO25" s="732"/>
      <c r="VDP25" s="732"/>
      <c r="VDQ25" s="732"/>
      <c r="VDR25" s="732"/>
      <c r="VDS25" s="732"/>
      <c r="VDT25" s="732"/>
      <c r="VDU25" s="732"/>
      <c r="VDV25" s="733"/>
      <c r="VDW25" s="732"/>
      <c r="VDX25" s="732"/>
      <c r="VDY25" s="732"/>
      <c r="VDZ25" s="732"/>
      <c r="VEA25" s="732"/>
      <c r="VEB25" s="732"/>
      <c r="VEC25" s="732"/>
      <c r="VED25" s="733"/>
      <c r="VEE25" s="732"/>
      <c r="VEF25" s="732"/>
      <c r="VEG25" s="732"/>
      <c r="VEH25" s="732"/>
      <c r="VEI25" s="732"/>
      <c r="VEJ25" s="732"/>
      <c r="VEK25" s="732"/>
      <c r="VEL25" s="733"/>
      <c r="VEM25" s="732"/>
      <c r="VEN25" s="732"/>
      <c r="VEO25" s="732"/>
      <c r="VEP25" s="732"/>
      <c r="VEQ25" s="732"/>
      <c r="VER25" s="732"/>
      <c r="VES25" s="732"/>
      <c r="VET25" s="733"/>
      <c r="VEU25" s="732"/>
      <c r="VEV25" s="732"/>
      <c r="VEW25" s="732"/>
      <c r="VEX25" s="732"/>
      <c r="VEY25" s="732"/>
      <c r="VEZ25" s="732"/>
      <c r="VFA25" s="732"/>
      <c r="VFB25" s="733"/>
      <c r="VFC25" s="732"/>
      <c r="VFD25" s="732"/>
      <c r="VFE25" s="732"/>
      <c r="VFF25" s="732"/>
      <c r="VFG25" s="732"/>
      <c r="VFH25" s="732"/>
      <c r="VFI25" s="732"/>
      <c r="VFJ25" s="733"/>
      <c r="VFK25" s="732"/>
      <c r="VFL25" s="732"/>
      <c r="VFM25" s="732"/>
      <c r="VFN25" s="732"/>
      <c r="VFO25" s="732"/>
      <c r="VFP25" s="732"/>
      <c r="VFQ25" s="732"/>
      <c r="VFR25" s="733"/>
      <c r="VFS25" s="732"/>
      <c r="VFT25" s="732"/>
      <c r="VFU25" s="732"/>
      <c r="VFV25" s="732"/>
      <c r="VFW25" s="732"/>
      <c r="VFX25" s="732"/>
      <c r="VFY25" s="732"/>
      <c r="VFZ25" s="733"/>
      <c r="VGA25" s="732"/>
      <c r="VGB25" s="732"/>
      <c r="VGC25" s="732"/>
      <c r="VGD25" s="732"/>
      <c r="VGE25" s="732"/>
      <c r="VGF25" s="732"/>
      <c r="VGG25" s="732"/>
      <c r="VGH25" s="733"/>
      <c r="VGI25" s="732"/>
      <c r="VGJ25" s="732"/>
      <c r="VGK25" s="732"/>
      <c r="VGL25" s="732"/>
      <c r="VGM25" s="732"/>
      <c r="VGN25" s="732"/>
      <c r="VGO25" s="732"/>
      <c r="VGP25" s="733"/>
      <c r="VGQ25" s="732"/>
      <c r="VGR25" s="732"/>
      <c r="VGS25" s="732"/>
      <c r="VGT25" s="732"/>
      <c r="VGU25" s="732"/>
      <c r="VGV25" s="732"/>
      <c r="VGW25" s="732"/>
      <c r="VGX25" s="733"/>
      <c r="VGY25" s="732"/>
      <c r="VGZ25" s="732"/>
      <c r="VHA25" s="732"/>
      <c r="VHB25" s="732"/>
      <c r="VHC25" s="732"/>
      <c r="VHD25" s="732"/>
      <c r="VHE25" s="732"/>
      <c r="VHF25" s="733"/>
      <c r="VHG25" s="732"/>
      <c r="VHH25" s="732"/>
      <c r="VHI25" s="732"/>
      <c r="VHJ25" s="732"/>
      <c r="VHK25" s="732"/>
      <c r="VHL25" s="732"/>
      <c r="VHM25" s="732"/>
      <c r="VHN25" s="733"/>
      <c r="VHO25" s="732"/>
      <c r="VHP25" s="732"/>
      <c r="VHQ25" s="732"/>
      <c r="VHR25" s="732"/>
      <c r="VHS25" s="732"/>
      <c r="VHT25" s="732"/>
      <c r="VHU25" s="732"/>
      <c r="VHV25" s="733"/>
      <c r="VHW25" s="732"/>
      <c r="VHX25" s="732"/>
      <c r="VHY25" s="732"/>
      <c r="VHZ25" s="732"/>
      <c r="VIA25" s="732"/>
      <c r="VIB25" s="732"/>
      <c r="VIC25" s="732"/>
      <c r="VID25" s="733"/>
      <c r="VIE25" s="732"/>
      <c r="VIF25" s="732"/>
      <c r="VIG25" s="732"/>
      <c r="VIH25" s="732"/>
      <c r="VII25" s="732"/>
      <c r="VIJ25" s="732"/>
      <c r="VIK25" s="732"/>
      <c r="VIL25" s="733"/>
      <c r="VIM25" s="732"/>
      <c r="VIN25" s="732"/>
      <c r="VIO25" s="732"/>
      <c r="VIP25" s="732"/>
      <c r="VIQ25" s="732"/>
      <c r="VIR25" s="732"/>
      <c r="VIS25" s="732"/>
      <c r="VIT25" s="733"/>
      <c r="VIU25" s="732"/>
      <c r="VIV25" s="732"/>
      <c r="VIW25" s="732"/>
      <c r="VIX25" s="732"/>
      <c r="VIY25" s="732"/>
      <c r="VIZ25" s="732"/>
      <c r="VJA25" s="732"/>
      <c r="VJB25" s="733"/>
      <c r="VJC25" s="732"/>
      <c r="VJD25" s="732"/>
      <c r="VJE25" s="732"/>
      <c r="VJF25" s="732"/>
      <c r="VJG25" s="732"/>
      <c r="VJH25" s="732"/>
      <c r="VJI25" s="732"/>
      <c r="VJJ25" s="733"/>
      <c r="VJK25" s="732"/>
      <c r="VJL25" s="732"/>
      <c r="VJM25" s="732"/>
      <c r="VJN25" s="732"/>
      <c r="VJO25" s="732"/>
      <c r="VJP25" s="732"/>
      <c r="VJQ25" s="732"/>
      <c r="VJR25" s="733"/>
      <c r="VJS25" s="732"/>
      <c r="VJT25" s="732"/>
      <c r="VJU25" s="732"/>
      <c r="VJV25" s="732"/>
      <c r="VJW25" s="732"/>
      <c r="VJX25" s="732"/>
      <c r="VJY25" s="732"/>
      <c r="VJZ25" s="733"/>
      <c r="VKA25" s="732"/>
      <c r="VKB25" s="732"/>
      <c r="VKC25" s="732"/>
      <c r="VKD25" s="732"/>
      <c r="VKE25" s="732"/>
      <c r="VKF25" s="732"/>
      <c r="VKG25" s="732"/>
      <c r="VKH25" s="733"/>
      <c r="VKI25" s="732"/>
      <c r="VKJ25" s="732"/>
      <c r="VKK25" s="732"/>
      <c r="VKL25" s="732"/>
      <c r="VKM25" s="732"/>
      <c r="VKN25" s="732"/>
      <c r="VKO25" s="732"/>
      <c r="VKP25" s="733"/>
      <c r="VKQ25" s="732"/>
      <c r="VKR25" s="732"/>
      <c r="VKS25" s="732"/>
      <c r="VKT25" s="732"/>
      <c r="VKU25" s="732"/>
      <c r="VKV25" s="732"/>
      <c r="VKW25" s="732"/>
      <c r="VKX25" s="733"/>
      <c r="VKY25" s="732"/>
      <c r="VKZ25" s="732"/>
      <c r="VLA25" s="732"/>
      <c r="VLB25" s="732"/>
      <c r="VLC25" s="732"/>
      <c r="VLD25" s="732"/>
      <c r="VLE25" s="732"/>
      <c r="VLF25" s="733"/>
      <c r="VLG25" s="732"/>
      <c r="VLH25" s="732"/>
      <c r="VLI25" s="732"/>
      <c r="VLJ25" s="732"/>
      <c r="VLK25" s="732"/>
      <c r="VLL25" s="732"/>
      <c r="VLM25" s="732"/>
      <c r="VLN25" s="733"/>
      <c r="VLO25" s="732"/>
      <c r="VLP25" s="732"/>
      <c r="VLQ25" s="732"/>
      <c r="VLR25" s="732"/>
      <c r="VLS25" s="732"/>
      <c r="VLT25" s="732"/>
      <c r="VLU25" s="732"/>
      <c r="VLV25" s="733"/>
      <c r="VLW25" s="732"/>
      <c r="VLX25" s="732"/>
      <c r="VLY25" s="732"/>
      <c r="VLZ25" s="732"/>
      <c r="VMA25" s="732"/>
      <c r="VMB25" s="732"/>
      <c r="VMC25" s="732"/>
      <c r="VMD25" s="733"/>
      <c r="VME25" s="732"/>
      <c r="VMF25" s="732"/>
      <c r="VMG25" s="732"/>
      <c r="VMH25" s="732"/>
      <c r="VMI25" s="732"/>
      <c r="VMJ25" s="732"/>
      <c r="VMK25" s="732"/>
      <c r="VML25" s="733"/>
      <c r="VMM25" s="732"/>
      <c r="VMN25" s="732"/>
      <c r="VMO25" s="732"/>
      <c r="VMP25" s="732"/>
      <c r="VMQ25" s="732"/>
      <c r="VMR25" s="732"/>
      <c r="VMS25" s="732"/>
      <c r="VMT25" s="733"/>
      <c r="VMU25" s="732"/>
      <c r="VMV25" s="732"/>
      <c r="VMW25" s="732"/>
      <c r="VMX25" s="732"/>
      <c r="VMY25" s="732"/>
      <c r="VMZ25" s="732"/>
      <c r="VNA25" s="732"/>
      <c r="VNB25" s="733"/>
      <c r="VNC25" s="732"/>
      <c r="VND25" s="732"/>
      <c r="VNE25" s="732"/>
      <c r="VNF25" s="732"/>
      <c r="VNG25" s="732"/>
      <c r="VNH25" s="732"/>
      <c r="VNI25" s="732"/>
      <c r="VNJ25" s="733"/>
      <c r="VNK25" s="732"/>
      <c r="VNL25" s="732"/>
      <c r="VNM25" s="732"/>
      <c r="VNN25" s="732"/>
      <c r="VNO25" s="732"/>
      <c r="VNP25" s="732"/>
      <c r="VNQ25" s="732"/>
      <c r="VNR25" s="733"/>
      <c r="VNS25" s="732"/>
      <c r="VNT25" s="732"/>
      <c r="VNU25" s="732"/>
      <c r="VNV25" s="732"/>
      <c r="VNW25" s="732"/>
      <c r="VNX25" s="732"/>
      <c r="VNY25" s="732"/>
      <c r="VNZ25" s="733"/>
      <c r="VOA25" s="732"/>
      <c r="VOB25" s="732"/>
      <c r="VOC25" s="732"/>
      <c r="VOD25" s="732"/>
      <c r="VOE25" s="732"/>
      <c r="VOF25" s="732"/>
      <c r="VOG25" s="732"/>
      <c r="VOH25" s="733"/>
      <c r="VOI25" s="732"/>
      <c r="VOJ25" s="732"/>
      <c r="VOK25" s="732"/>
      <c r="VOL25" s="732"/>
      <c r="VOM25" s="732"/>
      <c r="VON25" s="732"/>
      <c r="VOO25" s="732"/>
      <c r="VOP25" s="733"/>
      <c r="VOQ25" s="732"/>
      <c r="VOR25" s="732"/>
      <c r="VOS25" s="732"/>
      <c r="VOT25" s="732"/>
      <c r="VOU25" s="732"/>
      <c r="VOV25" s="732"/>
      <c r="VOW25" s="732"/>
      <c r="VOX25" s="733"/>
      <c r="VOY25" s="732"/>
      <c r="VOZ25" s="732"/>
      <c r="VPA25" s="732"/>
      <c r="VPB25" s="732"/>
      <c r="VPC25" s="732"/>
      <c r="VPD25" s="732"/>
      <c r="VPE25" s="732"/>
      <c r="VPF25" s="733"/>
      <c r="VPG25" s="732"/>
      <c r="VPH25" s="732"/>
      <c r="VPI25" s="732"/>
      <c r="VPJ25" s="732"/>
      <c r="VPK25" s="732"/>
      <c r="VPL25" s="732"/>
      <c r="VPM25" s="732"/>
      <c r="VPN25" s="733"/>
      <c r="VPO25" s="732"/>
      <c r="VPP25" s="732"/>
      <c r="VPQ25" s="732"/>
      <c r="VPR25" s="732"/>
      <c r="VPS25" s="732"/>
      <c r="VPT25" s="732"/>
      <c r="VPU25" s="732"/>
      <c r="VPV25" s="733"/>
      <c r="VPW25" s="732"/>
      <c r="VPX25" s="732"/>
      <c r="VPY25" s="732"/>
      <c r="VPZ25" s="732"/>
      <c r="VQA25" s="732"/>
      <c r="VQB25" s="732"/>
      <c r="VQC25" s="732"/>
      <c r="VQD25" s="733"/>
      <c r="VQE25" s="732"/>
      <c r="VQF25" s="732"/>
      <c r="VQG25" s="732"/>
      <c r="VQH25" s="732"/>
      <c r="VQI25" s="732"/>
      <c r="VQJ25" s="732"/>
      <c r="VQK25" s="732"/>
      <c r="VQL25" s="733"/>
      <c r="VQM25" s="732"/>
      <c r="VQN25" s="732"/>
      <c r="VQO25" s="732"/>
      <c r="VQP25" s="732"/>
      <c r="VQQ25" s="732"/>
      <c r="VQR25" s="732"/>
      <c r="VQS25" s="732"/>
      <c r="VQT25" s="733"/>
      <c r="VQU25" s="732"/>
      <c r="VQV25" s="732"/>
      <c r="VQW25" s="732"/>
      <c r="VQX25" s="732"/>
      <c r="VQY25" s="732"/>
      <c r="VQZ25" s="732"/>
      <c r="VRA25" s="732"/>
      <c r="VRB25" s="733"/>
      <c r="VRC25" s="732"/>
      <c r="VRD25" s="732"/>
      <c r="VRE25" s="732"/>
      <c r="VRF25" s="732"/>
      <c r="VRG25" s="732"/>
      <c r="VRH25" s="732"/>
      <c r="VRI25" s="732"/>
      <c r="VRJ25" s="733"/>
      <c r="VRK25" s="732"/>
      <c r="VRL25" s="732"/>
      <c r="VRM25" s="732"/>
      <c r="VRN25" s="732"/>
      <c r="VRO25" s="732"/>
      <c r="VRP25" s="732"/>
      <c r="VRQ25" s="732"/>
      <c r="VRR25" s="733"/>
      <c r="VRS25" s="732"/>
      <c r="VRT25" s="732"/>
      <c r="VRU25" s="732"/>
      <c r="VRV25" s="732"/>
      <c r="VRW25" s="732"/>
      <c r="VRX25" s="732"/>
      <c r="VRY25" s="732"/>
      <c r="VRZ25" s="733"/>
      <c r="VSA25" s="732"/>
      <c r="VSB25" s="732"/>
      <c r="VSC25" s="732"/>
      <c r="VSD25" s="732"/>
      <c r="VSE25" s="732"/>
      <c r="VSF25" s="732"/>
      <c r="VSG25" s="732"/>
      <c r="VSH25" s="733"/>
      <c r="VSI25" s="732"/>
      <c r="VSJ25" s="732"/>
      <c r="VSK25" s="732"/>
      <c r="VSL25" s="732"/>
      <c r="VSM25" s="732"/>
      <c r="VSN25" s="732"/>
      <c r="VSO25" s="732"/>
      <c r="VSP25" s="733"/>
      <c r="VSQ25" s="732"/>
      <c r="VSR25" s="732"/>
      <c r="VSS25" s="732"/>
      <c r="VST25" s="732"/>
      <c r="VSU25" s="732"/>
      <c r="VSV25" s="732"/>
      <c r="VSW25" s="732"/>
      <c r="VSX25" s="733"/>
      <c r="VSY25" s="732"/>
      <c r="VSZ25" s="732"/>
      <c r="VTA25" s="732"/>
      <c r="VTB25" s="732"/>
      <c r="VTC25" s="732"/>
      <c r="VTD25" s="732"/>
      <c r="VTE25" s="732"/>
      <c r="VTF25" s="733"/>
      <c r="VTG25" s="732"/>
      <c r="VTH25" s="732"/>
      <c r="VTI25" s="732"/>
      <c r="VTJ25" s="732"/>
      <c r="VTK25" s="732"/>
      <c r="VTL25" s="732"/>
      <c r="VTM25" s="732"/>
      <c r="VTN25" s="733"/>
      <c r="VTO25" s="732"/>
      <c r="VTP25" s="732"/>
      <c r="VTQ25" s="732"/>
      <c r="VTR25" s="732"/>
      <c r="VTS25" s="732"/>
      <c r="VTT25" s="732"/>
      <c r="VTU25" s="732"/>
      <c r="VTV25" s="733"/>
      <c r="VTW25" s="732"/>
      <c r="VTX25" s="732"/>
      <c r="VTY25" s="732"/>
      <c r="VTZ25" s="732"/>
      <c r="VUA25" s="732"/>
      <c r="VUB25" s="732"/>
      <c r="VUC25" s="732"/>
      <c r="VUD25" s="733"/>
      <c r="VUE25" s="732"/>
      <c r="VUF25" s="732"/>
      <c r="VUG25" s="732"/>
      <c r="VUH25" s="732"/>
      <c r="VUI25" s="732"/>
      <c r="VUJ25" s="732"/>
      <c r="VUK25" s="732"/>
      <c r="VUL25" s="733"/>
      <c r="VUM25" s="732"/>
      <c r="VUN25" s="732"/>
      <c r="VUO25" s="732"/>
      <c r="VUP25" s="732"/>
      <c r="VUQ25" s="732"/>
      <c r="VUR25" s="732"/>
      <c r="VUS25" s="732"/>
      <c r="VUT25" s="733"/>
      <c r="VUU25" s="732"/>
      <c r="VUV25" s="732"/>
      <c r="VUW25" s="732"/>
      <c r="VUX25" s="732"/>
      <c r="VUY25" s="732"/>
      <c r="VUZ25" s="732"/>
      <c r="VVA25" s="732"/>
      <c r="VVB25" s="733"/>
      <c r="VVC25" s="732"/>
      <c r="VVD25" s="732"/>
      <c r="VVE25" s="732"/>
      <c r="VVF25" s="732"/>
      <c r="VVG25" s="732"/>
      <c r="VVH25" s="732"/>
      <c r="VVI25" s="732"/>
      <c r="VVJ25" s="733"/>
      <c r="VVK25" s="732"/>
      <c r="VVL25" s="732"/>
      <c r="VVM25" s="732"/>
      <c r="VVN25" s="732"/>
      <c r="VVO25" s="732"/>
      <c r="VVP25" s="732"/>
      <c r="VVQ25" s="732"/>
      <c r="VVR25" s="733"/>
      <c r="VVS25" s="732"/>
      <c r="VVT25" s="732"/>
      <c r="VVU25" s="732"/>
      <c r="VVV25" s="732"/>
      <c r="VVW25" s="732"/>
      <c r="VVX25" s="732"/>
      <c r="VVY25" s="732"/>
      <c r="VVZ25" s="733"/>
      <c r="VWA25" s="732"/>
      <c r="VWB25" s="732"/>
      <c r="VWC25" s="732"/>
      <c r="VWD25" s="732"/>
      <c r="VWE25" s="732"/>
      <c r="VWF25" s="732"/>
      <c r="VWG25" s="732"/>
      <c r="VWH25" s="733"/>
      <c r="VWI25" s="732"/>
      <c r="VWJ25" s="732"/>
      <c r="VWK25" s="732"/>
      <c r="VWL25" s="732"/>
      <c r="VWM25" s="732"/>
      <c r="VWN25" s="732"/>
      <c r="VWO25" s="732"/>
      <c r="VWP25" s="733"/>
      <c r="VWQ25" s="732"/>
      <c r="VWR25" s="732"/>
      <c r="VWS25" s="732"/>
      <c r="VWT25" s="732"/>
      <c r="VWU25" s="732"/>
      <c r="VWV25" s="732"/>
      <c r="VWW25" s="732"/>
      <c r="VWX25" s="733"/>
      <c r="VWY25" s="732"/>
      <c r="VWZ25" s="732"/>
      <c r="VXA25" s="732"/>
      <c r="VXB25" s="732"/>
      <c r="VXC25" s="732"/>
      <c r="VXD25" s="732"/>
      <c r="VXE25" s="732"/>
      <c r="VXF25" s="733"/>
      <c r="VXG25" s="732"/>
      <c r="VXH25" s="732"/>
      <c r="VXI25" s="732"/>
      <c r="VXJ25" s="732"/>
      <c r="VXK25" s="732"/>
      <c r="VXL25" s="732"/>
      <c r="VXM25" s="732"/>
      <c r="VXN25" s="733"/>
      <c r="VXO25" s="732"/>
      <c r="VXP25" s="732"/>
      <c r="VXQ25" s="732"/>
      <c r="VXR25" s="732"/>
      <c r="VXS25" s="732"/>
      <c r="VXT25" s="732"/>
      <c r="VXU25" s="732"/>
      <c r="VXV25" s="733"/>
      <c r="VXW25" s="732"/>
      <c r="VXX25" s="732"/>
      <c r="VXY25" s="732"/>
      <c r="VXZ25" s="732"/>
      <c r="VYA25" s="732"/>
      <c r="VYB25" s="732"/>
      <c r="VYC25" s="732"/>
      <c r="VYD25" s="733"/>
      <c r="VYE25" s="732"/>
      <c r="VYF25" s="732"/>
      <c r="VYG25" s="732"/>
      <c r="VYH25" s="732"/>
      <c r="VYI25" s="732"/>
      <c r="VYJ25" s="732"/>
      <c r="VYK25" s="732"/>
      <c r="VYL25" s="733"/>
      <c r="VYM25" s="732"/>
      <c r="VYN25" s="732"/>
      <c r="VYO25" s="732"/>
      <c r="VYP25" s="732"/>
      <c r="VYQ25" s="732"/>
      <c r="VYR25" s="732"/>
      <c r="VYS25" s="732"/>
      <c r="VYT25" s="733"/>
      <c r="VYU25" s="732"/>
      <c r="VYV25" s="732"/>
      <c r="VYW25" s="732"/>
      <c r="VYX25" s="732"/>
      <c r="VYY25" s="732"/>
      <c r="VYZ25" s="732"/>
      <c r="VZA25" s="732"/>
      <c r="VZB25" s="733"/>
      <c r="VZC25" s="732"/>
      <c r="VZD25" s="732"/>
      <c r="VZE25" s="732"/>
      <c r="VZF25" s="732"/>
      <c r="VZG25" s="732"/>
      <c r="VZH25" s="732"/>
      <c r="VZI25" s="732"/>
      <c r="VZJ25" s="733"/>
      <c r="VZK25" s="732"/>
      <c r="VZL25" s="732"/>
      <c r="VZM25" s="732"/>
      <c r="VZN25" s="732"/>
      <c r="VZO25" s="732"/>
      <c r="VZP25" s="732"/>
      <c r="VZQ25" s="732"/>
      <c r="VZR25" s="733"/>
      <c r="VZS25" s="732"/>
      <c r="VZT25" s="732"/>
      <c r="VZU25" s="732"/>
      <c r="VZV25" s="732"/>
      <c r="VZW25" s="732"/>
      <c r="VZX25" s="732"/>
      <c r="VZY25" s="732"/>
      <c r="VZZ25" s="733"/>
      <c r="WAA25" s="732"/>
      <c r="WAB25" s="732"/>
      <c r="WAC25" s="732"/>
      <c r="WAD25" s="732"/>
      <c r="WAE25" s="732"/>
      <c r="WAF25" s="732"/>
      <c r="WAG25" s="732"/>
      <c r="WAH25" s="733"/>
      <c r="WAI25" s="732"/>
      <c r="WAJ25" s="732"/>
      <c r="WAK25" s="732"/>
      <c r="WAL25" s="732"/>
      <c r="WAM25" s="732"/>
      <c r="WAN25" s="732"/>
      <c r="WAO25" s="732"/>
      <c r="WAP25" s="733"/>
      <c r="WAQ25" s="732"/>
      <c r="WAR25" s="732"/>
      <c r="WAS25" s="732"/>
      <c r="WAT25" s="732"/>
      <c r="WAU25" s="732"/>
      <c r="WAV25" s="732"/>
      <c r="WAW25" s="732"/>
      <c r="WAX25" s="733"/>
      <c r="WAY25" s="732"/>
      <c r="WAZ25" s="732"/>
      <c r="WBA25" s="732"/>
      <c r="WBB25" s="732"/>
      <c r="WBC25" s="732"/>
      <c r="WBD25" s="732"/>
      <c r="WBE25" s="732"/>
      <c r="WBF25" s="733"/>
      <c r="WBG25" s="732"/>
      <c r="WBH25" s="732"/>
      <c r="WBI25" s="732"/>
      <c r="WBJ25" s="732"/>
      <c r="WBK25" s="732"/>
      <c r="WBL25" s="732"/>
      <c r="WBM25" s="732"/>
      <c r="WBN25" s="733"/>
      <c r="WBO25" s="732"/>
      <c r="WBP25" s="732"/>
      <c r="WBQ25" s="732"/>
      <c r="WBR25" s="732"/>
      <c r="WBS25" s="732"/>
      <c r="WBT25" s="732"/>
      <c r="WBU25" s="732"/>
      <c r="WBV25" s="733"/>
      <c r="WBW25" s="732"/>
      <c r="WBX25" s="732"/>
      <c r="WBY25" s="732"/>
      <c r="WBZ25" s="732"/>
      <c r="WCA25" s="732"/>
      <c r="WCB25" s="732"/>
      <c r="WCC25" s="732"/>
      <c r="WCD25" s="733"/>
      <c r="WCE25" s="732"/>
      <c r="WCF25" s="732"/>
      <c r="WCG25" s="732"/>
      <c r="WCH25" s="732"/>
      <c r="WCI25" s="732"/>
      <c r="WCJ25" s="732"/>
      <c r="WCK25" s="732"/>
      <c r="WCL25" s="733"/>
      <c r="WCM25" s="732"/>
      <c r="WCN25" s="732"/>
      <c r="WCO25" s="732"/>
      <c r="WCP25" s="732"/>
      <c r="WCQ25" s="732"/>
      <c r="WCR25" s="732"/>
      <c r="WCS25" s="732"/>
      <c r="WCT25" s="733"/>
      <c r="WCU25" s="732"/>
      <c r="WCV25" s="732"/>
      <c r="WCW25" s="732"/>
      <c r="WCX25" s="732"/>
      <c r="WCY25" s="732"/>
      <c r="WCZ25" s="732"/>
      <c r="WDA25" s="732"/>
      <c r="WDB25" s="733"/>
      <c r="WDC25" s="732"/>
      <c r="WDD25" s="732"/>
      <c r="WDE25" s="732"/>
      <c r="WDF25" s="732"/>
      <c r="WDG25" s="732"/>
      <c r="WDH25" s="732"/>
      <c r="WDI25" s="732"/>
      <c r="WDJ25" s="733"/>
      <c r="WDK25" s="732"/>
      <c r="WDL25" s="732"/>
      <c r="WDM25" s="732"/>
      <c r="WDN25" s="732"/>
      <c r="WDO25" s="732"/>
      <c r="WDP25" s="732"/>
      <c r="WDQ25" s="732"/>
      <c r="WDR25" s="733"/>
      <c r="WDS25" s="732"/>
      <c r="WDT25" s="732"/>
      <c r="WDU25" s="732"/>
      <c r="WDV25" s="732"/>
      <c r="WDW25" s="732"/>
      <c r="WDX25" s="732"/>
      <c r="WDY25" s="732"/>
      <c r="WDZ25" s="733"/>
      <c r="WEA25" s="732"/>
      <c r="WEB25" s="732"/>
      <c r="WEC25" s="732"/>
      <c r="WED25" s="732"/>
      <c r="WEE25" s="732"/>
      <c r="WEF25" s="732"/>
      <c r="WEG25" s="732"/>
      <c r="WEH25" s="733"/>
      <c r="WEI25" s="732"/>
      <c r="WEJ25" s="732"/>
      <c r="WEK25" s="732"/>
      <c r="WEL25" s="732"/>
      <c r="WEM25" s="732"/>
      <c r="WEN25" s="732"/>
      <c r="WEO25" s="732"/>
      <c r="WEP25" s="733"/>
      <c r="WEQ25" s="732"/>
      <c r="WER25" s="732"/>
      <c r="WES25" s="732"/>
      <c r="WET25" s="732"/>
      <c r="WEU25" s="732"/>
      <c r="WEV25" s="732"/>
      <c r="WEW25" s="732"/>
      <c r="WEX25" s="733"/>
      <c r="WEY25" s="732"/>
      <c r="WEZ25" s="732"/>
      <c r="WFA25" s="732"/>
      <c r="WFB25" s="732"/>
      <c r="WFC25" s="732"/>
      <c r="WFD25" s="732"/>
      <c r="WFE25" s="732"/>
      <c r="WFF25" s="733"/>
      <c r="WFG25" s="732"/>
      <c r="WFH25" s="732"/>
      <c r="WFI25" s="732"/>
      <c r="WFJ25" s="732"/>
      <c r="WFK25" s="732"/>
      <c r="WFL25" s="732"/>
      <c r="WFM25" s="732"/>
      <c r="WFN25" s="733"/>
      <c r="WFO25" s="732"/>
      <c r="WFP25" s="732"/>
      <c r="WFQ25" s="732"/>
      <c r="WFR25" s="732"/>
      <c r="WFS25" s="732"/>
      <c r="WFT25" s="732"/>
      <c r="WFU25" s="732"/>
      <c r="WFV25" s="733"/>
      <c r="WFW25" s="732"/>
      <c r="WFX25" s="732"/>
      <c r="WFY25" s="732"/>
      <c r="WFZ25" s="732"/>
      <c r="WGA25" s="732"/>
      <c r="WGB25" s="732"/>
      <c r="WGC25" s="732"/>
      <c r="WGD25" s="733"/>
      <c r="WGE25" s="732"/>
      <c r="WGF25" s="732"/>
      <c r="WGG25" s="732"/>
      <c r="WGH25" s="732"/>
      <c r="WGI25" s="732"/>
      <c r="WGJ25" s="732"/>
      <c r="WGK25" s="732"/>
      <c r="WGL25" s="733"/>
      <c r="WGM25" s="732"/>
      <c r="WGN25" s="732"/>
      <c r="WGO25" s="732"/>
      <c r="WGP25" s="732"/>
      <c r="WGQ25" s="732"/>
      <c r="WGR25" s="732"/>
      <c r="WGS25" s="732"/>
      <c r="WGT25" s="733"/>
      <c r="WGU25" s="732"/>
      <c r="WGV25" s="732"/>
      <c r="WGW25" s="732"/>
      <c r="WGX25" s="732"/>
      <c r="WGY25" s="732"/>
      <c r="WGZ25" s="732"/>
      <c r="WHA25" s="732"/>
      <c r="WHB25" s="733"/>
      <c r="WHC25" s="732"/>
      <c r="WHD25" s="732"/>
      <c r="WHE25" s="732"/>
      <c r="WHF25" s="732"/>
      <c r="WHG25" s="732"/>
      <c r="WHH25" s="732"/>
      <c r="WHI25" s="732"/>
      <c r="WHJ25" s="733"/>
      <c r="WHK25" s="732"/>
      <c r="WHL25" s="732"/>
      <c r="WHM25" s="732"/>
      <c r="WHN25" s="732"/>
      <c r="WHO25" s="732"/>
      <c r="WHP25" s="732"/>
      <c r="WHQ25" s="732"/>
      <c r="WHR25" s="733"/>
      <c r="WHS25" s="732"/>
      <c r="WHT25" s="732"/>
      <c r="WHU25" s="732"/>
      <c r="WHV25" s="732"/>
      <c r="WHW25" s="732"/>
      <c r="WHX25" s="732"/>
      <c r="WHY25" s="732"/>
      <c r="WHZ25" s="733"/>
      <c r="WIA25" s="732"/>
      <c r="WIB25" s="732"/>
      <c r="WIC25" s="732"/>
      <c r="WID25" s="732"/>
      <c r="WIE25" s="732"/>
      <c r="WIF25" s="732"/>
      <c r="WIG25" s="732"/>
      <c r="WIH25" s="733"/>
      <c r="WII25" s="732"/>
      <c r="WIJ25" s="732"/>
      <c r="WIK25" s="732"/>
      <c r="WIL25" s="732"/>
      <c r="WIM25" s="732"/>
      <c r="WIN25" s="732"/>
      <c r="WIO25" s="732"/>
      <c r="WIP25" s="733"/>
      <c r="WIQ25" s="732"/>
      <c r="WIR25" s="732"/>
      <c r="WIS25" s="732"/>
      <c r="WIT25" s="732"/>
      <c r="WIU25" s="732"/>
      <c r="WIV25" s="732"/>
      <c r="WIW25" s="732"/>
      <c r="WIX25" s="733"/>
      <c r="WIY25" s="732"/>
      <c r="WIZ25" s="732"/>
      <c r="WJA25" s="732"/>
      <c r="WJB25" s="732"/>
      <c r="WJC25" s="732"/>
      <c r="WJD25" s="732"/>
      <c r="WJE25" s="732"/>
      <c r="WJF25" s="733"/>
      <c r="WJG25" s="732"/>
      <c r="WJH25" s="732"/>
      <c r="WJI25" s="732"/>
      <c r="WJJ25" s="732"/>
      <c r="WJK25" s="732"/>
      <c r="WJL25" s="732"/>
      <c r="WJM25" s="732"/>
      <c r="WJN25" s="733"/>
      <c r="WJO25" s="732"/>
      <c r="WJP25" s="732"/>
      <c r="WJQ25" s="732"/>
      <c r="WJR25" s="732"/>
      <c r="WJS25" s="732"/>
      <c r="WJT25" s="732"/>
      <c r="WJU25" s="732"/>
      <c r="WJV25" s="733"/>
      <c r="WJW25" s="732"/>
      <c r="WJX25" s="732"/>
      <c r="WJY25" s="732"/>
      <c r="WJZ25" s="732"/>
      <c r="WKA25" s="732"/>
      <c r="WKB25" s="732"/>
      <c r="WKC25" s="732"/>
      <c r="WKD25" s="733"/>
      <c r="WKE25" s="732"/>
      <c r="WKF25" s="732"/>
      <c r="WKG25" s="732"/>
      <c r="WKH25" s="732"/>
      <c r="WKI25" s="732"/>
      <c r="WKJ25" s="732"/>
      <c r="WKK25" s="732"/>
      <c r="WKL25" s="733"/>
      <c r="WKM25" s="732"/>
      <c r="WKN25" s="732"/>
      <c r="WKO25" s="732"/>
      <c r="WKP25" s="732"/>
      <c r="WKQ25" s="732"/>
      <c r="WKR25" s="732"/>
      <c r="WKS25" s="732"/>
      <c r="WKT25" s="733"/>
      <c r="WKU25" s="732"/>
      <c r="WKV25" s="732"/>
      <c r="WKW25" s="732"/>
      <c r="WKX25" s="732"/>
      <c r="WKY25" s="732"/>
      <c r="WKZ25" s="732"/>
      <c r="WLA25" s="732"/>
      <c r="WLB25" s="733"/>
      <c r="WLC25" s="732"/>
      <c r="WLD25" s="732"/>
      <c r="WLE25" s="732"/>
      <c r="WLF25" s="732"/>
      <c r="WLG25" s="732"/>
      <c r="WLH25" s="732"/>
      <c r="WLI25" s="732"/>
      <c r="WLJ25" s="733"/>
      <c r="WLK25" s="732"/>
      <c r="WLL25" s="732"/>
      <c r="WLM25" s="732"/>
      <c r="WLN25" s="732"/>
      <c r="WLO25" s="732"/>
      <c r="WLP25" s="732"/>
      <c r="WLQ25" s="732"/>
      <c r="WLR25" s="733"/>
      <c r="WLS25" s="732"/>
      <c r="WLT25" s="732"/>
      <c r="WLU25" s="732"/>
      <c r="WLV25" s="732"/>
      <c r="WLW25" s="732"/>
      <c r="WLX25" s="732"/>
      <c r="WLY25" s="732"/>
      <c r="WLZ25" s="733"/>
      <c r="WMA25" s="732"/>
      <c r="WMB25" s="732"/>
      <c r="WMC25" s="732"/>
      <c r="WMD25" s="732"/>
      <c r="WME25" s="732"/>
      <c r="WMF25" s="732"/>
      <c r="WMG25" s="732"/>
      <c r="WMH25" s="733"/>
      <c r="WMI25" s="732"/>
      <c r="WMJ25" s="732"/>
      <c r="WMK25" s="732"/>
      <c r="WML25" s="732"/>
      <c r="WMM25" s="732"/>
      <c r="WMN25" s="732"/>
      <c r="WMO25" s="732"/>
      <c r="WMP25" s="733"/>
      <c r="WMQ25" s="732"/>
      <c r="WMR25" s="732"/>
      <c r="WMS25" s="732"/>
      <c r="WMT25" s="732"/>
      <c r="WMU25" s="732"/>
      <c r="WMV25" s="732"/>
      <c r="WMW25" s="732"/>
      <c r="WMX25" s="733"/>
      <c r="WMY25" s="732"/>
      <c r="WMZ25" s="732"/>
      <c r="WNA25" s="732"/>
      <c r="WNB25" s="732"/>
      <c r="WNC25" s="732"/>
      <c r="WND25" s="732"/>
      <c r="WNE25" s="732"/>
      <c r="WNF25" s="733"/>
      <c r="WNG25" s="732"/>
      <c r="WNH25" s="732"/>
      <c r="WNI25" s="732"/>
      <c r="WNJ25" s="732"/>
      <c r="WNK25" s="732"/>
      <c r="WNL25" s="732"/>
      <c r="WNM25" s="732"/>
      <c r="WNN25" s="733"/>
      <c r="WNO25" s="732"/>
      <c r="WNP25" s="732"/>
      <c r="WNQ25" s="732"/>
      <c r="WNR25" s="732"/>
      <c r="WNS25" s="732"/>
      <c r="WNT25" s="732"/>
      <c r="WNU25" s="732"/>
      <c r="WNV25" s="733"/>
      <c r="WNW25" s="732"/>
      <c r="WNX25" s="732"/>
      <c r="WNY25" s="732"/>
      <c r="WNZ25" s="732"/>
      <c r="WOA25" s="732"/>
      <c r="WOB25" s="732"/>
      <c r="WOC25" s="732"/>
      <c r="WOD25" s="733"/>
      <c r="WOE25" s="732"/>
      <c r="WOF25" s="732"/>
      <c r="WOG25" s="732"/>
      <c r="WOH25" s="732"/>
      <c r="WOI25" s="732"/>
      <c r="WOJ25" s="732"/>
      <c r="WOK25" s="732"/>
      <c r="WOL25" s="733"/>
      <c r="WOM25" s="732"/>
      <c r="WON25" s="732"/>
      <c r="WOO25" s="732"/>
      <c r="WOP25" s="732"/>
      <c r="WOQ25" s="732"/>
      <c r="WOR25" s="732"/>
      <c r="WOS25" s="732"/>
      <c r="WOT25" s="733"/>
      <c r="WOU25" s="732"/>
      <c r="WOV25" s="732"/>
      <c r="WOW25" s="732"/>
      <c r="WOX25" s="732"/>
      <c r="WOY25" s="732"/>
      <c r="WOZ25" s="732"/>
      <c r="WPA25" s="732"/>
      <c r="WPB25" s="733"/>
      <c r="WPC25" s="732"/>
      <c r="WPD25" s="732"/>
      <c r="WPE25" s="732"/>
      <c r="WPF25" s="732"/>
      <c r="WPG25" s="732"/>
      <c r="WPH25" s="732"/>
      <c r="WPI25" s="732"/>
      <c r="WPJ25" s="733"/>
      <c r="WPK25" s="732"/>
      <c r="WPL25" s="732"/>
      <c r="WPM25" s="732"/>
      <c r="WPN25" s="732"/>
      <c r="WPO25" s="732"/>
      <c r="WPP25" s="732"/>
      <c r="WPQ25" s="732"/>
      <c r="WPR25" s="733"/>
      <c r="WPS25" s="732"/>
      <c r="WPT25" s="732"/>
      <c r="WPU25" s="732"/>
      <c r="WPV25" s="732"/>
      <c r="WPW25" s="732"/>
      <c r="WPX25" s="732"/>
      <c r="WPY25" s="732"/>
      <c r="WPZ25" s="733"/>
      <c r="WQA25" s="732"/>
      <c r="WQB25" s="732"/>
      <c r="WQC25" s="732"/>
      <c r="WQD25" s="732"/>
      <c r="WQE25" s="732"/>
      <c r="WQF25" s="732"/>
      <c r="WQG25" s="732"/>
      <c r="WQH25" s="733"/>
      <c r="WQI25" s="732"/>
      <c r="WQJ25" s="732"/>
      <c r="WQK25" s="732"/>
      <c r="WQL25" s="732"/>
      <c r="WQM25" s="732"/>
      <c r="WQN25" s="732"/>
      <c r="WQO25" s="732"/>
      <c r="WQP25" s="733"/>
      <c r="WQQ25" s="732"/>
      <c r="WQR25" s="732"/>
      <c r="WQS25" s="732"/>
      <c r="WQT25" s="732"/>
      <c r="WQU25" s="732"/>
      <c r="WQV25" s="732"/>
      <c r="WQW25" s="732"/>
      <c r="WQX25" s="733"/>
      <c r="WQY25" s="732"/>
      <c r="WQZ25" s="732"/>
      <c r="WRA25" s="732"/>
      <c r="WRB25" s="732"/>
      <c r="WRC25" s="732"/>
      <c r="WRD25" s="732"/>
      <c r="WRE25" s="732"/>
      <c r="WRF25" s="733"/>
      <c r="WRG25" s="732"/>
      <c r="WRH25" s="732"/>
      <c r="WRI25" s="732"/>
      <c r="WRJ25" s="732"/>
      <c r="WRK25" s="732"/>
      <c r="WRL25" s="732"/>
      <c r="WRM25" s="732"/>
      <c r="WRN25" s="733"/>
      <c r="WRO25" s="732"/>
      <c r="WRP25" s="732"/>
      <c r="WRQ25" s="732"/>
      <c r="WRR25" s="732"/>
      <c r="WRS25" s="732"/>
      <c r="WRT25" s="732"/>
      <c r="WRU25" s="732"/>
      <c r="WRV25" s="733"/>
      <c r="WRW25" s="732"/>
      <c r="WRX25" s="732"/>
      <c r="WRY25" s="732"/>
      <c r="WRZ25" s="732"/>
      <c r="WSA25" s="732"/>
      <c r="WSB25" s="732"/>
      <c r="WSC25" s="732"/>
      <c r="WSD25" s="733"/>
      <c r="WSE25" s="732"/>
      <c r="WSF25" s="732"/>
      <c r="WSG25" s="732"/>
      <c r="WSH25" s="732"/>
      <c r="WSI25" s="732"/>
      <c r="WSJ25" s="732"/>
      <c r="WSK25" s="732"/>
      <c r="WSL25" s="733"/>
      <c r="WSM25" s="732"/>
      <c r="WSN25" s="732"/>
      <c r="WSO25" s="732"/>
      <c r="WSP25" s="732"/>
      <c r="WSQ25" s="732"/>
      <c r="WSR25" s="732"/>
      <c r="WSS25" s="732"/>
      <c r="WST25" s="733"/>
      <c r="WSU25" s="732"/>
      <c r="WSV25" s="732"/>
      <c r="WSW25" s="732"/>
      <c r="WSX25" s="732"/>
      <c r="WSY25" s="732"/>
      <c r="WSZ25" s="732"/>
      <c r="WTA25" s="732"/>
      <c r="WTB25" s="733"/>
      <c r="WTC25" s="732"/>
      <c r="WTD25" s="732"/>
      <c r="WTE25" s="732"/>
      <c r="WTF25" s="732"/>
      <c r="WTG25" s="732"/>
      <c r="WTH25" s="732"/>
      <c r="WTI25" s="732"/>
      <c r="WTJ25" s="733"/>
      <c r="WTK25" s="732"/>
      <c r="WTL25" s="732"/>
      <c r="WTM25" s="732"/>
      <c r="WTN25" s="732"/>
      <c r="WTO25" s="732"/>
      <c r="WTP25" s="732"/>
      <c r="WTQ25" s="732"/>
      <c r="WTR25" s="733"/>
      <c r="WTS25" s="732"/>
      <c r="WTT25" s="732"/>
      <c r="WTU25" s="732"/>
      <c r="WTV25" s="732"/>
      <c r="WTW25" s="732"/>
      <c r="WTX25" s="732"/>
      <c r="WTY25" s="732"/>
      <c r="WTZ25" s="733"/>
      <c r="WUA25" s="732"/>
      <c r="WUB25" s="732"/>
      <c r="WUC25" s="732"/>
      <c r="WUD25" s="732"/>
      <c r="WUE25" s="732"/>
      <c r="WUF25" s="732"/>
      <c r="WUG25" s="732"/>
      <c r="WUH25" s="733"/>
      <c r="WUI25" s="732"/>
      <c r="WUJ25" s="732"/>
      <c r="WUK25" s="732"/>
      <c r="WUL25" s="732"/>
      <c r="WUM25" s="732"/>
      <c r="WUN25" s="732"/>
      <c r="WUO25" s="732"/>
      <c r="WUP25" s="733"/>
      <c r="WUQ25" s="732"/>
      <c r="WUR25" s="732"/>
      <c r="WUS25" s="732"/>
      <c r="WUT25" s="732"/>
      <c r="WUU25" s="732"/>
      <c r="WUV25" s="732"/>
      <c r="WUW25" s="732"/>
      <c r="WUX25" s="733"/>
      <c r="WUY25" s="732"/>
      <c r="WUZ25" s="732"/>
      <c r="WVA25" s="732"/>
      <c r="WVB25" s="732"/>
      <c r="WVC25" s="732"/>
      <c r="WVD25" s="732"/>
      <c r="WVE25" s="732"/>
      <c r="WVF25" s="733"/>
      <c r="WVG25" s="732"/>
      <c r="WVH25" s="732"/>
      <c r="WVI25" s="732"/>
      <c r="WVJ25" s="732"/>
      <c r="WVK25" s="732"/>
      <c r="WVL25" s="732"/>
      <c r="WVM25" s="732"/>
      <c r="WVN25" s="733"/>
      <c r="WVO25" s="732"/>
      <c r="WVP25" s="732"/>
      <c r="WVQ25" s="732"/>
      <c r="WVR25" s="732"/>
      <c r="WVS25" s="732"/>
      <c r="WVT25" s="732"/>
      <c r="WVU25" s="732"/>
      <c r="WVV25" s="733"/>
      <c r="WVW25" s="732"/>
      <c r="WVX25" s="732"/>
      <c r="WVY25" s="732"/>
      <c r="WVZ25" s="732"/>
      <c r="WWA25" s="732"/>
      <c r="WWB25" s="732"/>
      <c r="WWC25" s="732"/>
      <c r="WWD25" s="733"/>
      <c r="WWE25" s="732"/>
      <c r="WWF25" s="732"/>
      <c r="WWG25" s="732"/>
      <c r="WWH25" s="732"/>
      <c r="WWI25" s="732"/>
      <c r="WWJ25" s="732"/>
      <c r="WWK25" s="732"/>
      <c r="WWL25" s="733"/>
      <c r="WWM25" s="732"/>
      <c r="WWN25" s="732"/>
      <c r="WWO25" s="732"/>
      <c r="WWP25" s="732"/>
      <c r="WWQ25" s="732"/>
      <c r="WWR25" s="732"/>
      <c r="WWS25" s="732"/>
      <c r="WWT25" s="733"/>
      <c r="WWU25" s="732"/>
      <c r="WWV25" s="732"/>
      <c r="WWW25" s="732"/>
      <c r="WWX25" s="732"/>
      <c r="WWY25" s="732"/>
      <c r="WWZ25" s="732"/>
      <c r="WXA25" s="732"/>
      <c r="WXB25" s="733"/>
      <c r="WXC25" s="732"/>
      <c r="WXD25" s="732"/>
      <c r="WXE25" s="732"/>
      <c r="WXF25" s="732"/>
      <c r="WXG25" s="732"/>
      <c r="WXH25" s="732"/>
      <c r="WXI25" s="732"/>
      <c r="WXJ25" s="733"/>
      <c r="WXK25" s="732"/>
      <c r="WXL25" s="732"/>
      <c r="WXM25" s="732"/>
      <c r="WXN25" s="732"/>
      <c r="WXO25" s="732"/>
      <c r="WXP25" s="732"/>
      <c r="WXQ25" s="732"/>
      <c r="WXR25" s="733"/>
      <c r="WXS25" s="732"/>
      <c r="WXT25" s="732"/>
      <c r="WXU25" s="732"/>
      <c r="WXV25" s="732"/>
      <c r="WXW25" s="732"/>
      <c r="WXX25" s="732"/>
      <c r="WXY25" s="732"/>
      <c r="WXZ25" s="733"/>
      <c r="WYA25" s="732"/>
      <c r="WYB25" s="732"/>
      <c r="WYC25" s="732"/>
      <c r="WYD25" s="732"/>
      <c r="WYE25" s="732"/>
      <c r="WYF25" s="732"/>
      <c r="WYG25" s="732"/>
      <c r="WYH25" s="733"/>
      <c r="WYI25" s="732"/>
      <c r="WYJ25" s="732"/>
      <c r="WYK25" s="732"/>
      <c r="WYL25" s="732"/>
      <c r="WYM25" s="732"/>
      <c r="WYN25" s="732"/>
      <c r="WYO25" s="732"/>
      <c r="WYP25" s="733"/>
      <c r="WYQ25" s="732"/>
      <c r="WYR25" s="732"/>
      <c r="WYS25" s="732"/>
      <c r="WYT25" s="732"/>
      <c r="WYU25" s="732"/>
      <c r="WYV25" s="732"/>
      <c r="WYW25" s="732"/>
      <c r="WYX25" s="733"/>
      <c r="WYY25" s="732"/>
      <c r="WYZ25" s="732"/>
      <c r="WZA25" s="732"/>
      <c r="WZB25" s="732"/>
      <c r="WZC25" s="732"/>
      <c r="WZD25" s="732"/>
      <c r="WZE25" s="732"/>
      <c r="WZF25" s="733"/>
      <c r="WZG25" s="732"/>
      <c r="WZH25" s="732"/>
      <c r="WZI25" s="732"/>
      <c r="WZJ25" s="732"/>
      <c r="WZK25" s="732"/>
      <c r="WZL25" s="732"/>
      <c r="WZM25" s="732"/>
      <c r="WZN25" s="733"/>
      <c r="WZO25" s="732"/>
      <c r="WZP25" s="732"/>
      <c r="WZQ25" s="732"/>
      <c r="WZR25" s="732"/>
      <c r="WZS25" s="732"/>
      <c r="WZT25" s="732"/>
      <c r="WZU25" s="732"/>
      <c r="WZV25" s="733"/>
      <c r="WZW25" s="732"/>
      <c r="WZX25" s="732"/>
      <c r="WZY25" s="732"/>
      <c r="WZZ25" s="732"/>
      <c r="XAA25" s="732"/>
      <c r="XAB25" s="732"/>
      <c r="XAC25" s="732"/>
      <c r="XAD25" s="733"/>
      <c r="XAE25" s="732"/>
      <c r="XAF25" s="732"/>
      <c r="XAG25" s="732"/>
      <c r="XAH25" s="732"/>
      <c r="XAI25" s="732"/>
      <c r="XAJ25" s="732"/>
      <c r="XAK25" s="732"/>
      <c r="XAL25" s="733"/>
      <c r="XAM25" s="732"/>
      <c r="XAN25" s="732"/>
      <c r="XAO25" s="732"/>
      <c r="XAP25" s="732"/>
      <c r="XAQ25" s="732"/>
      <c r="XAR25" s="732"/>
      <c r="XAS25" s="732"/>
      <c r="XAT25" s="733"/>
      <c r="XAU25" s="732"/>
      <c r="XAV25" s="732"/>
      <c r="XAW25" s="732"/>
      <c r="XAX25" s="732"/>
      <c r="XAY25" s="732"/>
      <c r="XAZ25" s="732"/>
      <c r="XBA25" s="732"/>
      <c r="XBB25" s="733"/>
      <c r="XBC25" s="732"/>
      <c r="XBD25" s="732"/>
      <c r="XBE25" s="732"/>
      <c r="XBF25" s="732"/>
      <c r="XBG25" s="732"/>
      <c r="XBH25" s="732"/>
      <c r="XBI25" s="732"/>
      <c r="XBJ25" s="733"/>
      <c r="XBK25" s="732"/>
      <c r="XBL25" s="732"/>
      <c r="XBM25" s="732"/>
      <c r="XBN25" s="732"/>
      <c r="XBO25" s="732"/>
      <c r="XBP25" s="732"/>
      <c r="XBQ25" s="732"/>
      <c r="XBR25" s="733"/>
      <c r="XBS25" s="732"/>
      <c r="XBT25" s="732"/>
      <c r="XBU25" s="732"/>
      <c r="XBV25" s="732"/>
      <c r="XBW25" s="732"/>
      <c r="XBX25" s="732"/>
      <c r="XBY25" s="732"/>
      <c r="XBZ25" s="733"/>
      <c r="XCA25" s="732"/>
      <c r="XCB25" s="732"/>
      <c r="XCC25" s="732"/>
      <c r="XCD25" s="732"/>
      <c r="XCE25" s="732"/>
      <c r="XCF25" s="732"/>
      <c r="XCG25" s="732"/>
      <c r="XCH25" s="733"/>
      <c r="XCI25" s="732"/>
      <c r="XCJ25" s="732"/>
      <c r="XCK25" s="732"/>
      <c r="XCL25" s="732"/>
      <c r="XCM25" s="732"/>
      <c r="XCN25" s="732"/>
      <c r="XCO25" s="732"/>
      <c r="XCP25" s="733"/>
      <c r="XCQ25" s="732"/>
      <c r="XCR25" s="732"/>
      <c r="XCS25" s="732"/>
      <c r="XCT25" s="732"/>
      <c r="XCU25" s="732"/>
      <c r="XCV25" s="732"/>
      <c r="XCW25" s="732"/>
      <c r="XCX25" s="733"/>
      <c r="XCY25" s="732"/>
      <c r="XCZ25" s="732"/>
      <c r="XDA25" s="732"/>
      <c r="XDB25" s="732"/>
      <c r="XDC25" s="732"/>
      <c r="XDD25" s="732"/>
      <c r="XDE25" s="732"/>
      <c r="XDF25" s="733"/>
      <c r="XDG25" s="733"/>
      <c r="XDH25" s="733"/>
      <c r="XDI25" s="733"/>
      <c r="XDJ25" s="733"/>
      <c r="XDK25" s="733"/>
      <c r="XDL25" s="733"/>
      <c r="XDM25" s="733"/>
    </row>
    <row r="26" spans="1:16341" ht="47.4" customHeight="1" x14ac:dyDescent="0.25">
      <c r="A26" s="734" t="s">
        <v>1937</v>
      </c>
      <c r="B26" s="814"/>
      <c r="C26" s="814"/>
      <c r="D26" s="814"/>
      <c r="E26" s="814"/>
      <c r="F26" s="814"/>
      <c r="G26" s="814"/>
      <c r="H26" s="815"/>
    </row>
    <row r="27" spans="1:16341" x14ac:dyDescent="0.25">
      <c r="B27" s="488"/>
      <c r="C27" s="488"/>
    </row>
    <row r="33" s="313" customFormat="1" x14ac:dyDescent="0.25"/>
    <row r="34" s="313" customFormat="1" x14ac:dyDescent="0.25"/>
    <row r="35" s="313" customFormat="1" x14ac:dyDescent="0.25"/>
    <row r="36" s="313" customFormat="1" x14ac:dyDescent="0.25"/>
    <row r="37" s="313" customFormat="1" x14ac:dyDescent="0.25"/>
    <row r="38" s="313" customFormat="1" x14ac:dyDescent="0.25"/>
    <row r="39" s="313" customFormat="1" x14ac:dyDescent="0.25"/>
    <row r="40" s="313" customFormat="1" x14ac:dyDescent="0.25"/>
    <row r="41" s="313" customFormat="1" x14ac:dyDescent="0.25"/>
    <row r="42" s="313" customFormat="1" x14ac:dyDescent="0.25"/>
    <row r="43" s="313" customFormat="1" x14ac:dyDescent="0.25"/>
    <row r="44" s="313" customFormat="1" x14ac:dyDescent="0.25"/>
    <row r="45" s="313" customFormat="1" x14ac:dyDescent="0.25"/>
    <row r="46" s="313" customFormat="1" x14ac:dyDescent="0.25"/>
    <row r="47" s="313" customFormat="1" x14ac:dyDescent="0.25"/>
    <row r="48" s="313" customFormat="1" x14ac:dyDescent="0.25"/>
    <row r="49" s="313" customFormat="1" x14ac:dyDescent="0.25"/>
    <row r="50" s="313" customFormat="1" x14ac:dyDescent="0.25"/>
    <row r="51" s="313" customFormat="1" x14ac:dyDescent="0.25"/>
    <row r="52" s="313" customFormat="1" x14ac:dyDescent="0.25"/>
    <row r="53" s="313" customFormat="1" x14ac:dyDescent="0.25"/>
    <row r="54" s="313" customFormat="1" x14ac:dyDescent="0.25"/>
    <row r="55" s="313" customFormat="1" x14ac:dyDescent="0.25"/>
    <row r="56" s="313" customFormat="1" x14ac:dyDescent="0.25"/>
    <row r="57" s="313" customFormat="1" x14ac:dyDescent="0.25"/>
    <row r="58" s="313" customFormat="1" x14ac:dyDescent="0.25"/>
    <row r="59" s="313" customFormat="1" x14ac:dyDescent="0.25"/>
    <row r="60" s="313" customFormat="1" x14ac:dyDescent="0.25"/>
    <row r="61" s="313" customFormat="1" x14ac:dyDescent="0.25"/>
    <row r="62" s="313" customFormat="1" x14ac:dyDescent="0.25"/>
    <row r="63" s="313" customFormat="1" x14ac:dyDescent="0.25"/>
  </sheetData>
  <mergeCells count="16">
    <mergeCell ref="B17:B18"/>
    <mergeCell ref="C17:C18"/>
    <mergeCell ref="D17:D18"/>
    <mergeCell ref="A21:H21"/>
    <mergeCell ref="A1:H1"/>
    <mergeCell ref="A2:H2"/>
    <mergeCell ref="A3:A4"/>
    <mergeCell ref="F3:H3"/>
    <mergeCell ref="C10:C11"/>
    <mergeCell ref="D10:D11"/>
    <mergeCell ref="B10:B11"/>
    <mergeCell ref="A25:H25"/>
    <mergeCell ref="A22:H22"/>
    <mergeCell ref="A23:H23"/>
    <mergeCell ref="A24:H24"/>
    <mergeCell ref="A26:H26"/>
  </mergeCells>
  <pageMargins left="0.70866141732283472" right="0.70866141732283472" top="0.74803149606299213" bottom="0.74803149606299213" header="0.31496062992125984" footer="0.31496062992125984"/>
  <pageSetup paperSize="9" scale="7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P47"/>
  <sheetViews>
    <sheetView zoomScale="95" zoomScaleNormal="95" zoomScaleSheetLayoutView="41" workbookViewId="0">
      <selection sqref="A1:J1"/>
    </sheetView>
  </sheetViews>
  <sheetFormatPr defaultColWidth="9.109375" defaultRowHeight="13.2" x14ac:dyDescent="0.25"/>
  <cols>
    <col min="1" max="1" width="45.5546875" style="16" customWidth="1"/>
    <col min="2" max="3" width="14.5546875" style="2" customWidth="1"/>
    <col min="4" max="4" width="14.5546875" style="3" customWidth="1"/>
    <col min="5" max="5" width="14.5546875" style="2" customWidth="1"/>
    <col min="6" max="7" width="15.44140625" style="2" customWidth="1"/>
    <col min="8" max="8" width="15.44140625" style="3" customWidth="1"/>
    <col min="9" max="9" width="15.44140625" style="2" customWidth="1"/>
    <col min="10" max="10" width="16.6640625" style="2" customWidth="1"/>
    <col min="11" max="11" width="13.6640625" style="2" customWidth="1"/>
    <col min="12" max="12" width="13" style="2" customWidth="1"/>
    <col min="13" max="13" width="45.5546875" style="16" customWidth="1"/>
    <col min="14" max="15" width="14.5546875" style="2" customWidth="1"/>
    <col min="16" max="16" width="14.5546875" style="3" customWidth="1"/>
    <col min="17" max="17" width="14.5546875" style="2" customWidth="1"/>
    <col min="18" max="19" width="15.44140625" style="2" customWidth="1"/>
    <col min="20" max="20" width="15.44140625" style="3" customWidth="1"/>
    <col min="21" max="21" width="15.44140625" style="2" customWidth="1"/>
    <col min="22" max="22" width="16.6640625" style="2" customWidth="1"/>
    <col min="23" max="24" width="13.6640625" style="2" customWidth="1"/>
    <col min="25" max="25" width="45.5546875" style="16" customWidth="1"/>
    <col min="26" max="31" width="16.6640625" style="2" customWidth="1"/>
    <col min="32" max="33" width="13.6640625" style="2" customWidth="1"/>
    <col min="34" max="34" width="45.5546875" style="16" customWidth="1"/>
    <col min="35" max="40" width="16.6640625" style="2" customWidth="1"/>
    <col min="41" max="42" width="13.6640625" style="2" customWidth="1"/>
    <col min="43" max="43" width="45.5546875" style="16" customWidth="1"/>
    <col min="44" max="51" width="13.33203125" style="2" customWidth="1"/>
    <col min="52" max="52" width="16.6640625" style="2" customWidth="1"/>
    <col min="53" max="54" width="13.6640625" style="2" customWidth="1"/>
    <col min="55" max="55" width="45.5546875" style="16" customWidth="1"/>
    <col min="56" max="63" width="13.33203125" style="2" customWidth="1"/>
    <col min="64" max="64" width="16.6640625" style="2" customWidth="1"/>
    <col min="65" max="66" width="13.6640625" style="2" customWidth="1"/>
    <col min="67" max="67" width="45.5546875" style="16" customWidth="1"/>
    <col min="68" max="75" width="13.33203125" style="2" customWidth="1"/>
    <col min="76" max="76" width="16.6640625" style="2" customWidth="1"/>
    <col min="77" max="78" width="13.6640625" style="2" customWidth="1"/>
    <col min="79" max="79" width="45.5546875" style="16" customWidth="1"/>
    <col min="80" max="87" width="13.33203125" style="2" customWidth="1"/>
    <col min="88" max="88" width="16.6640625" style="2" customWidth="1"/>
    <col min="89" max="90" width="13.6640625" style="2" customWidth="1"/>
    <col min="91" max="91" width="45.5546875" style="16" customWidth="1"/>
    <col min="92" max="95" width="13.33203125" style="2" customWidth="1"/>
    <col min="96" max="98" width="13.6640625" style="2" customWidth="1"/>
    <col min="99" max="99" width="45.5546875" style="16" customWidth="1"/>
    <col min="100" max="103" width="13.33203125" style="2" customWidth="1"/>
    <col min="104" max="106" width="13.6640625" style="2" customWidth="1"/>
    <col min="107" max="107" width="45.5546875" style="16" customWidth="1"/>
    <col min="108" max="111" width="13.33203125" style="2" customWidth="1"/>
    <col min="112" max="114" width="13.6640625" style="2" customWidth="1"/>
    <col min="115" max="115" width="45.5546875" style="16" customWidth="1"/>
    <col min="116" max="119" width="13.33203125" style="2" customWidth="1"/>
    <col min="120" max="122" width="13.6640625" style="2" customWidth="1"/>
    <col min="123" max="123" width="45.5546875" style="16" customWidth="1"/>
    <col min="124" max="127" width="13.33203125" style="2" customWidth="1"/>
    <col min="128" max="130" width="13.6640625" style="2" customWidth="1"/>
    <col min="131" max="131" width="45.5546875" style="16" customWidth="1"/>
    <col min="132" max="135" width="13.33203125" style="2" customWidth="1"/>
    <col min="136" max="138" width="13.6640625" style="2" customWidth="1"/>
    <col min="139" max="139" width="45.5546875" style="16" customWidth="1"/>
    <col min="140" max="143" width="13.33203125" style="2" customWidth="1"/>
    <col min="144" max="146" width="13.6640625" style="2" customWidth="1"/>
    <col min="147" max="16384" width="9.109375" style="2"/>
  </cols>
  <sheetData>
    <row r="1" spans="1:146" ht="21" customHeight="1" x14ac:dyDescent="0.25">
      <c r="A1" s="850" t="s">
        <v>300</v>
      </c>
      <c r="B1" s="850"/>
      <c r="C1" s="850"/>
      <c r="D1" s="850"/>
      <c r="E1" s="850"/>
      <c r="F1" s="850"/>
      <c r="G1" s="850"/>
      <c r="H1" s="850"/>
      <c r="I1" s="850"/>
      <c r="J1" s="850"/>
      <c r="K1" s="343"/>
      <c r="L1" s="343"/>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0"/>
      <c r="AP1" s="850"/>
      <c r="AQ1" s="850"/>
      <c r="AR1" s="850"/>
      <c r="AS1" s="850"/>
      <c r="AT1" s="850"/>
      <c r="AU1" s="850"/>
      <c r="AV1" s="850"/>
      <c r="AW1" s="850"/>
      <c r="AX1" s="850"/>
      <c r="AY1" s="850"/>
      <c r="AZ1" s="850"/>
      <c r="BA1" s="850"/>
      <c r="BB1" s="850"/>
      <c r="BC1" s="850"/>
      <c r="BD1" s="850"/>
      <c r="BE1" s="850"/>
      <c r="BF1" s="850"/>
      <c r="BG1" s="850"/>
      <c r="BH1" s="850"/>
      <c r="BI1" s="850"/>
      <c r="BJ1" s="850"/>
      <c r="BK1" s="850"/>
      <c r="BL1" s="850"/>
      <c r="BM1" s="850"/>
      <c r="BN1" s="850"/>
      <c r="BO1" s="819"/>
      <c r="BP1" s="819"/>
      <c r="BQ1" s="819"/>
      <c r="BR1" s="819"/>
      <c r="BS1" s="819"/>
      <c r="BT1" s="819"/>
      <c r="BU1" s="819"/>
      <c r="BV1" s="819"/>
      <c r="BW1" s="819"/>
      <c r="BX1" s="819"/>
      <c r="BY1" s="819"/>
      <c r="BZ1" s="819"/>
      <c r="CA1" s="819"/>
      <c r="CB1" s="819"/>
      <c r="CC1" s="819"/>
      <c r="CD1" s="819"/>
      <c r="CE1" s="819"/>
      <c r="CF1" s="819"/>
      <c r="CG1" s="819"/>
      <c r="CH1" s="819"/>
      <c r="CI1" s="819"/>
      <c r="CJ1" s="819"/>
      <c r="CK1" s="819"/>
      <c r="CL1" s="819"/>
      <c r="CM1" s="819"/>
      <c r="CN1" s="819"/>
      <c r="CO1" s="819"/>
      <c r="CP1" s="819"/>
      <c r="CQ1" s="819"/>
      <c r="CR1" s="819"/>
      <c r="CS1" s="819"/>
      <c r="CT1" s="819"/>
      <c r="CU1" s="819"/>
      <c r="CV1" s="819"/>
      <c r="CW1" s="819"/>
      <c r="CX1" s="819"/>
      <c r="CY1" s="819"/>
      <c r="CZ1" s="819"/>
      <c r="DA1" s="819"/>
      <c r="DB1" s="819"/>
      <c r="DC1" s="819"/>
      <c r="DD1" s="819"/>
      <c r="DE1" s="819"/>
      <c r="DF1" s="819"/>
      <c r="DG1" s="819"/>
      <c r="DH1" s="819"/>
      <c r="DI1" s="819"/>
      <c r="DJ1" s="819"/>
      <c r="DK1" s="819"/>
      <c r="DL1" s="819"/>
      <c r="DM1" s="819"/>
      <c r="DN1" s="819"/>
      <c r="DO1" s="819"/>
      <c r="DP1" s="819"/>
      <c r="DQ1" s="819"/>
      <c r="DR1" s="819"/>
      <c r="DS1" s="819"/>
      <c r="DT1" s="819"/>
      <c r="DU1" s="819"/>
      <c r="DV1" s="819"/>
      <c r="DW1" s="819"/>
      <c r="DX1" s="819"/>
      <c r="DY1" s="819"/>
      <c r="DZ1" s="819"/>
      <c r="EA1" s="819"/>
      <c r="EB1" s="819"/>
      <c r="EC1" s="819"/>
      <c r="ED1" s="819"/>
      <c r="EE1" s="819"/>
      <c r="EF1" s="819"/>
      <c r="EG1" s="819"/>
      <c r="EH1" s="819"/>
      <c r="EI1" s="819"/>
      <c r="EJ1" s="819"/>
      <c r="EK1" s="819"/>
      <c r="EL1" s="819"/>
      <c r="EM1" s="819"/>
      <c r="EN1" s="819"/>
      <c r="EO1" s="819"/>
      <c r="EP1" s="819"/>
    </row>
    <row r="2" spans="1:146" ht="63.75" customHeight="1" thickBot="1" x14ac:dyDescent="0.3">
      <c r="A2" s="849" t="s">
        <v>1901</v>
      </c>
      <c r="B2" s="849"/>
      <c r="C2" s="849"/>
      <c r="D2" s="849"/>
      <c r="E2" s="849"/>
      <c r="F2" s="849"/>
      <c r="G2" s="849"/>
      <c r="H2" s="849"/>
      <c r="I2" s="849"/>
      <c r="J2" s="849"/>
      <c r="K2" s="849"/>
      <c r="L2" s="849"/>
      <c r="M2" s="820" t="s">
        <v>1902</v>
      </c>
      <c r="N2" s="820"/>
      <c r="O2" s="820"/>
      <c r="P2" s="820"/>
      <c r="Q2" s="820"/>
      <c r="R2" s="820"/>
      <c r="S2" s="820"/>
      <c r="T2" s="820"/>
      <c r="U2" s="820"/>
      <c r="V2" s="820"/>
      <c r="W2" s="820"/>
      <c r="X2" s="820"/>
      <c r="Y2" s="820" t="s">
        <v>1902</v>
      </c>
      <c r="Z2" s="820"/>
      <c r="AA2" s="820"/>
      <c r="AB2" s="820"/>
      <c r="AC2" s="820"/>
      <c r="AD2" s="820"/>
      <c r="AE2" s="820"/>
      <c r="AF2" s="820"/>
      <c r="AG2" s="820"/>
      <c r="AH2" s="820" t="s">
        <v>1902</v>
      </c>
      <c r="AI2" s="820"/>
      <c r="AJ2" s="820"/>
      <c r="AK2" s="820"/>
      <c r="AL2" s="820"/>
      <c r="AM2" s="820"/>
      <c r="AN2" s="820"/>
      <c r="AO2" s="820"/>
      <c r="AP2" s="820"/>
      <c r="AQ2" s="820" t="s">
        <v>1902</v>
      </c>
      <c r="AR2" s="820"/>
      <c r="AS2" s="820"/>
      <c r="AT2" s="820"/>
      <c r="AU2" s="820"/>
      <c r="AV2" s="820"/>
      <c r="AW2" s="820"/>
      <c r="AX2" s="820"/>
      <c r="AY2" s="820"/>
      <c r="AZ2" s="820"/>
      <c r="BA2" s="820"/>
      <c r="BB2" s="820"/>
      <c r="BC2" s="820" t="s">
        <v>1902</v>
      </c>
      <c r="BD2" s="820"/>
      <c r="BE2" s="820"/>
      <c r="BF2" s="820"/>
      <c r="BG2" s="820"/>
      <c r="BH2" s="820"/>
      <c r="BI2" s="820"/>
      <c r="BJ2" s="820"/>
      <c r="BK2" s="820"/>
      <c r="BL2" s="820"/>
      <c r="BM2" s="820"/>
      <c r="BN2" s="820"/>
      <c r="BO2" s="820" t="s">
        <v>1902</v>
      </c>
      <c r="BP2" s="820"/>
      <c r="BQ2" s="820"/>
      <c r="BR2" s="820"/>
      <c r="BS2" s="820"/>
      <c r="BT2" s="820"/>
      <c r="BU2" s="820"/>
      <c r="BV2" s="820"/>
      <c r="BW2" s="820"/>
      <c r="BX2" s="820"/>
      <c r="BY2" s="820"/>
      <c r="BZ2" s="820"/>
      <c r="CA2" s="820" t="s">
        <v>1902</v>
      </c>
      <c r="CB2" s="820"/>
      <c r="CC2" s="820"/>
      <c r="CD2" s="820"/>
      <c r="CE2" s="820"/>
      <c r="CF2" s="820"/>
      <c r="CG2" s="820"/>
      <c r="CH2" s="820"/>
      <c r="CI2" s="820"/>
      <c r="CJ2" s="820"/>
      <c r="CK2" s="820"/>
      <c r="CL2" s="820"/>
      <c r="CM2" s="820" t="s">
        <v>1902</v>
      </c>
      <c r="CN2" s="820"/>
      <c r="CO2" s="820"/>
      <c r="CP2" s="820"/>
      <c r="CQ2" s="820"/>
      <c r="CR2" s="820"/>
      <c r="CS2" s="820"/>
      <c r="CT2" s="820"/>
      <c r="CU2" s="820" t="s">
        <v>1902</v>
      </c>
      <c r="CV2" s="820"/>
      <c r="CW2" s="820"/>
      <c r="CX2" s="820"/>
      <c r="CY2" s="820"/>
      <c r="CZ2" s="820"/>
      <c r="DA2" s="820"/>
      <c r="DB2" s="820"/>
      <c r="DC2" s="820" t="s">
        <v>1902</v>
      </c>
      <c r="DD2" s="820"/>
      <c r="DE2" s="820"/>
      <c r="DF2" s="820"/>
      <c r="DG2" s="820"/>
      <c r="DH2" s="820"/>
      <c r="DI2" s="820"/>
      <c r="DJ2" s="820"/>
      <c r="DK2" s="820" t="s">
        <v>1902</v>
      </c>
      <c r="DL2" s="820"/>
      <c r="DM2" s="820"/>
      <c r="DN2" s="820"/>
      <c r="DO2" s="820"/>
      <c r="DP2" s="820"/>
      <c r="DQ2" s="820"/>
      <c r="DR2" s="820"/>
      <c r="DS2" s="820" t="s">
        <v>1902</v>
      </c>
      <c r="DT2" s="820"/>
      <c r="DU2" s="820"/>
      <c r="DV2" s="820"/>
      <c r="DW2" s="820"/>
      <c r="DX2" s="820"/>
      <c r="DY2" s="820"/>
      <c r="DZ2" s="820"/>
      <c r="EA2" s="820" t="s">
        <v>1902</v>
      </c>
      <c r="EB2" s="820"/>
      <c r="EC2" s="820"/>
      <c r="ED2" s="820"/>
      <c r="EE2" s="820"/>
      <c r="EF2" s="820"/>
      <c r="EG2" s="820"/>
      <c r="EH2" s="820"/>
      <c r="EI2" s="820" t="s">
        <v>1902</v>
      </c>
      <c r="EJ2" s="820"/>
      <c r="EK2" s="820"/>
      <c r="EL2" s="820"/>
      <c r="EM2" s="820"/>
      <c r="EN2" s="820"/>
      <c r="EO2" s="820"/>
      <c r="EP2" s="820"/>
    </row>
    <row r="3" spans="1:146" s="276" customFormat="1" ht="28.5" customHeight="1" thickBot="1" x14ac:dyDescent="0.35">
      <c r="A3" s="821" t="s">
        <v>33</v>
      </c>
      <c r="B3" s="839">
        <v>2009</v>
      </c>
      <c r="C3" s="840"/>
      <c r="D3" s="840"/>
      <c r="E3" s="840"/>
      <c r="F3" s="840"/>
      <c r="G3" s="840"/>
      <c r="H3" s="840"/>
      <c r="I3" s="840"/>
      <c r="J3" s="840"/>
      <c r="K3" s="840"/>
      <c r="L3" s="841"/>
      <c r="M3" s="821" t="s">
        <v>33</v>
      </c>
      <c r="N3" s="839">
        <v>2010</v>
      </c>
      <c r="O3" s="840"/>
      <c r="P3" s="840"/>
      <c r="Q3" s="840"/>
      <c r="R3" s="840"/>
      <c r="S3" s="840"/>
      <c r="T3" s="840"/>
      <c r="U3" s="840"/>
      <c r="V3" s="840"/>
      <c r="W3" s="840"/>
      <c r="X3" s="841"/>
      <c r="Y3" s="821" t="s">
        <v>33</v>
      </c>
      <c r="Z3" s="839">
        <v>2011</v>
      </c>
      <c r="AA3" s="840"/>
      <c r="AB3" s="840"/>
      <c r="AC3" s="840"/>
      <c r="AD3" s="840"/>
      <c r="AE3" s="840"/>
      <c r="AF3" s="840"/>
      <c r="AG3" s="841"/>
      <c r="AH3" s="821" t="s">
        <v>33</v>
      </c>
      <c r="AI3" s="839">
        <v>2012</v>
      </c>
      <c r="AJ3" s="840"/>
      <c r="AK3" s="840"/>
      <c r="AL3" s="840"/>
      <c r="AM3" s="840"/>
      <c r="AN3" s="840"/>
      <c r="AO3" s="840"/>
      <c r="AP3" s="841"/>
      <c r="AQ3" s="821" t="s">
        <v>33</v>
      </c>
      <c r="AR3" s="839">
        <v>2013</v>
      </c>
      <c r="AS3" s="840"/>
      <c r="AT3" s="840"/>
      <c r="AU3" s="840"/>
      <c r="AV3" s="840"/>
      <c r="AW3" s="840"/>
      <c r="AX3" s="840"/>
      <c r="AY3" s="840"/>
      <c r="AZ3" s="840"/>
      <c r="BA3" s="840"/>
      <c r="BB3" s="841"/>
      <c r="BC3" s="821" t="s">
        <v>33</v>
      </c>
      <c r="BD3" s="839">
        <v>2014</v>
      </c>
      <c r="BE3" s="840"/>
      <c r="BF3" s="840"/>
      <c r="BG3" s="840"/>
      <c r="BH3" s="840"/>
      <c r="BI3" s="840"/>
      <c r="BJ3" s="840"/>
      <c r="BK3" s="840"/>
      <c r="BL3" s="840"/>
      <c r="BM3" s="840"/>
      <c r="BN3" s="841"/>
      <c r="BO3" s="821" t="s">
        <v>33</v>
      </c>
      <c r="BP3" s="839">
        <v>2015</v>
      </c>
      <c r="BQ3" s="840"/>
      <c r="BR3" s="840"/>
      <c r="BS3" s="840"/>
      <c r="BT3" s="840"/>
      <c r="BU3" s="840"/>
      <c r="BV3" s="840"/>
      <c r="BW3" s="840"/>
      <c r="BX3" s="840"/>
      <c r="BY3" s="840"/>
      <c r="BZ3" s="841"/>
      <c r="CA3" s="821" t="s">
        <v>33</v>
      </c>
      <c r="CB3" s="839">
        <v>2016</v>
      </c>
      <c r="CC3" s="840"/>
      <c r="CD3" s="840"/>
      <c r="CE3" s="840"/>
      <c r="CF3" s="840"/>
      <c r="CG3" s="840"/>
      <c r="CH3" s="840"/>
      <c r="CI3" s="840"/>
      <c r="CJ3" s="840"/>
      <c r="CK3" s="840"/>
      <c r="CL3" s="841"/>
      <c r="CM3" s="821" t="s">
        <v>33</v>
      </c>
      <c r="CN3" s="821" t="s">
        <v>591</v>
      </c>
      <c r="CO3" s="824"/>
      <c r="CP3" s="824"/>
      <c r="CQ3" s="824"/>
      <c r="CR3" s="824"/>
      <c r="CS3" s="824"/>
      <c r="CT3" s="825"/>
      <c r="CU3" s="821" t="s">
        <v>33</v>
      </c>
      <c r="CV3" s="821">
        <v>2018</v>
      </c>
      <c r="CW3" s="824"/>
      <c r="CX3" s="824"/>
      <c r="CY3" s="824"/>
      <c r="CZ3" s="824"/>
      <c r="DA3" s="824"/>
      <c r="DB3" s="825"/>
      <c r="DC3" s="821" t="s">
        <v>33</v>
      </c>
      <c r="DD3" s="821">
        <v>2019</v>
      </c>
      <c r="DE3" s="824"/>
      <c r="DF3" s="824"/>
      <c r="DG3" s="824"/>
      <c r="DH3" s="824"/>
      <c r="DI3" s="824"/>
      <c r="DJ3" s="825"/>
      <c r="DK3" s="821" t="s">
        <v>33</v>
      </c>
      <c r="DL3" s="821" t="s">
        <v>1736</v>
      </c>
      <c r="DM3" s="824"/>
      <c r="DN3" s="824"/>
      <c r="DO3" s="824"/>
      <c r="DP3" s="824"/>
      <c r="DQ3" s="824"/>
      <c r="DR3" s="825"/>
      <c r="DS3" s="821" t="s">
        <v>33</v>
      </c>
      <c r="DT3" s="821">
        <v>2021</v>
      </c>
      <c r="DU3" s="824"/>
      <c r="DV3" s="824"/>
      <c r="DW3" s="824"/>
      <c r="DX3" s="824"/>
      <c r="DY3" s="824"/>
      <c r="DZ3" s="825"/>
      <c r="EA3" s="821" t="s">
        <v>33</v>
      </c>
      <c r="EB3" s="821">
        <v>2022</v>
      </c>
      <c r="EC3" s="824"/>
      <c r="ED3" s="824"/>
      <c r="EE3" s="824"/>
      <c r="EF3" s="824"/>
      <c r="EG3" s="824"/>
      <c r="EH3" s="825"/>
      <c r="EI3" s="821" t="s">
        <v>33</v>
      </c>
      <c r="EJ3" s="821">
        <v>2023</v>
      </c>
      <c r="EK3" s="824"/>
      <c r="EL3" s="824"/>
      <c r="EM3" s="824"/>
      <c r="EN3" s="824"/>
      <c r="EO3" s="824"/>
      <c r="EP3" s="825"/>
    </row>
    <row r="4" spans="1:146" s="276" customFormat="1" ht="30" customHeight="1" thickBot="1" x14ac:dyDescent="0.35">
      <c r="A4" s="822"/>
      <c r="B4" s="842" t="s">
        <v>315</v>
      </c>
      <c r="C4" s="843"/>
      <c r="D4" s="843"/>
      <c r="E4" s="844"/>
      <c r="F4" s="834" t="s">
        <v>316</v>
      </c>
      <c r="G4" s="835"/>
      <c r="H4" s="835"/>
      <c r="I4" s="836"/>
      <c r="J4" s="845" t="s">
        <v>0</v>
      </c>
      <c r="K4" s="832" t="s">
        <v>319</v>
      </c>
      <c r="L4" s="832" t="s">
        <v>320</v>
      </c>
      <c r="M4" s="822"/>
      <c r="N4" s="834" t="s">
        <v>315</v>
      </c>
      <c r="O4" s="835"/>
      <c r="P4" s="835"/>
      <c r="Q4" s="836"/>
      <c r="R4" s="834" t="s">
        <v>316</v>
      </c>
      <c r="S4" s="835"/>
      <c r="T4" s="835"/>
      <c r="U4" s="836"/>
      <c r="V4" s="847" t="s">
        <v>0</v>
      </c>
      <c r="W4" s="832" t="s">
        <v>319</v>
      </c>
      <c r="X4" s="832" t="s">
        <v>320</v>
      </c>
      <c r="Y4" s="822"/>
      <c r="Z4" s="826" t="s">
        <v>315</v>
      </c>
      <c r="AA4" s="830"/>
      <c r="AB4" s="826" t="s">
        <v>316</v>
      </c>
      <c r="AC4" s="828"/>
      <c r="AD4" s="830"/>
      <c r="AE4" s="847" t="s">
        <v>0</v>
      </c>
      <c r="AF4" s="832" t="s">
        <v>319</v>
      </c>
      <c r="AG4" s="832" t="s">
        <v>320</v>
      </c>
      <c r="AH4" s="822"/>
      <c r="AI4" s="826" t="s">
        <v>315</v>
      </c>
      <c r="AJ4" s="830"/>
      <c r="AK4" s="826" t="s">
        <v>316</v>
      </c>
      <c r="AL4" s="828"/>
      <c r="AM4" s="830"/>
      <c r="AN4" s="837" t="s">
        <v>0</v>
      </c>
      <c r="AO4" s="832" t="s">
        <v>319</v>
      </c>
      <c r="AP4" s="832" t="s">
        <v>320</v>
      </c>
      <c r="AQ4" s="822"/>
      <c r="AR4" s="834" t="s">
        <v>315</v>
      </c>
      <c r="AS4" s="835"/>
      <c r="AT4" s="835"/>
      <c r="AU4" s="836"/>
      <c r="AV4" s="834" t="s">
        <v>316</v>
      </c>
      <c r="AW4" s="835"/>
      <c r="AX4" s="835"/>
      <c r="AY4" s="836"/>
      <c r="AZ4" s="837" t="s">
        <v>0</v>
      </c>
      <c r="BA4" s="832" t="s">
        <v>319</v>
      </c>
      <c r="BB4" s="832" t="s">
        <v>320</v>
      </c>
      <c r="BC4" s="822"/>
      <c r="BD4" s="834" t="s">
        <v>315</v>
      </c>
      <c r="BE4" s="835"/>
      <c r="BF4" s="835"/>
      <c r="BG4" s="836"/>
      <c r="BH4" s="834" t="s">
        <v>316</v>
      </c>
      <c r="BI4" s="835"/>
      <c r="BJ4" s="835"/>
      <c r="BK4" s="836"/>
      <c r="BL4" s="837" t="s">
        <v>0</v>
      </c>
      <c r="BM4" s="832" t="s">
        <v>319</v>
      </c>
      <c r="BN4" s="832" t="s">
        <v>320</v>
      </c>
      <c r="BO4" s="822"/>
      <c r="BP4" s="834" t="s">
        <v>315</v>
      </c>
      <c r="BQ4" s="835"/>
      <c r="BR4" s="835"/>
      <c r="BS4" s="836"/>
      <c r="BT4" s="834" t="s">
        <v>316</v>
      </c>
      <c r="BU4" s="835"/>
      <c r="BV4" s="835"/>
      <c r="BW4" s="836"/>
      <c r="BX4" s="837" t="s">
        <v>0</v>
      </c>
      <c r="BY4" s="832" t="s">
        <v>319</v>
      </c>
      <c r="BZ4" s="832" t="s">
        <v>320</v>
      </c>
      <c r="CA4" s="822"/>
      <c r="CB4" s="834" t="s">
        <v>315</v>
      </c>
      <c r="CC4" s="835"/>
      <c r="CD4" s="835"/>
      <c r="CE4" s="836"/>
      <c r="CF4" s="834" t="s">
        <v>316</v>
      </c>
      <c r="CG4" s="835"/>
      <c r="CH4" s="835"/>
      <c r="CI4" s="836"/>
      <c r="CJ4" s="837" t="s">
        <v>0</v>
      </c>
      <c r="CK4" s="832" t="s">
        <v>319</v>
      </c>
      <c r="CL4" s="832" t="s">
        <v>320</v>
      </c>
      <c r="CM4" s="822"/>
      <c r="CN4" s="826" t="s">
        <v>317</v>
      </c>
      <c r="CO4" s="828" t="s">
        <v>321</v>
      </c>
      <c r="CP4" s="828" t="s">
        <v>322</v>
      </c>
      <c r="CQ4" s="830" t="s">
        <v>318</v>
      </c>
      <c r="CR4" s="826" t="s">
        <v>1642</v>
      </c>
      <c r="CS4" s="828" t="s">
        <v>1643</v>
      </c>
      <c r="CT4" s="830" t="s">
        <v>1644</v>
      </c>
      <c r="CU4" s="822"/>
      <c r="CV4" s="826" t="s">
        <v>317</v>
      </c>
      <c r="CW4" s="828" t="s">
        <v>321</v>
      </c>
      <c r="CX4" s="828" t="s">
        <v>322</v>
      </c>
      <c r="CY4" s="830" t="s">
        <v>318</v>
      </c>
      <c r="CZ4" s="826" t="s">
        <v>1642</v>
      </c>
      <c r="DA4" s="828" t="s">
        <v>1643</v>
      </c>
      <c r="DB4" s="830" t="s">
        <v>1644</v>
      </c>
      <c r="DC4" s="822"/>
      <c r="DD4" s="826" t="s">
        <v>317</v>
      </c>
      <c r="DE4" s="828" t="s">
        <v>321</v>
      </c>
      <c r="DF4" s="828" t="s">
        <v>322</v>
      </c>
      <c r="DG4" s="830" t="s">
        <v>318</v>
      </c>
      <c r="DH4" s="826" t="s">
        <v>1642</v>
      </c>
      <c r="DI4" s="828" t="s">
        <v>1643</v>
      </c>
      <c r="DJ4" s="830" t="s">
        <v>1644</v>
      </c>
      <c r="DK4" s="822"/>
      <c r="DL4" s="826" t="s">
        <v>317</v>
      </c>
      <c r="DM4" s="828" t="s">
        <v>321</v>
      </c>
      <c r="DN4" s="828" t="s">
        <v>322</v>
      </c>
      <c r="DO4" s="830" t="s">
        <v>318</v>
      </c>
      <c r="DP4" s="826" t="s">
        <v>1642</v>
      </c>
      <c r="DQ4" s="828" t="s">
        <v>1645</v>
      </c>
      <c r="DR4" s="830" t="s">
        <v>1646</v>
      </c>
      <c r="DS4" s="822"/>
      <c r="DT4" s="826" t="s">
        <v>317</v>
      </c>
      <c r="DU4" s="828" t="s">
        <v>321</v>
      </c>
      <c r="DV4" s="828" t="s">
        <v>322</v>
      </c>
      <c r="DW4" s="830" t="s">
        <v>318</v>
      </c>
      <c r="DX4" s="826" t="s">
        <v>1642</v>
      </c>
      <c r="DY4" s="828" t="s">
        <v>1645</v>
      </c>
      <c r="DZ4" s="830" t="s">
        <v>1646</v>
      </c>
      <c r="EA4" s="822"/>
      <c r="EB4" s="826" t="s">
        <v>317</v>
      </c>
      <c r="EC4" s="828" t="s">
        <v>321</v>
      </c>
      <c r="ED4" s="828" t="s">
        <v>322</v>
      </c>
      <c r="EE4" s="830" t="s">
        <v>318</v>
      </c>
      <c r="EF4" s="826" t="s">
        <v>1642</v>
      </c>
      <c r="EG4" s="828" t="s">
        <v>1645</v>
      </c>
      <c r="EH4" s="830" t="s">
        <v>1646</v>
      </c>
      <c r="EI4" s="822"/>
      <c r="EJ4" s="826" t="s">
        <v>317</v>
      </c>
      <c r="EK4" s="828" t="s">
        <v>321</v>
      </c>
      <c r="EL4" s="828" t="s">
        <v>322</v>
      </c>
      <c r="EM4" s="830" t="s">
        <v>318</v>
      </c>
      <c r="EN4" s="826" t="s">
        <v>1642</v>
      </c>
      <c r="EO4" s="828" t="s">
        <v>1645</v>
      </c>
      <c r="EP4" s="830" t="s">
        <v>1646</v>
      </c>
    </row>
    <row r="5" spans="1:146" s="276" customFormat="1" ht="63" customHeight="1" thickBot="1" x14ac:dyDescent="0.35">
      <c r="A5" s="823"/>
      <c r="B5" s="340" t="s">
        <v>317</v>
      </c>
      <c r="C5" s="341" t="s">
        <v>321</v>
      </c>
      <c r="D5" s="341" t="s">
        <v>322</v>
      </c>
      <c r="E5" s="342" t="s">
        <v>318</v>
      </c>
      <c r="F5" s="337" t="s">
        <v>317</v>
      </c>
      <c r="G5" s="338" t="s">
        <v>321</v>
      </c>
      <c r="H5" s="338" t="s">
        <v>322</v>
      </c>
      <c r="I5" s="339" t="s">
        <v>318</v>
      </c>
      <c r="J5" s="846"/>
      <c r="K5" s="833"/>
      <c r="L5" s="833"/>
      <c r="M5" s="823"/>
      <c r="N5" s="340" t="s">
        <v>317</v>
      </c>
      <c r="O5" s="341" t="s">
        <v>321</v>
      </c>
      <c r="P5" s="341" t="s">
        <v>322</v>
      </c>
      <c r="Q5" s="342" t="s">
        <v>318</v>
      </c>
      <c r="R5" s="340" t="s">
        <v>317</v>
      </c>
      <c r="S5" s="341" t="s">
        <v>321</v>
      </c>
      <c r="T5" s="341" t="s">
        <v>322</v>
      </c>
      <c r="U5" s="342" t="s">
        <v>318</v>
      </c>
      <c r="V5" s="848"/>
      <c r="W5" s="833"/>
      <c r="X5" s="833"/>
      <c r="Y5" s="823"/>
      <c r="Z5" s="277" t="s">
        <v>322</v>
      </c>
      <c r="AA5" s="278" t="s">
        <v>318</v>
      </c>
      <c r="AB5" s="277" t="s">
        <v>317</v>
      </c>
      <c r="AC5" s="279" t="s">
        <v>321</v>
      </c>
      <c r="AD5" s="278" t="s">
        <v>318</v>
      </c>
      <c r="AE5" s="848"/>
      <c r="AF5" s="833"/>
      <c r="AG5" s="833"/>
      <c r="AH5" s="823"/>
      <c r="AI5" s="277" t="s">
        <v>322</v>
      </c>
      <c r="AJ5" s="278" t="s">
        <v>318</v>
      </c>
      <c r="AK5" s="277" t="s">
        <v>317</v>
      </c>
      <c r="AL5" s="279" t="s">
        <v>321</v>
      </c>
      <c r="AM5" s="278" t="s">
        <v>318</v>
      </c>
      <c r="AN5" s="838"/>
      <c r="AO5" s="833"/>
      <c r="AP5" s="833"/>
      <c r="AQ5" s="823"/>
      <c r="AR5" s="340" t="s">
        <v>317</v>
      </c>
      <c r="AS5" s="341" t="s">
        <v>321</v>
      </c>
      <c r="AT5" s="341" t="s">
        <v>322</v>
      </c>
      <c r="AU5" s="342" t="s">
        <v>318</v>
      </c>
      <c r="AV5" s="340" t="s">
        <v>317</v>
      </c>
      <c r="AW5" s="341" t="s">
        <v>321</v>
      </c>
      <c r="AX5" s="341" t="s">
        <v>322</v>
      </c>
      <c r="AY5" s="342" t="s">
        <v>318</v>
      </c>
      <c r="AZ5" s="838"/>
      <c r="BA5" s="833"/>
      <c r="BB5" s="833"/>
      <c r="BC5" s="823"/>
      <c r="BD5" s="337" t="s">
        <v>317</v>
      </c>
      <c r="BE5" s="338" t="s">
        <v>321</v>
      </c>
      <c r="BF5" s="338" t="s">
        <v>322</v>
      </c>
      <c r="BG5" s="339" t="s">
        <v>318</v>
      </c>
      <c r="BH5" s="337" t="s">
        <v>317</v>
      </c>
      <c r="BI5" s="338" t="s">
        <v>321</v>
      </c>
      <c r="BJ5" s="338" t="s">
        <v>322</v>
      </c>
      <c r="BK5" s="339" t="s">
        <v>318</v>
      </c>
      <c r="BL5" s="838"/>
      <c r="BM5" s="833"/>
      <c r="BN5" s="833"/>
      <c r="BO5" s="823"/>
      <c r="BP5" s="337" t="s">
        <v>317</v>
      </c>
      <c r="BQ5" s="338" t="s">
        <v>321</v>
      </c>
      <c r="BR5" s="338" t="s">
        <v>322</v>
      </c>
      <c r="BS5" s="339" t="s">
        <v>318</v>
      </c>
      <c r="BT5" s="337" t="s">
        <v>317</v>
      </c>
      <c r="BU5" s="338" t="s">
        <v>321</v>
      </c>
      <c r="BV5" s="338" t="s">
        <v>322</v>
      </c>
      <c r="BW5" s="339" t="s">
        <v>318</v>
      </c>
      <c r="BX5" s="838"/>
      <c r="BY5" s="833"/>
      <c r="BZ5" s="833"/>
      <c r="CA5" s="823"/>
      <c r="CB5" s="337" t="s">
        <v>317</v>
      </c>
      <c r="CC5" s="338" t="s">
        <v>321</v>
      </c>
      <c r="CD5" s="338" t="s">
        <v>322</v>
      </c>
      <c r="CE5" s="339" t="s">
        <v>318</v>
      </c>
      <c r="CF5" s="337" t="s">
        <v>317</v>
      </c>
      <c r="CG5" s="338" t="s">
        <v>321</v>
      </c>
      <c r="CH5" s="338" t="s">
        <v>322</v>
      </c>
      <c r="CI5" s="339" t="s">
        <v>318</v>
      </c>
      <c r="CJ5" s="838"/>
      <c r="CK5" s="833"/>
      <c r="CL5" s="833"/>
      <c r="CM5" s="823"/>
      <c r="CN5" s="827"/>
      <c r="CO5" s="829" t="s">
        <v>321</v>
      </c>
      <c r="CP5" s="829" t="s">
        <v>322</v>
      </c>
      <c r="CQ5" s="831" t="s">
        <v>318</v>
      </c>
      <c r="CR5" s="827"/>
      <c r="CS5" s="829"/>
      <c r="CT5" s="831"/>
      <c r="CU5" s="823"/>
      <c r="CV5" s="827"/>
      <c r="CW5" s="829" t="s">
        <v>321</v>
      </c>
      <c r="CX5" s="829" t="s">
        <v>322</v>
      </c>
      <c r="CY5" s="831" t="s">
        <v>318</v>
      </c>
      <c r="CZ5" s="827"/>
      <c r="DA5" s="829"/>
      <c r="DB5" s="831"/>
      <c r="DC5" s="823"/>
      <c r="DD5" s="827"/>
      <c r="DE5" s="829" t="s">
        <v>321</v>
      </c>
      <c r="DF5" s="829" t="s">
        <v>322</v>
      </c>
      <c r="DG5" s="831" t="s">
        <v>318</v>
      </c>
      <c r="DH5" s="827"/>
      <c r="DI5" s="829"/>
      <c r="DJ5" s="831"/>
      <c r="DK5" s="823"/>
      <c r="DL5" s="827"/>
      <c r="DM5" s="829" t="s">
        <v>321</v>
      </c>
      <c r="DN5" s="829" t="s">
        <v>322</v>
      </c>
      <c r="DO5" s="831" t="s">
        <v>318</v>
      </c>
      <c r="DP5" s="827"/>
      <c r="DQ5" s="829"/>
      <c r="DR5" s="831"/>
      <c r="DS5" s="823"/>
      <c r="DT5" s="827"/>
      <c r="DU5" s="829" t="s">
        <v>321</v>
      </c>
      <c r="DV5" s="829" t="s">
        <v>322</v>
      </c>
      <c r="DW5" s="831" t="s">
        <v>318</v>
      </c>
      <c r="DX5" s="827"/>
      <c r="DY5" s="829"/>
      <c r="DZ5" s="831"/>
      <c r="EA5" s="823"/>
      <c r="EB5" s="827"/>
      <c r="EC5" s="829" t="s">
        <v>321</v>
      </c>
      <c r="ED5" s="829" t="s">
        <v>322</v>
      </c>
      <c r="EE5" s="831" t="s">
        <v>318</v>
      </c>
      <c r="EF5" s="827"/>
      <c r="EG5" s="829"/>
      <c r="EH5" s="831"/>
      <c r="EI5" s="823"/>
      <c r="EJ5" s="827"/>
      <c r="EK5" s="829" t="s">
        <v>321</v>
      </c>
      <c r="EL5" s="829" t="s">
        <v>322</v>
      </c>
      <c r="EM5" s="831" t="s">
        <v>318</v>
      </c>
      <c r="EN5" s="827"/>
      <c r="EO5" s="829"/>
      <c r="EP5" s="831"/>
    </row>
    <row r="6" spans="1:146" ht="27.6" x14ac:dyDescent="0.3">
      <c r="A6" s="288" t="s">
        <v>32</v>
      </c>
      <c r="B6" s="271">
        <v>1.80602</v>
      </c>
      <c r="C6" s="272">
        <v>897.74586299999999</v>
      </c>
      <c r="D6" s="272">
        <v>2157.7574669999999</v>
      </c>
      <c r="E6" s="273">
        <v>3057.30935</v>
      </c>
      <c r="F6" s="271">
        <v>0</v>
      </c>
      <c r="G6" s="272">
        <v>0.92697600000000002</v>
      </c>
      <c r="H6" s="272">
        <v>0</v>
      </c>
      <c r="I6" s="273">
        <v>0.92697600000000002</v>
      </c>
      <c r="J6" s="273">
        <v>3058.2363260000002</v>
      </c>
      <c r="K6" s="293">
        <f>E6*100/J6</f>
        <v>99.969689196609195</v>
      </c>
      <c r="L6" s="294">
        <f>I6*100/J6</f>
        <v>3.0310803390803751E-2</v>
      </c>
      <c r="M6" s="288" t="s">
        <v>32</v>
      </c>
      <c r="N6" s="271">
        <v>1.9815290000000001</v>
      </c>
      <c r="O6" s="272">
        <v>0</v>
      </c>
      <c r="P6" s="272">
        <v>2989.243453</v>
      </c>
      <c r="Q6" s="273">
        <v>2991.2249820000002</v>
      </c>
      <c r="R6" s="271">
        <v>0</v>
      </c>
      <c r="S6" s="272">
        <v>170.261</v>
      </c>
      <c r="T6" s="272">
        <v>0</v>
      </c>
      <c r="U6" s="273">
        <v>170.261</v>
      </c>
      <c r="V6" s="273">
        <v>3161.4859820000001</v>
      </c>
      <c r="W6" s="26">
        <v>94.614526176317554</v>
      </c>
      <c r="X6" s="26">
        <v>5.385473823682446</v>
      </c>
      <c r="Y6" s="295" t="s">
        <v>32</v>
      </c>
      <c r="Z6" s="296">
        <v>2705.3898220000001</v>
      </c>
      <c r="AA6" s="273">
        <v>2705.3898220000001</v>
      </c>
      <c r="AB6" s="274">
        <v>130.980017</v>
      </c>
      <c r="AC6" s="272">
        <v>150.31834699999999</v>
      </c>
      <c r="AD6" s="273">
        <v>281.29836399999999</v>
      </c>
      <c r="AE6" s="273">
        <v>2986.6881859999999</v>
      </c>
      <c r="AF6" s="275">
        <v>90.581595851934722</v>
      </c>
      <c r="AG6" s="275">
        <v>9.4184041480652922</v>
      </c>
      <c r="AH6" s="295" t="s">
        <v>32</v>
      </c>
      <c r="AI6" s="296">
        <v>2722.9729000000002</v>
      </c>
      <c r="AJ6" s="273">
        <v>2722.9729000000002</v>
      </c>
      <c r="AK6" s="274">
        <v>82.188131999999996</v>
      </c>
      <c r="AL6" s="272">
        <v>89.624574999999993</v>
      </c>
      <c r="AM6" s="273">
        <v>171.81270699999999</v>
      </c>
      <c r="AN6" s="273">
        <f>+SUM(AJ6:AL6)</f>
        <v>2894.7856069999998</v>
      </c>
      <c r="AO6" s="26">
        <f>+AJ6/AN6*100</f>
        <v>94.064751925512809</v>
      </c>
      <c r="AP6" s="26">
        <f>+AM6/AN6*100</f>
        <v>5.9352480744871965</v>
      </c>
      <c r="AQ6" s="295" t="s">
        <v>32</v>
      </c>
      <c r="AR6" s="296">
        <v>0</v>
      </c>
      <c r="AS6" s="272">
        <v>1</v>
      </c>
      <c r="AT6" s="272">
        <v>2560.028268</v>
      </c>
      <c r="AU6" s="273">
        <v>2561.028268</v>
      </c>
      <c r="AV6" s="274">
        <v>80.138649999999998</v>
      </c>
      <c r="AW6" s="272">
        <v>91.977552000000003</v>
      </c>
      <c r="AX6" s="272">
        <v>0</v>
      </c>
      <c r="AY6" s="273">
        <v>172.11620199999999</v>
      </c>
      <c r="AZ6" s="273">
        <v>2733.1444700000002</v>
      </c>
      <c r="BA6" s="26">
        <f>AU6/AZ6*100</f>
        <v>93.702630655305242</v>
      </c>
      <c r="BB6" s="26">
        <f>AY6/AZ6*100</f>
        <v>6.2973693446947561</v>
      </c>
      <c r="BC6" s="295" t="s">
        <v>32</v>
      </c>
      <c r="BD6" s="296"/>
      <c r="BE6" s="272">
        <v>8</v>
      </c>
      <c r="BF6" s="272">
        <v>2592.9511969999999</v>
      </c>
      <c r="BG6" s="273">
        <v>2600.9511969999999</v>
      </c>
      <c r="BH6" s="274">
        <v>95.067325999999994</v>
      </c>
      <c r="BI6" s="272">
        <v>136.864858</v>
      </c>
      <c r="BJ6" s="272">
        <v>0</v>
      </c>
      <c r="BK6" s="273">
        <v>231.93218400000001</v>
      </c>
      <c r="BL6" s="273">
        <v>2832.8833809999996</v>
      </c>
      <c r="BM6" s="26">
        <f>(BG6*100)/BL6</f>
        <v>91.812858038719241</v>
      </c>
      <c r="BN6" s="26">
        <f>(BK6*100)/BL6</f>
        <v>8.1871419612807586</v>
      </c>
      <c r="BO6" s="295" t="s">
        <v>32</v>
      </c>
      <c r="BP6" s="296">
        <v>0</v>
      </c>
      <c r="BQ6" s="272">
        <v>0</v>
      </c>
      <c r="BR6" s="272">
        <v>2554.4179009999998</v>
      </c>
      <c r="BS6" s="273">
        <v>2554.4179009999998</v>
      </c>
      <c r="BT6" s="274">
        <v>82.97672</v>
      </c>
      <c r="BU6" s="272">
        <v>30.079488999999999</v>
      </c>
      <c r="BV6" s="272">
        <v>0</v>
      </c>
      <c r="BW6" s="273">
        <v>113.056209</v>
      </c>
      <c r="BX6" s="273">
        <v>2667.4741100000001</v>
      </c>
      <c r="BY6" s="26">
        <f>(BS6*100)/BX6</f>
        <v>95.761675490076257</v>
      </c>
      <c r="BZ6" s="26">
        <f>(BW6*100)/BX6</f>
        <v>4.2383245099237348</v>
      </c>
      <c r="CA6" s="295" t="s">
        <v>32</v>
      </c>
      <c r="CB6" s="296">
        <v>0</v>
      </c>
      <c r="CC6" s="272">
        <v>0</v>
      </c>
      <c r="CD6" s="272">
        <v>2536.2370299999998</v>
      </c>
      <c r="CE6" s="273">
        <v>2536.2370299999998</v>
      </c>
      <c r="CF6" s="274">
        <v>133.608214</v>
      </c>
      <c r="CG6" s="272">
        <v>32.785688</v>
      </c>
      <c r="CH6" s="272">
        <v>0</v>
      </c>
      <c r="CI6" s="273">
        <v>166.393902</v>
      </c>
      <c r="CJ6" s="273">
        <v>2702.630932</v>
      </c>
      <c r="CK6" s="26">
        <f>(CE6*100)/CJ6</f>
        <v>93.843262132840849</v>
      </c>
      <c r="CL6" s="26">
        <f>(CI6*100)/CJ6</f>
        <v>6.1567378671591397</v>
      </c>
      <c r="CM6" s="295" t="s">
        <v>32</v>
      </c>
      <c r="CN6" s="437">
        <v>391.75645300000002</v>
      </c>
      <c r="CO6" s="438">
        <v>100.57232</v>
      </c>
      <c r="CP6" s="438">
        <v>1879.053782</v>
      </c>
      <c r="CQ6" s="439">
        <v>2371.3825550000001</v>
      </c>
      <c r="CR6" s="440">
        <v>16.520170993667445</v>
      </c>
      <c r="CS6" s="440">
        <v>4.2410837419692493</v>
      </c>
      <c r="CT6" s="440">
        <v>79.238745264363303</v>
      </c>
      <c r="CU6" s="295" t="s">
        <v>32</v>
      </c>
      <c r="CV6" s="437">
        <v>384.43728599999997</v>
      </c>
      <c r="CW6" s="438">
        <v>33.671222</v>
      </c>
      <c r="CX6" s="438">
        <v>1820.1683820000001</v>
      </c>
      <c r="CY6" s="439">
        <v>2238.2768900000001</v>
      </c>
      <c r="CZ6" s="440">
        <v>17.175591086051899</v>
      </c>
      <c r="DA6" s="440">
        <v>1.50433675790666</v>
      </c>
      <c r="DB6" s="440">
        <v>81.320072156041405</v>
      </c>
      <c r="DC6" s="295" t="s">
        <v>32</v>
      </c>
      <c r="DD6" s="437">
        <v>424.24869100000001</v>
      </c>
      <c r="DE6" s="438">
        <v>10.481113000000001</v>
      </c>
      <c r="DF6" s="438">
        <v>1851.4093949999999</v>
      </c>
      <c r="DG6" s="439">
        <v>2286.1391990000002</v>
      </c>
      <c r="DH6" s="440">
        <v>18.557430413055087</v>
      </c>
      <c r="DI6" s="440">
        <v>0.45846346559232415</v>
      </c>
      <c r="DJ6" s="440">
        <v>80.984106121352568</v>
      </c>
      <c r="DK6" s="295" t="s">
        <v>32</v>
      </c>
      <c r="DL6" s="437">
        <v>420.36260399999998</v>
      </c>
      <c r="DM6" s="438">
        <v>77.741996999999998</v>
      </c>
      <c r="DN6" s="438">
        <v>1851.9057029999999</v>
      </c>
      <c r="DO6" s="439">
        <v>2350.0103039999999</v>
      </c>
      <c r="DP6" s="440">
        <v>17.887691951158356</v>
      </c>
      <c r="DQ6" s="440">
        <v>3.3081555798999593</v>
      </c>
      <c r="DR6" s="440">
        <v>78.80415246894168</v>
      </c>
      <c r="DS6" s="295" t="s">
        <v>32</v>
      </c>
      <c r="DT6" s="437">
        <v>437.80100399999998</v>
      </c>
      <c r="DU6" s="438">
        <v>162.77985000000001</v>
      </c>
      <c r="DV6" s="438">
        <v>1825.9070489999999</v>
      </c>
      <c r="DW6" s="439">
        <v>2426.4879030000002</v>
      </c>
      <c r="DX6" s="440">
        <v>18.042579295727069</v>
      </c>
      <c r="DY6" s="440">
        <v>6.7084550390194133</v>
      </c>
      <c r="DZ6" s="440">
        <v>75.248965665253507</v>
      </c>
      <c r="EA6" s="295" t="s">
        <v>32</v>
      </c>
      <c r="EB6" s="437">
        <v>859.86654899999996</v>
      </c>
      <c r="EC6" s="438">
        <v>242.26360500000001</v>
      </c>
      <c r="ED6" s="438">
        <v>1830.2130970000001</v>
      </c>
      <c r="EE6" s="439">
        <v>2932.3432509999998</v>
      </c>
      <c r="EF6" s="440">
        <f>EB6/$EE6*100</f>
        <v>29.323529866660898</v>
      </c>
      <c r="EG6" s="440">
        <f t="shared" ref="EG6:EH6" si="0">EC6/$EE6*100</f>
        <v>8.261775115085257</v>
      </c>
      <c r="EH6" s="440">
        <f t="shared" si="0"/>
        <v>62.414695018253852</v>
      </c>
      <c r="EI6" s="295" t="s">
        <v>32</v>
      </c>
      <c r="EJ6" s="437">
        <v>493.84361200000001</v>
      </c>
      <c r="EK6" s="438">
        <v>726.09425899999997</v>
      </c>
      <c r="EL6" s="438">
        <v>1860.358868</v>
      </c>
      <c r="EM6" s="439">
        <v>3080.2967389999999</v>
      </c>
      <c r="EN6" s="440">
        <f>EJ6/$EM6*100</f>
        <v>16.032338889542292</v>
      </c>
      <c r="EO6" s="440">
        <f t="shared" ref="EO6:EP6" si="1">EK6/$EM6*100</f>
        <v>23.572217890790682</v>
      </c>
      <c r="EP6" s="440">
        <f t="shared" si="1"/>
        <v>60.39544321966703</v>
      </c>
    </row>
    <row r="7" spans="1:146" ht="41.4" x14ac:dyDescent="0.3">
      <c r="A7" s="289" t="s">
        <v>31</v>
      </c>
      <c r="B7" s="17">
        <v>2.526437</v>
      </c>
      <c r="C7" s="30">
        <v>0</v>
      </c>
      <c r="D7" s="30">
        <v>396.18790200000001</v>
      </c>
      <c r="E7" s="18">
        <v>398.714339</v>
      </c>
      <c r="F7" s="17">
        <v>21.725075</v>
      </c>
      <c r="G7" s="30">
        <v>0</v>
      </c>
      <c r="H7" s="30">
        <v>3.2347329999999999</v>
      </c>
      <c r="I7" s="18">
        <v>24.959807999999999</v>
      </c>
      <c r="J7" s="18">
        <v>423.674147</v>
      </c>
      <c r="K7" s="297">
        <f t="shared" ref="K7:K40" si="2">E7*100/J7</f>
        <v>94.108725260500719</v>
      </c>
      <c r="L7" s="298">
        <f t="shared" ref="L7:L40" si="3">I7*100/J7</f>
        <v>5.8912747394992682</v>
      </c>
      <c r="M7" s="289" t="s">
        <v>31</v>
      </c>
      <c r="N7" s="17">
        <v>0</v>
      </c>
      <c r="O7" s="30">
        <v>0</v>
      </c>
      <c r="P7" s="30">
        <v>433.82692500000002</v>
      </c>
      <c r="Q7" s="18">
        <v>433.82692500000002</v>
      </c>
      <c r="R7" s="17">
        <v>30.979683999999999</v>
      </c>
      <c r="S7" s="30">
        <v>0</v>
      </c>
      <c r="T7" s="30">
        <v>0</v>
      </c>
      <c r="U7" s="18">
        <v>30.979683999999999</v>
      </c>
      <c r="V7" s="18">
        <v>464.80660899999998</v>
      </c>
      <c r="W7" s="27">
        <v>93.334930398978045</v>
      </c>
      <c r="X7" s="27">
        <v>6.6650696010219548</v>
      </c>
      <c r="Y7" s="289" t="s">
        <v>31</v>
      </c>
      <c r="Z7" s="299">
        <v>469.55859700000002</v>
      </c>
      <c r="AA7" s="18">
        <v>469.55859700000002</v>
      </c>
      <c r="AB7" s="33">
        <v>15.113232999999999</v>
      </c>
      <c r="AC7" s="30">
        <v>0</v>
      </c>
      <c r="AD7" s="18">
        <v>15.113232999999999</v>
      </c>
      <c r="AE7" s="18">
        <v>484.67183</v>
      </c>
      <c r="AF7" s="27">
        <v>96.881759560897109</v>
      </c>
      <c r="AG7" s="27">
        <v>3.1182404391028875</v>
      </c>
      <c r="AH7" s="289" t="s">
        <v>31</v>
      </c>
      <c r="AI7" s="299">
        <v>471.43400200000002</v>
      </c>
      <c r="AJ7" s="18">
        <v>471.43400200000002</v>
      </c>
      <c r="AK7" s="33">
        <v>25.919156999999998</v>
      </c>
      <c r="AL7" s="30">
        <v>0</v>
      </c>
      <c r="AM7" s="18">
        <v>25.919156999999998</v>
      </c>
      <c r="AN7" s="18">
        <f t="shared" ref="AN7:AN40" si="4">+SUM(AJ7:AL7)</f>
        <v>497.35315900000001</v>
      </c>
      <c r="AO7" s="27">
        <f t="shared" ref="AO7:AO40" si="5">+AJ7/AN7*100</f>
        <v>94.788581005072089</v>
      </c>
      <c r="AP7" s="27">
        <f t="shared" ref="AP7:AP40" si="6">+AM7/AN7*100</f>
        <v>5.2114189949279073</v>
      </c>
      <c r="AQ7" s="289" t="s">
        <v>31</v>
      </c>
      <c r="AR7" s="299">
        <v>0</v>
      </c>
      <c r="AS7" s="30">
        <v>0</v>
      </c>
      <c r="AT7" s="30">
        <v>487.79285800000002</v>
      </c>
      <c r="AU7" s="18">
        <v>487.79285800000002</v>
      </c>
      <c r="AV7" s="33">
        <v>34.693019</v>
      </c>
      <c r="AW7" s="30">
        <v>0</v>
      </c>
      <c r="AX7" s="30">
        <v>0</v>
      </c>
      <c r="AY7" s="18">
        <v>34.693019</v>
      </c>
      <c r="AZ7" s="18">
        <v>522.48587699999996</v>
      </c>
      <c r="BA7" s="27">
        <f t="shared" ref="BA7:BA40" si="7">AU7/AZ7*100</f>
        <v>93.360008274443757</v>
      </c>
      <c r="BB7" s="27">
        <f t="shared" ref="BB7:BB40" si="8">AY7/AZ7*100</f>
        <v>6.6399917255562491</v>
      </c>
      <c r="BC7" s="289" t="s">
        <v>31</v>
      </c>
      <c r="BD7" s="299">
        <v>0</v>
      </c>
      <c r="BE7" s="30"/>
      <c r="BF7" s="30">
        <v>443.90691500000003</v>
      </c>
      <c r="BG7" s="18">
        <v>443.90691500000003</v>
      </c>
      <c r="BH7" s="33">
        <v>30.707599999999999</v>
      </c>
      <c r="BI7" s="30">
        <v>0</v>
      </c>
      <c r="BJ7" s="30">
        <v>0</v>
      </c>
      <c r="BK7" s="18">
        <v>30.707599999999999</v>
      </c>
      <c r="BL7" s="18">
        <v>474.61451500000004</v>
      </c>
      <c r="BM7" s="27">
        <f t="shared" ref="BM7:BM40" si="9">(BG7*100)/BL7</f>
        <v>93.529991386799452</v>
      </c>
      <c r="BN7" s="27">
        <f t="shared" ref="BN7:BN40" si="10">(BK7*100)/BL7</f>
        <v>6.4700086132005454</v>
      </c>
      <c r="BO7" s="289" t="s">
        <v>31</v>
      </c>
      <c r="BP7" s="299">
        <v>0</v>
      </c>
      <c r="BQ7" s="30">
        <v>0</v>
      </c>
      <c r="BR7" s="30">
        <v>468.01891799999999</v>
      </c>
      <c r="BS7" s="18">
        <v>468.01891799999999</v>
      </c>
      <c r="BT7" s="33">
        <v>52.619889999999998</v>
      </c>
      <c r="BU7" s="30">
        <v>0</v>
      </c>
      <c r="BV7" s="30">
        <v>0</v>
      </c>
      <c r="BW7" s="18">
        <v>52.619889999999998</v>
      </c>
      <c r="BX7" s="18">
        <v>520.63880800000004</v>
      </c>
      <c r="BY7" s="27">
        <f t="shared" ref="BY7:BY38" si="11">(BS7*100)/BX7</f>
        <v>89.893206347383909</v>
      </c>
      <c r="BZ7" s="27">
        <f t="shared" ref="BZ7:BZ38" si="12">(BW7*100)/BX7</f>
        <v>10.106793652616075</v>
      </c>
      <c r="CA7" s="289" t="s">
        <v>31</v>
      </c>
      <c r="CB7" s="299">
        <v>0</v>
      </c>
      <c r="CC7" s="30">
        <v>0</v>
      </c>
      <c r="CD7" s="30">
        <v>528.61085600000001</v>
      </c>
      <c r="CE7" s="18">
        <v>528.61085600000001</v>
      </c>
      <c r="CF7" s="33">
        <v>90.359710000000007</v>
      </c>
      <c r="CG7" s="30">
        <v>495</v>
      </c>
      <c r="CH7" s="30">
        <v>0</v>
      </c>
      <c r="CI7" s="18">
        <v>585.35970999999995</v>
      </c>
      <c r="CJ7" s="18">
        <v>1113.970566</v>
      </c>
      <c r="CK7" s="27">
        <f t="shared" ref="CK7:CK38" si="13">(CE7*100)/CJ7</f>
        <v>47.452856667309824</v>
      </c>
      <c r="CL7" s="27">
        <f t="shared" ref="CL7:CL38" si="14">(CI7*100)/CJ7</f>
        <v>52.547143332690176</v>
      </c>
      <c r="CM7" s="289" t="s">
        <v>31</v>
      </c>
      <c r="CN7" s="441">
        <v>108.308778</v>
      </c>
      <c r="CO7" s="442">
        <v>7.5</v>
      </c>
      <c r="CP7" s="442">
        <v>455.00789700000001</v>
      </c>
      <c r="CQ7" s="443">
        <v>570.81667500000003</v>
      </c>
      <c r="CR7" s="444">
        <v>18.974354244293931</v>
      </c>
      <c r="CS7" s="444">
        <v>1.3139069562044592</v>
      </c>
      <c r="CT7" s="444">
        <v>79.711738799501603</v>
      </c>
      <c r="CU7" s="289" t="s">
        <v>31</v>
      </c>
      <c r="CV7" s="441">
        <v>96.388465999999994</v>
      </c>
      <c r="CW7" s="442">
        <v>0</v>
      </c>
      <c r="CX7" s="442">
        <v>476.42441200000002</v>
      </c>
      <c r="CY7" s="443">
        <v>572.81287799999996</v>
      </c>
      <c r="CZ7" s="444">
        <v>16.827217002617701</v>
      </c>
      <c r="DA7" s="444">
        <v>0</v>
      </c>
      <c r="DB7" s="444">
        <v>83.172782997382299</v>
      </c>
      <c r="DC7" s="289" t="s">
        <v>31</v>
      </c>
      <c r="DD7" s="441">
        <v>105.221603</v>
      </c>
      <c r="DE7" s="442">
        <v>2.8424930000000002</v>
      </c>
      <c r="DF7" s="442">
        <v>501.522424</v>
      </c>
      <c r="DG7" s="443">
        <v>609.58651999999995</v>
      </c>
      <c r="DH7" s="444">
        <v>17.261143340243155</v>
      </c>
      <c r="DI7" s="444">
        <v>0.46629853297937102</v>
      </c>
      <c r="DJ7" s="444">
        <v>82.272558126777483</v>
      </c>
      <c r="DK7" s="289" t="s">
        <v>31</v>
      </c>
      <c r="DL7" s="441">
        <v>113.544456</v>
      </c>
      <c r="DM7" s="442">
        <v>40.777385000000002</v>
      </c>
      <c r="DN7" s="442">
        <v>506.84388200000001</v>
      </c>
      <c r="DO7" s="443">
        <v>661.16572299999996</v>
      </c>
      <c r="DP7" s="444">
        <v>17.173373036460333</v>
      </c>
      <c r="DQ7" s="444">
        <v>6.16749834141054</v>
      </c>
      <c r="DR7" s="444">
        <v>76.659128622129131</v>
      </c>
      <c r="DS7" s="289" t="s">
        <v>31</v>
      </c>
      <c r="DT7" s="441">
        <v>128.68877900000001</v>
      </c>
      <c r="DU7" s="442">
        <v>38.427385000000001</v>
      </c>
      <c r="DV7" s="442">
        <v>694.05402300000003</v>
      </c>
      <c r="DW7" s="443">
        <v>861.17018700000006</v>
      </c>
      <c r="DX7" s="444">
        <v>14.943478181508391</v>
      </c>
      <c r="DY7" s="444">
        <v>4.4622289043547667</v>
      </c>
      <c r="DZ7" s="444">
        <v>80.594292914136844</v>
      </c>
      <c r="EA7" s="289" t="s">
        <v>31</v>
      </c>
      <c r="EB7" s="441">
        <v>129.850101</v>
      </c>
      <c r="EC7" s="442">
        <v>58.577385</v>
      </c>
      <c r="ED7" s="442">
        <v>527.24068299999999</v>
      </c>
      <c r="EE7" s="443">
        <v>715.66816900000003</v>
      </c>
      <c r="EF7" s="444">
        <f t="shared" ref="EF7:EF40" si="15">EB7/$EE7*100</f>
        <v>18.143897776177326</v>
      </c>
      <c r="EG7" s="444">
        <f t="shared" ref="EG7:EG40" si="16">EC7/$EE7*100</f>
        <v>8.1849923662037281</v>
      </c>
      <c r="EH7" s="444">
        <f t="shared" ref="EH7:EH40" si="17">ED7/$EE7*100</f>
        <v>73.671109857618944</v>
      </c>
      <c r="EI7" s="289" t="s">
        <v>31</v>
      </c>
      <c r="EJ7" s="441">
        <v>125.59462000000001</v>
      </c>
      <c r="EK7" s="442">
        <v>42.577385</v>
      </c>
      <c r="EL7" s="442">
        <v>702.40300000000002</v>
      </c>
      <c r="EM7" s="443">
        <v>870.57500500000003</v>
      </c>
      <c r="EN7" s="440">
        <f t="shared" ref="EN7:EN40" si="18">EJ7/$EM7*100</f>
        <v>14.426628294939389</v>
      </c>
      <c r="EO7" s="440">
        <f t="shared" ref="EO7:EO40" si="19">EK7/$EM7*100</f>
        <v>4.8907198983963482</v>
      </c>
      <c r="EP7" s="440">
        <f t="shared" ref="EP7:EP40" si="20">EL7/$EM7*100</f>
        <v>80.682651806664268</v>
      </c>
    </row>
    <row r="8" spans="1:146" ht="15.6" x14ac:dyDescent="0.3">
      <c r="A8" s="290" t="s">
        <v>30</v>
      </c>
      <c r="B8" s="17">
        <v>20200.512694000001</v>
      </c>
      <c r="C8" s="30">
        <v>71427.469996999993</v>
      </c>
      <c r="D8" s="30">
        <v>19354.630598</v>
      </c>
      <c r="E8" s="18">
        <v>110982.613289</v>
      </c>
      <c r="F8" s="17">
        <v>4.7994380000000003</v>
      </c>
      <c r="G8" s="30">
        <v>57.756777</v>
      </c>
      <c r="H8" s="30">
        <v>11.369673000000001</v>
      </c>
      <c r="I8" s="18">
        <v>73.925888</v>
      </c>
      <c r="J8" s="18">
        <v>111056.539177</v>
      </c>
      <c r="K8" s="297">
        <f t="shared" si="2"/>
        <v>99.933434007085182</v>
      </c>
      <c r="L8" s="298">
        <f t="shared" si="3"/>
        <v>6.6565992914814492E-2</v>
      </c>
      <c r="M8" s="290" t="s">
        <v>30</v>
      </c>
      <c r="N8" s="17">
        <v>0</v>
      </c>
      <c r="O8" s="30">
        <v>0</v>
      </c>
      <c r="P8" s="30">
        <v>118498.043277</v>
      </c>
      <c r="Q8" s="18">
        <v>118498.043277</v>
      </c>
      <c r="R8" s="17">
        <v>14.307078000000001</v>
      </c>
      <c r="S8" s="30">
        <v>40.867679000000003</v>
      </c>
      <c r="T8" s="30">
        <v>0</v>
      </c>
      <c r="U8" s="18">
        <v>55.174757</v>
      </c>
      <c r="V8" s="18">
        <v>118553.218034</v>
      </c>
      <c r="W8" s="27">
        <v>99.953459924652421</v>
      </c>
      <c r="X8" s="27">
        <v>4.6540075347579091E-2</v>
      </c>
      <c r="Y8" s="290" t="s">
        <v>30</v>
      </c>
      <c r="Z8" s="299">
        <v>108667.303088</v>
      </c>
      <c r="AA8" s="18">
        <v>108667.303088</v>
      </c>
      <c r="AB8" s="33">
        <v>14.075161</v>
      </c>
      <c r="AC8" s="30">
        <v>60.640822999999997</v>
      </c>
      <c r="AD8" s="18">
        <v>74.715984000000006</v>
      </c>
      <c r="AE8" s="18">
        <v>108742.019072</v>
      </c>
      <c r="AF8" s="27">
        <v>99.931290604462177</v>
      </c>
      <c r="AG8" s="27">
        <v>6.8709395537827234E-2</v>
      </c>
      <c r="AH8" s="290" t="s">
        <v>30</v>
      </c>
      <c r="AI8" s="299">
        <v>108077.538533</v>
      </c>
      <c r="AJ8" s="18">
        <v>108077.538533</v>
      </c>
      <c r="AK8" s="33">
        <v>3193.6056870000002</v>
      </c>
      <c r="AL8" s="30">
        <v>690.75721899999996</v>
      </c>
      <c r="AM8" s="18">
        <v>3884.3629060000003</v>
      </c>
      <c r="AN8" s="18">
        <f t="shared" si="4"/>
        <v>111961.90143900001</v>
      </c>
      <c r="AO8" s="27">
        <f t="shared" si="5"/>
        <v>96.530638676124738</v>
      </c>
      <c r="AP8" s="27">
        <f t="shared" si="6"/>
        <v>3.4693613238752565</v>
      </c>
      <c r="AQ8" s="290" t="s">
        <v>30</v>
      </c>
      <c r="AR8" s="299">
        <v>6.2574649999999998</v>
      </c>
      <c r="AS8" s="30">
        <v>10</v>
      </c>
      <c r="AT8" s="30">
        <v>101263.479328</v>
      </c>
      <c r="AU8" s="18">
        <v>101279.736793</v>
      </c>
      <c r="AV8" s="33">
        <v>19.096931999999999</v>
      </c>
      <c r="AW8" s="30">
        <v>524.46648700000003</v>
      </c>
      <c r="AX8" s="30">
        <v>0</v>
      </c>
      <c r="AY8" s="18">
        <v>543.56341899999995</v>
      </c>
      <c r="AZ8" s="18">
        <v>101823.300212</v>
      </c>
      <c r="BA8" s="27">
        <f t="shared" si="7"/>
        <v>99.4661699062314</v>
      </c>
      <c r="BB8" s="27">
        <f t="shared" si="8"/>
        <v>0.53383009376859725</v>
      </c>
      <c r="BC8" s="290" t="s">
        <v>30</v>
      </c>
      <c r="BD8" s="299">
        <v>0</v>
      </c>
      <c r="BE8" s="30">
        <v>0</v>
      </c>
      <c r="BF8" s="30">
        <v>106227.706059</v>
      </c>
      <c r="BG8" s="18">
        <v>106227.706059</v>
      </c>
      <c r="BH8" s="33">
        <v>28.168364</v>
      </c>
      <c r="BI8" s="30">
        <v>15467.687211</v>
      </c>
      <c r="BJ8" s="30">
        <v>0</v>
      </c>
      <c r="BK8" s="18">
        <v>15495.855575</v>
      </c>
      <c r="BL8" s="18">
        <v>121723.561634</v>
      </c>
      <c r="BM8" s="27">
        <f t="shared" si="9"/>
        <v>87.269633448951211</v>
      </c>
      <c r="BN8" s="27">
        <f t="shared" si="10"/>
        <v>12.730366551048794</v>
      </c>
      <c r="BO8" s="290" t="s">
        <v>30</v>
      </c>
      <c r="BP8" s="299">
        <v>10216.291109</v>
      </c>
      <c r="BQ8" s="30">
        <v>0</v>
      </c>
      <c r="BR8" s="30">
        <v>120312.91664700001</v>
      </c>
      <c r="BS8" s="18">
        <v>130529.207756</v>
      </c>
      <c r="BT8" s="33">
        <v>20.498604</v>
      </c>
      <c r="BU8" s="30">
        <v>607.59127100000001</v>
      </c>
      <c r="BV8" s="30">
        <v>0</v>
      </c>
      <c r="BW8" s="18">
        <v>628.08987500000001</v>
      </c>
      <c r="BX8" s="18">
        <v>131157.29763099999</v>
      </c>
      <c r="BY8" s="27">
        <f t="shared" si="11"/>
        <v>99.521117096536202</v>
      </c>
      <c r="BZ8" s="27">
        <f t="shared" si="12"/>
        <v>0.47888290346380724</v>
      </c>
      <c r="CA8" s="290" t="s">
        <v>30</v>
      </c>
      <c r="CB8" s="299">
        <v>434.60000300000002</v>
      </c>
      <c r="CC8" s="30">
        <v>390</v>
      </c>
      <c r="CD8" s="30">
        <v>107411.20119199999</v>
      </c>
      <c r="CE8" s="18">
        <v>108235.80119499999</v>
      </c>
      <c r="CF8" s="33">
        <v>18.645171999999999</v>
      </c>
      <c r="CG8" s="30">
        <v>1003.711257</v>
      </c>
      <c r="CH8" s="30">
        <v>0</v>
      </c>
      <c r="CI8" s="18">
        <v>1022.356429</v>
      </c>
      <c r="CJ8" s="18">
        <v>109258.157624</v>
      </c>
      <c r="CK8" s="27">
        <f t="shared" si="13"/>
        <v>99.064274511640292</v>
      </c>
      <c r="CL8" s="27">
        <f t="shared" si="14"/>
        <v>0.93572548835971392</v>
      </c>
      <c r="CM8" s="290" t="s">
        <v>30</v>
      </c>
      <c r="CN8" s="441">
        <v>25.361567999999998</v>
      </c>
      <c r="CO8" s="442">
        <v>3253.2032319999998</v>
      </c>
      <c r="CP8" s="442">
        <v>113669.862083</v>
      </c>
      <c r="CQ8" s="443">
        <v>116948.42688299999</v>
      </c>
      <c r="CR8" s="444">
        <v>2.1686112995237424E-2</v>
      </c>
      <c r="CS8" s="444">
        <v>2.7817417631915973</v>
      </c>
      <c r="CT8" s="444">
        <v>97.196572123813169</v>
      </c>
      <c r="CU8" s="290" t="s">
        <v>30</v>
      </c>
      <c r="CV8" s="441">
        <v>1005.984631</v>
      </c>
      <c r="CW8" s="442">
        <v>2459.7071919999998</v>
      </c>
      <c r="CX8" s="442">
        <v>114615.133768</v>
      </c>
      <c r="CY8" s="443">
        <v>118080.825591</v>
      </c>
      <c r="CZ8" s="444">
        <v>0.85194579726640696</v>
      </c>
      <c r="DA8" s="444">
        <v>2.0830707946773299</v>
      </c>
      <c r="DB8" s="444">
        <v>97.064983408056307</v>
      </c>
      <c r="DC8" s="290" t="s">
        <v>30</v>
      </c>
      <c r="DD8" s="441">
        <v>2018.054167</v>
      </c>
      <c r="DE8" s="442">
        <v>2734.8967950000001</v>
      </c>
      <c r="DF8" s="442">
        <v>115240.195675</v>
      </c>
      <c r="DG8" s="443">
        <v>119993.146637</v>
      </c>
      <c r="DH8" s="444">
        <v>1.6818078561644547</v>
      </c>
      <c r="DI8" s="444">
        <v>2.2792108313265049</v>
      </c>
      <c r="DJ8" s="444">
        <v>96.038981312509037</v>
      </c>
      <c r="DK8" s="290" t="s">
        <v>30</v>
      </c>
      <c r="DL8" s="441">
        <v>1400.780272</v>
      </c>
      <c r="DM8" s="442">
        <v>4445.6155879999997</v>
      </c>
      <c r="DN8" s="442">
        <v>117995.716715</v>
      </c>
      <c r="DO8" s="443">
        <v>123842.11257500001</v>
      </c>
      <c r="DP8" s="444">
        <v>1.1311017253130864</v>
      </c>
      <c r="DQ8" s="444">
        <v>3.5897446317444648</v>
      </c>
      <c r="DR8" s="444">
        <v>95.279153642942447</v>
      </c>
      <c r="DS8" s="290" t="s">
        <v>30</v>
      </c>
      <c r="DT8" s="441">
        <v>1767.9020909999999</v>
      </c>
      <c r="DU8" s="442">
        <v>8186.7905309999996</v>
      </c>
      <c r="DV8" s="442">
        <v>122626.393713</v>
      </c>
      <c r="DW8" s="443">
        <v>132581.086335</v>
      </c>
      <c r="DX8" s="444">
        <v>1.3334496947271524</v>
      </c>
      <c r="DY8" s="444">
        <v>6.1749309477778613</v>
      </c>
      <c r="DZ8" s="444">
        <v>92.491619357494983</v>
      </c>
      <c r="EA8" s="290" t="s">
        <v>30</v>
      </c>
      <c r="EB8" s="441">
        <v>2940.1283039999998</v>
      </c>
      <c r="EC8" s="442">
        <v>8522.5442980000007</v>
      </c>
      <c r="ED8" s="442">
        <v>129599.83442299999</v>
      </c>
      <c r="EE8" s="443">
        <v>141062.507025</v>
      </c>
      <c r="EF8" s="444">
        <f t="shared" si="15"/>
        <v>2.0842733948283874</v>
      </c>
      <c r="EG8" s="444">
        <f t="shared" si="16"/>
        <v>6.041679307804718</v>
      </c>
      <c r="EH8" s="444">
        <f t="shared" si="17"/>
        <v>91.874047297366886</v>
      </c>
      <c r="EI8" s="290" t="s">
        <v>30</v>
      </c>
      <c r="EJ8" s="441">
        <v>2944.2421039999999</v>
      </c>
      <c r="EK8" s="442">
        <v>8145.8981970000004</v>
      </c>
      <c r="EL8" s="442">
        <v>132060.312191</v>
      </c>
      <c r="EM8" s="443">
        <v>143150.45249200001</v>
      </c>
      <c r="EN8" s="440">
        <f t="shared" si="18"/>
        <v>2.0567466275836881</v>
      </c>
      <c r="EO8" s="440">
        <f t="shared" si="19"/>
        <v>5.690445300866398</v>
      </c>
      <c r="EP8" s="440">
        <f t="shared" si="20"/>
        <v>92.252808071549907</v>
      </c>
    </row>
    <row r="9" spans="1:146" ht="15.6" x14ac:dyDescent="0.3">
      <c r="A9" s="290" t="s">
        <v>29</v>
      </c>
      <c r="B9" s="17">
        <v>67.717294999999993</v>
      </c>
      <c r="C9" s="30">
        <v>7163.0411190000004</v>
      </c>
      <c r="D9" s="30">
        <v>18568.843236000001</v>
      </c>
      <c r="E9" s="18">
        <v>25799.601650000001</v>
      </c>
      <c r="F9" s="17">
        <v>142.87765300000001</v>
      </c>
      <c r="G9" s="30">
        <v>348.74902200000002</v>
      </c>
      <c r="H9" s="30">
        <v>5.9868589999999999</v>
      </c>
      <c r="I9" s="18">
        <v>497.61353400000002</v>
      </c>
      <c r="J9" s="18">
        <v>26297.215184000001</v>
      </c>
      <c r="K9" s="297">
        <f t="shared" si="2"/>
        <v>98.107732965189555</v>
      </c>
      <c r="L9" s="298">
        <f t="shared" si="3"/>
        <v>1.8922670348104491</v>
      </c>
      <c r="M9" s="290" t="s">
        <v>29</v>
      </c>
      <c r="N9" s="17">
        <v>0</v>
      </c>
      <c r="O9" s="30">
        <v>0</v>
      </c>
      <c r="P9" s="30">
        <v>24699.094004999999</v>
      </c>
      <c r="Q9" s="18">
        <v>24699.094004999999</v>
      </c>
      <c r="R9" s="17">
        <v>157.51634899999999</v>
      </c>
      <c r="S9" s="30">
        <v>395.55121600000001</v>
      </c>
      <c r="T9" s="30">
        <v>9.8000000000000007</v>
      </c>
      <c r="U9" s="18">
        <v>562.86756500000001</v>
      </c>
      <c r="V9" s="18">
        <v>25261.961569999999</v>
      </c>
      <c r="W9" s="27">
        <v>97.771877043513371</v>
      </c>
      <c r="X9" s="27">
        <v>2.2281229564866294</v>
      </c>
      <c r="Y9" s="290" t="s">
        <v>29</v>
      </c>
      <c r="Z9" s="299">
        <v>25896.431114999999</v>
      </c>
      <c r="AA9" s="18">
        <v>25896.431114999999</v>
      </c>
      <c r="AB9" s="33">
        <v>182.05942400000001</v>
      </c>
      <c r="AC9" s="30">
        <v>185.75069400000001</v>
      </c>
      <c r="AD9" s="18">
        <v>367.81011799999999</v>
      </c>
      <c r="AE9" s="18">
        <v>26264.241233000001</v>
      </c>
      <c r="AF9" s="27">
        <v>98.599578359271774</v>
      </c>
      <c r="AG9" s="27">
        <v>1.4004216407282342</v>
      </c>
      <c r="AH9" s="290" t="s">
        <v>29</v>
      </c>
      <c r="AI9" s="299">
        <v>25992.567513000002</v>
      </c>
      <c r="AJ9" s="18">
        <v>25992.567513000002</v>
      </c>
      <c r="AK9" s="33">
        <v>151.97882799999999</v>
      </c>
      <c r="AL9" s="30">
        <v>106.809541</v>
      </c>
      <c r="AM9" s="18">
        <v>258.78836899999999</v>
      </c>
      <c r="AN9" s="18">
        <f t="shared" si="4"/>
        <v>26251.355882</v>
      </c>
      <c r="AO9" s="27">
        <f t="shared" si="5"/>
        <v>99.01419046633913</v>
      </c>
      <c r="AP9" s="27">
        <f t="shared" si="6"/>
        <v>0.98580953366087154</v>
      </c>
      <c r="AQ9" s="290" t="s">
        <v>29</v>
      </c>
      <c r="AR9" s="299">
        <v>0</v>
      </c>
      <c r="AS9" s="30">
        <v>1617.0029999999999</v>
      </c>
      <c r="AT9" s="30">
        <v>26611.955533</v>
      </c>
      <c r="AU9" s="18">
        <v>28228.958533000001</v>
      </c>
      <c r="AV9" s="33">
        <v>150.14855700000001</v>
      </c>
      <c r="AW9" s="30">
        <v>421.99847</v>
      </c>
      <c r="AX9" s="30">
        <v>0</v>
      </c>
      <c r="AY9" s="18">
        <v>572.14702699999998</v>
      </c>
      <c r="AZ9" s="18">
        <v>28801.10556</v>
      </c>
      <c r="BA9" s="27">
        <f t="shared" si="7"/>
        <v>98.013454636982345</v>
      </c>
      <c r="BB9" s="27">
        <f t="shared" si="8"/>
        <v>1.9865453630176548</v>
      </c>
      <c r="BC9" s="290" t="s">
        <v>29</v>
      </c>
      <c r="BD9" s="299">
        <v>0</v>
      </c>
      <c r="BE9" s="30">
        <v>0</v>
      </c>
      <c r="BF9" s="30">
        <v>25571.989803</v>
      </c>
      <c r="BG9" s="18">
        <v>25571.989803</v>
      </c>
      <c r="BH9" s="33">
        <v>148.02722299999999</v>
      </c>
      <c r="BI9" s="30">
        <v>216.38593599999999</v>
      </c>
      <c r="BJ9" s="30">
        <v>0</v>
      </c>
      <c r="BK9" s="18">
        <v>364.41315899999995</v>
      </c>
      <c r="BL9" s="18">
        <v>25936.402962</v>
      </c>
      <c r="BM9" s="27">
        <f t="shared" si="9"/>
        <v>98.594974177668703</v>
      </c>
      <c r="BN9" s="27">
        <f t="shared" si="10"/>
        <v>1.4050258223312992</v>
      </c>
      <c r="BO9" s="290" t="s">
        <v>29</v>
      </c>
      <c r="BP9" s="299">
        <v>0</v>
      </c>
      <c r="BQ9" s="30">
        <v>0</v>
      </c>
      <c r="BR9" s="30">
        <v>26002.926351999999</v>
      </c>
      <c r="BS9" s="18">
        <v>26002.926351999999</v>
      </c>
      <c r="BT9" s="33">
        <v>140.14225400000001</v>
      </c>
      <c r="BU9" s="30">
        <v>233.0788</v>
      </c>
      <c r="BV9" s="30">
        <v>0</v>
      </c>
      <c r="BW9" s="18">
        <v>373.22105399999998</v>
      </c>
      <c r="BX9" s="18">
        <v>26376.147406</v>
      </c>
      <c r="BY9" s="27">
        <f t="shared" si="11"/>
        <v>98.585005428370096</v>
      </c>
      <c r="BZ9" s="27">
        <f t="shared" si="12"/>
        <v>1.4149945716298975</v>
      </c>
      <c r="CA9" s="290" t="s">
        <v>29</v>
      </c>
      <c r="CB9" s="299">
        <v>0</v>
      </c>
      <c r="CC9" s="30">
        <v>0</v>
      </c>
      <c r="CD9" s="30">
        <v>25830.861446999999</v>
      </c>
      <c r="CE9" s="18">
        <v>25830.861446999999</v>
      </c>
      <c r="CF9" s="33">
        <v>167.722015</v>
      </c>
      <c r="CG9" s="30">
        <v>290.76930599999997</v>
      </c>
      <c r="CH9" s="30">
        <v>0</v>
      </c>
      <c r="CI9" s="18">
        <v>458.49132100000003</v>
      </c>
      <c r="CJ9" s="18">
        <v>26289.352768000001</v>
      </c>
      <c r="CK9" s="27">
        <f t="shared" si="13"/>
        <v>98.255980947701062</v>
      </c>
      <c r="CL9" s="27">
        <f t="shared" si="14"/>
        <v>1.7440190522989447</v>
      </c>
      <c r="CM9" s="290" t="s">
        <v>29</v>
      </c>
      <c r="CN9" s="441">
        <v>163.460148</v>
      </c>
      <c r="CO9" s="442">
        <v>5677.1216940000004</v>
      </c>
      <c r="CP9" s="442">
        <v>20242.765755</v>
      </c>
      <c r="CQ9" s="443">
        <v>26083.347597</v>
      </c>
      <c r="CR9" s="444">
        <v>0.62668393078042073</v>
      </c>
      <c r="CS9" s="444">
        <v>21.765310886141624</v>
      </c>
      <c r="CT9" s="444">
        <v>77.60800518307795</v>
      </c>
      <c r="CU9" s="290" t="s">
        <v>29</v>
      </c>
      <c r="CV9" s="441">
        <v>190.93338800000001</v>
      </c>
      <c r="CW9" s="442">
        <v>5434.7326430000003</v>
      </c>
      <c r="CX9" s="442">
        <v>20252.284697999999</v>
      </c>
      <c r="CY9" s="443">
        <v>25877.950729</v>
      </c>
      <c r="CZ9" s="444">
        <v>0.73782267382568101</v>
      </c>
      <c r="DA9" s="444">
        <v>21.001402699594699</v>
      </c>
      <c r="DB9" s="444">
        <v>78.260774626579604</v>
      </c>
      <c r="DC9" s="290" t="s">
        <v>29</v>
      </c>
      <c r="DD9" s="441">
        <v>203.65776</v>
      </c>
      <c r="DE9" s="442">
        <v>2572.5355169999998</v>
      </c>
      <c r="DF9" s="442">
        <v>22510.414399000001</v>
      </c>
      <c r="DG9" s="443">
        <v>25286.607676</v>
      </c>
      <c r="DH9" s="444">
        <v>0.80539771332512677</v>
      </c>
      <c r="DI9" s="444">
        <v>10.173509827661235</v>
      </c>
      <c r="DJ9" s="444">
        <v>89.021092459013644</v>
      </c>
      <c r="DK9" s="290" t="s">
        <v>29</v>
      </c>
      <c r="DL9" s="441">
        <v>320.12585200000001</v>
      </c>
      <c r="DM9" s="442">
        <v>2894.4612269999998</v>
      </c>
      <c r="DN9" s="442">
        <v>22276.512536999999</v>
      </c>
      <c r="DO9" s="443">
        <v>25491.099616</v>
      </c>
      <c r="DP9" s="444">
        <v>1.255833827580614</v>
      </c>
      <c r="DQ9" s="444">
        <v>11.354791557062658</v>
      </c>
      <c r="DR9" s="444">
        <v>87.389374615356715</v>
      </c>
      <c r="DS9" s="290" t="s">
        <v>29</v>
      </c>
      <c r="DT9" s="441">
        <v>35030.335416000002</v>
      </c>
      <c r="DU9" s="442">
        <v>5049.509693</v>
      </c>
      <c r="DV9" s="442">
        <v>23699.753655</v>
      </c>
      <c r="DW9" s="443">
        <v>63779.598764000002</v>
      </c>
      <c r="DX9" s="444">
        <v>54.924044827595651</v>
      </c>
      <c r="DY9" s="444">
        <v>7.9171236427566933</v>
      </c>
      <c r="DZ9" s="444">
        <v>37.158831529647657</v>
      </c>
      <c r="EA9" s="290" t="s">
        <v>29</v>
      </c>
      <c r="EB9" s="441">
        <v>414.15221100000002</v>
      </c>
      <c r="EC9" s="442">
        <v>59114.993649999997</v>
      </c>
      <c r="ED9" s="442">
        <v>26364.656156000001</v>
      </c>
      <c r="EE9" s="443">
        <v>85893.802016999995</v>
      </c>
      <c r="EF9" s="444">
        <f t="shared" si="15"/>
        <v>0.48216774816654584</v>
      </c>
      <c r="EG9" s="444">
        <f t="shared" si="16"/>
        <v>68.823351932075411</v>
      </c>
      <c r="EH9" s="444">
        <f t="shared" si="17"/>
        <v>30.694480319758043</v>
      </c>
      <c r="EI9" s="290" t="s">
        <v>29</v>
      </c>
      <c r="EJ9" s="441">
        <v>883.02489000000003</v>
      </c>
      <c r="EK9" s="442">
        <v>64643.990564</v>
      </c>
      <c r="EL9" s="442">
        <v>25652.722456</v>
      </c>
      <c r="EM9" s="443">
        <v>91179.737909999996</v>
      </c>
      <c r="EN9" s="440">
        <f t="shared" si="18"/>
        <v>0.96844420727727898</v>
      </c>
      <c r="EO9" s="440">
        <f t="shared" si="19"/>
        <v>70.897320003055498</v>
      </c>
      <c r="EP9" s="440">
        <f t="shared" si="20"/>
        <v>28.134235789667233</v>
      </c>
    </row>
    <row r="10" spans="1:146" ht="15.6" x14ac:dyDescent="0.3">
      <c r="A10" s="290" t="s">
        <v>28</v>
      </c>
      <c r="B10" s="17">
        <v>2194.360956</v>
      </c>
      <c r="C10" s="30">
        <v>1185.315781</v>
      </c>
      <c r="D10" s="30">
        <v>15086.200167999999</v>
      </c>
      <c r="E10" s="18">
        <v>18465.876905000001</v>
      </c>
      <c r="F10" s="17">
        <v>731.71586400000001</v>
      </c>
      <c r="G10" s="30">
        <v>22.409472999999998</v>
      </c>
      <c r="H10" s="30">
        <v>24.339655</v>
      </c>
      <c r="I10" s="18">
        <v>778.46499200000005</v>
      </c>
      <c r="J10" s="18">
        <v>19244.341896999998</v>
      </c>
      <c r="K10" s="297">
        <f t="shared" si="2"/>
        <v>95.95483703123486</v>
      </c>
      <c r="L10" s="298">
        <f t="shared" si="3"/>
        <v>4.0451629687651467</v>
      </c>
      <c r="M10" s="290" t="s">
        <v>28</v>
      </c>
      <c r="N10" s="17">
        <v>0.82007600000000003</v>
      </c>
      <c r="O10" s="30">
        <v>33.6</v>
      </c>
      <c r="P10" s="30">
        <v>17695.828890000001</v>
      </c>
      <c r="Q10" s="18">
        <v>17730.248965999999</v>
      </c>
      <c r="R10" s="17">
        <v>812.06605400000001</v>
      </c>
      <c r="S10" s="30">
        <v>33.397502000000003</v>
      </c>
      <c r="T10" s="30">
        <v>0</v>
      </c>
      <c r="U10" s="18">
        <v>845.46355600000004</v>
      </c>
      <c r="V10" s="18">
        <v>18575.712522000002</v>
      </c>
      <c r="W10" s="27">
        <v>95.448553830714786</v>
      </c>
      <c r="X10" s="27">
        <v>4.5514461692852137</v>
      </c>
      <c r="Y10" s="290" t="s">
        <v>28</v>
      </c>
      <c r="Z10" s="299">
        <v>18749.538266</v>
      </c>
      <c r="AA10" s="18">
        <v>18749.538266</v>
      </c>
      <c r="AB10" s="33">
        <v>589.60992099999999</v>
      </c>
      <c r="AC10" s="30">
        <v>27.227473</v>
      </c>
      <c r="AD10" s="18">
        <v>616.83739400000002</v>
      </c>
      <c r="AE10" s="18">
        <v>19366.375660000002</v>
      </c>
      <c r="AF10" s="27">
        <v>96.814905355398849</v>
      </c>
      <c r="AG10" s="27">
        <v>3.1850946446011466</v>
      </c>
      <c r="AH10" s="290" t="s">
        <v>28</v>
      </c>
      <c r="AI10" s="299">
        <v>16368.900927000001</v>
      </c>
      <c r="AJ10" s="18">
        <v>16368.900927000001</v>
      </c>
      <c r="AK10" s="33">
        <v>2612.8018069999998</v>
      </c>
      <c r="AL10" s="30">
        <v>731.20562500000005</v>
      </c>
      <c r="AM10" s="18">
        <v>3344.0074319999999</v>
      </c>
      <c r="AN10" s="18">
        <f t="shared" si="4"/>
        <v>19712.908358999997</v>
      </c>
      <c r="AO10" s="27">
        <f t="shared" si="5"/>
        <v>83.03645828864579</v>
      </c>
      <c r="AP10" s="27">
        <f t="shared" si="6"/>
        <v>16.963541711354232</v>
      </c>
      <c r="AQ10" s="290" t="s">
        <v>28</v>
      </c>
      <c r="AR10" s="299">
        <v>0</v>
      </c>
      <c r="AS10" s="30">
        <v>0</v>
      </c>
      <c r="AT10" s="30">
        <v>16290.952829</v>
      </c>
      <c r="AU10" s="18">
        <v>16290.952829</v>
      </c>
      <c r="AV10" s="33">
        <v>2555.5405609999998</v>
      </c>
      <c r="AW10" s="30">
        <v>1020.831801</v>
      </c>
      <c r="AX10" s="30">
        <v>3.7759999999999998</v>
      </c>
      <c r="AY10" s="18">
        <v>3580.1483619999999</v>
      </c>
      <c r="AZ10" s="18">
        <v>19871.101191000002</v>
      </c>
      <c r="BA10" s="27">
        <f t="shared" si="7"/>
        <v>81.983140604097386</v>
      </c>
      <c r="BB10" s="27">
        <f t="shared" si="8"/>
        <v>18.016859395902614</v>
      </c>
      <c r="BC10" s="290" t="s">
        <v>28</v>
      </c>
      <c r="BD10" s="299">
        <v>0</v>
      </c>
      <c r="BE10" s="30">
        <v>0</v>
      </c>
      <c r="BF10" s="30">
        <v>16111.804679999999</v>
      </c>
      <c r="BG10" s="18">
        <v>16111.804679999999</v>
      </c>
      <c r="BH10" s="33">
        <v>3589.7431350000002</v>
      </c>
      <c r="BI10" s="30">
        <v>651.37346500000001</v>
      </c>
      <c r="BJ10" s="30">
        <v>0</v>
      </c>
      <c r="BK10" s="18">
        <v>4241.1166000000003</v>
      </c>
      <c r="BL10" s="18">
        <v>20352.921279999999</v>
      </c>
      <c r="BM10" s="27">
        <f t="shared" si="9"/>
        <v>79.162123502302464</v>
      </c>
      <c r="BN10" s="27">
        <f t="shared" si="10"/>
        <v>20.837876497697536</v>
      </c>
      <c r="BO10" s="290" t="s">
        <v>28</v>
      </c>
      <c r="BP10" s="299">
        <v>0</v>
      </c>
      <c r="BQ10" s="30">
        <v>0</v>
      </c>
      <c r="BR10" s="30">
        <v>16052.447909</v>
      </c>
      <c r="BS10" s="18">
        <v>16052.447909</v>
      </c>
      <c r="BT10" s="33">
        <v>2742.9456220000002</v>
      </c>
      <c r="BU10" s="30">
        <v>910.64644799999996</v>
      </c>
      <c r="BV10" s="30">
        <v>0</v>
      </c>
      <c r="BW10" s="18">
        <v>3653.5920700000001</v>
      </c>
      <c r="BX10" s="18">
        <v>19706.039979000001</v>
      </c>
      <c r="BY10" s="27">
        <f t="shared" si="11"/>
        <v>81.459531829360458</v>
      </c>
      <c r="BZ10" s="27">
        <f t="shared" si="12"/>
        <v>18.540468170639549</v>
      </c>
      <c r="CA10" s="290" t="s">
        <v>28</v>
      </c>
      <c r="CB10" s="299">
        <v>0</v>
      </c>
      <c r="CC10" s="30">
        <v>0.55018599999999995</v>
      </c>
      <c r="CD10" s="30">
        <v>16481.132300000001</v>
      </c>
      <c r="CE10" s="18">
        <v>16481.682486000002</v>
      </c>
      <c r="CF10" s="33">
        <v>2479.0024579999999</v>
      </c>
      <c r="CG10" s="30">
        <v>980.61192300000005</v>
      </c>
      <c r="CH10" s="30">
        <v>0</v>
      </c>
      <c r="CI10" s="18">
        <v>3459.6143809999999</v>
      </c>
      <c r="CJ10" s="18">
        <v>19941.296867000001</v>
      </c>
      <c r="CK10" s="27">
        <f t="shared" si="13"/>
        <v>82.651006080125271</v>
      </c>
      <c r="CL10" s="27">
        <f t="shared" si="14"/>
        <v>17.348993919874726</v>
      </c>
      <c r="CM10" s="290" t="s">
        <v>28</v>
      </c>
      <c r="CN10" s="441">
        <v>2958.5856680000002</v>
      </c>
      <c r="CO10" s="442">
        <v>1046.4489129999999</v>
      </c>
      <c r="CP10" s="442">
        <v>15819.721437</v>
      </c>
      <c r="CQ10" s="443">
        <v>19824.756018</v>
      </c>
      <c r="CR10" s="444">
        <v>14.923692706804237</v>
      </c>
      <c r="CS10" s="444">
        <v>5.2784957961140639</v>
      </c>
      <c r="CT10" s="444">
        <v>79.797811497081696</v>
      </c>
      <c r="CU10" s="290" t="s">
        <v>28</v>
      </c>
      <c r="CV10" s="441">
        <v>3245.6117330000002</v>
      </c>
      <c r="CW10" s="442">
        <v>1206.270612</v>
      </c>
      <c r="CX10" s="442">
        <v>15994.409234999999</v>
      </c>
      <c r="CY10" s="443">
        <v>20446.291580000001</v>
      </c>
      <c r="CZ10" s="444">
        <v>15.8738405950093</v>
      </c>
      <c r="DA10" s="444">
        <v>5.8997036566765004</v>
      </c>
      <c r="DB10" s="444">
        <v>78.226455748314294</v>
      </c>
      <c r="DC10" s="290" t="s">
        <v>28</v>
      </c>
      <c r="DD10" s="441">
        <v>3063.3360990000001</v>
      </c>
      <c r="DE10" s="442">
        <v>1136.232788</v>
      </c>
      <c r="DF10" s="442">
        <v>16564.162928999998</v>
      </c>
      <c r="DG10" s="443">
        <v>20763.731816</v>
      </c>
      <c r="DH10" s="444">
        <v>14.753302181640931</v>
      </c>
      <c r="DI10" s="444">
        <v>5.4721993043873169</v>
      </c>
      <c r="DJ10" s="444">
        <v>79.77449851397175</v>
      </c>
      <c r="DK10" s="290" t="s">
        <v>28</v>
      </c>
      <c r="DL10" s="441">
        <v>3849.878909</v>
      </c>
      <c r="DM10" s="442">
        <v>2073.5036960000002</v>
      </c>
      <c r="DN10" s="442">
        <v>16663.432601</v>
      </c>
      <c r="DO10" s="443">
        <v>22586.815205999999</v>
      </c>
      <c r="DP10" s="444">
        <v>17.044806334526132</v>
      </c>
      <c r="DQ10" s="444">
        <v>9.1801507963335673</v>
      </c>
      <c r="DR10" s="444">
        <v>73.775042869140307</v>
      </c>
      <c r="DS10" s="290" t="s">
        <v>28</v>
      </c>
      <c r="DT10" s="441">
        <v>5049.9628670000002</v>
      </c>
      <c r="DU10" s="442">
        <v>2613.5020629999999</v>
      </c>
      <c r="DV10" s="442">
        <v>16672.683538000001</v>
      </c>
      <c r="DW10" s="443">
        <v>24336.148467999999</v>
      </c>
      <c r="DX10" s="444">
        <v>20.750871378189853</v>
      </c>
      <c r="DY10" s="444">
        <v>10.739177016595443</v>
      </c>
      <c r="DZ10" s="444">
        <v>68.50995160521471</v>
      </c>
      <c r="EA10" s="290" t="s">
        <v>28</v>
      </c>
      <c r="EB10" s="441">
        <v>5903.7085880000004</v>
      </c>
      <c r="EC10" s="442">
        <v>2819.827722</v>
      </c>
      <c r="ED10" s="442">
        <v>16875.143258</v>
      </c>
      <c r="EE10" s="443">
        <v>25598.679568</v>
      </c>
      <c r="EF10" s="444">
        <f t="shared" si="15"/>
        <v>23.062551223853035</v>
      </c>
      <c r="EG10" s="444">
        <f t="shared" si="16"/>
        <v>11.015520212710371</v>
      </c>
      <c r="EH10" s="444">
        <f t="shared" si="17"/>
        <v>65.921928563436595</v>
      </c>
      <c r="EI10" s="290" t="s">
        <v>28</v>
      </c>
      <c r="EJ10" s="441">
        <v>6709.3541130000003</v>
      </c>
      <c r="EK10" s="442">
        <v>3248.2267790000001</v>
      </c>
      <c r="EL10" s="442">
        <v>17582.864229999999</v>
      </c>
      <c r="EM10" s="443">
        <v>27540.445122000001</v>
      </c>
      <c r="EN10" s="440">
        <f t="shared" si="18"/>
        <v>24.361821616457462</v>
      </c>
      <c r="EO10" s="440">
        <f t="shared" si="19"/>
        <v>11.794387362335094</v>
      </c>
      <c r="EP10" s="440">
        <f t="shared" si="20"/>
        <v>63.843791021207444</v>
      </c>
    </row>
    <row r="11" spans="1:146" ht="15.6" x14ac:dyDescent="0.3">
      <c r="A11" s="290" t="s">
        <v>27</v>
      </c>
      <c r="B11" s="17">
        <v>596.78515200000004</v>
      </c>
      <c r="C11" s="30">
        <v>4.2178380000000004</v>
      </c>
      <c r="D11" s="30">
        <v>6133.6636399999998</v>
      </c>
      <c r="E11" s="18">
        <v>6734.6666299999997</v>
      </c>
      <c r="F11" s="17">
        <v>416.02996100000001</v>
      </c>
      <c r="G11" s="30">
        <v>4.1395600000000004</v>
      </c>
      <c r="H11" s="30">
        <v>153.37582</v>
      </c>
      <c r="I11" s="18">
        <v>573.54534100000001</v>
      </c>
      <c r="J11" s="18">
        <v>7308.2119709999997</v>
      </c>
      <c r="K11" s="297">
        <f t="shared" si="2"/>
        <v>92.152042889890055</v>
      </c>
      <c r="L11" s="298">
        <f t="shared" si="3"/>
        <v>7.8479571101099372</v>
      </c>
      <c r="M11" s="290" t="s">
        <v>27</v>
      </c>
      <c r="N11" s="17">
        <v>84.565049000000002</v>
      </c>
      <c r="O11" s="30">
        <v>0</v>
      </c>
      <c r="P11" s="30">
        <v>6525.5498820000003</v>
      </c>
      <c r="Q11" s="18">
        <v>6610.1149310000001</v>
      </c>
      <c r="R11" s="17">
        <v>654.46548197000004</v>
      </c>
      <c r="S11" s="30">
        <v>8.7775040000000004</v>
      </c>
      <c r="T11" s="30">
        <v>0</v>
      </c>
      <c r="U11" s="18">
        <v>663.24298597000006</v>
      </c>
      <c r="V11" s="18">
        <v>7273.3579169700006</v>
      </c>
      <c r="W11" s="27">
        <v>90.881199666765468</v>
      </c>
      <c r="X11" s="27">
        <v>9.1188003332345318</v>
      </c>
      <c r="Y11" s="290" t="s">
        <v>27</v>
      </c>
      <c r="Z11" s="299">
        <v>6540.1185649999998</v>
      </c>
      <c r="AA11" s="18">
        <v>6540.1185649999998</v>
      </c>
      <c r="AB11" s="33">
        <v>513.81195400000001</v>
      </c>
      <c r="AC11" s="30">
        <v>10.393164000000001</v>
      </c>
      <c r="AD11" s="18">
        <v>524.20511799999997</v>
      </c>
      <c r="AE11" s="18">
        <v>7064.3236829999996</v>
      </c>
      <c r="AF11" s="27">
        <v>92.579542762720834</v>
      </c>
      <c r="AG11" s="27">
        <v>7.4204572372791713</v>
      </c>
      <c r="AH11" s="290" t="s">
        <v>27</v>
      </c>
      <c r="AI11" s="299">
        <v>6607.8476289999999</v>
      </c>
      <c r="AJ11" s="18">
        <v>6607.8476289999999</v>
      </c>
      <c r="AK11" s="33">
        <v>703.34402999999998</v>
      </c>
      <c r="AL11" s="30">
        <v>4.8035069999999997</v>
      </c>
      <c r="AM11" s="18">
        <v>708.14753699999994</v>
      </c>
      <c r="AN11" s="18">
        <f t="shared" si="4"/>
        <v>7315.9951659999997</v>
      </c>
      <c r="AO11" s="27">
        <f t="shared" si="5"/>
        <v>90.320557614758826</v>
      </c>
      <c r="AP11" s="27">
        <f t="shared" si="6"/>
        <v>9.6794423852411828</v>
      </c>
      <c r="AQ11" s="290" t="s">
        <v>27</v>
      </c>
      <c r="AR11" s="299">
        <v>0</v>
      </c>
      <c r="AS11" s="30">
        <v>0</v>
      </c>
      <c r="AT11" s="30">
        <v>6518.0437590000001</v>
      </c>
      <c r="AU11" s="18">
        <v>6518.0437590000001</v>
      </c>
      <c r="AV11" s="33">
        <v>824.92865700000004</v>
      </c>
      <c r="AW11" s="30">
        <v>92.970860000000002</v>
      </c>
      <c r="AX11" s="30">
        <v>0</v>
      </c>
      <c r="AY11" s="18">
        <v>917.89951699999995</v>
      </c>
      <c r="AZ11" s="18">
        <v>7435.943276</v>
      </c>
      <c r="BA11" s="27">
        <f t="shared" si="7"/>
        <v>87.65591017937723</v>
      </c>
      <c r="BB11" s="27">
        <f t="shared" si="8"/>
        <v>12.344089820622777</v>
      </c>
      <c r="BC11" s="290" t="s">
        <v>27</v>
      </c>
      <c r="BD11" s="299">
        <v>1.57362</v>
      </c>
      <c r="BE11" s="30">
        <v>0</v>
      </c>
      <c r="BF11" s="30">
        <v>6706.9061089999996</v>
      </c>
      <c r="BG11" s="18">
        <v>6708.4797289999997</v>
      </c>
      <c r="BH11" s="33">
        <v>934.76040499999999</v>
      </c>
      <c r="BI11" s="30">
        <v>30.224743</v>
      </c>
      <c r="BJ11" s="30">
        <v>0</v>
      </c>
      <c r="BK11" s="18">
        <v>964.98514799999998</v>
      </c>
      <c r="BL11" s="18">
        <v>7673.4648769999994</v>
      </c>
      <c r="BM11" s="27">
        <f t="shared" si="9"/>
        <v>87.42438828524007</v>
      </c>
      <c r="BN11" s="27">
        <f t="shared" si="10"/>
        <v>12.575611714759923</v>
      </c>
      <c r="BO11" s="290" t="s">
        <v>27</v>
      </c>
      <c r="BP11" s="299">
        <v>0</v>
      </c>
      <c r="BQ11" s="30">
        <v>0</v>
      </c>
      <c r="BR11" s="30">
        <v>6773.9446959999996</v>
      </c>
      <c r="BS11" s="18">
        <v>6773.9446959999996</v>
      </c>
      <c r="BT11" s="33">
        <v>1005.3469260000001</v>
      </c>
      <c r="BU11" s="30">
        <v>20.200012999999998</v>
      </c>
      <c r="BV11" s="30">
        <v>0</v>
      </c>
      <c r="BW11" s="18">
        <v>1025.5469390000001</v>
      </c>
      <c r="BX11" s="18">
        <v>7799.4916350000003</v>
      </c>
      <c r="BY11" s="27">
        <f t="shared" si="11"/>
        <v>86.851105341303438</v>
      </c>
      <c r="BZ11" s="27">
        <f t="shared" si="12"/>
        <v>13.148894658696561</v>
      </c>
      <c r="CA11" s="290" t="s">
        <v>27</v>
      </c>
      <c r="CB11" s="299">
        <v>0</v>
      </c>
      <c r="CC11" s="30">
        <v>0</v>
      </c>
      <c r="CD11" s="30">
        <v>6718.931732</v>
      </c>
      <c r="CE11" s="18">
        <v>6718.931732</v>
      </c>
      <c r="CF11" s="33">
        <v>1049.42617</v>
      </c>
      <c r="CG11" s="30">
        <v>20.333473999999999</v>
      </c>
      <c r="CH11" s="30">
        <v>0</v>
      </c>
      <c r="CI11" s="18">
        <v>1069.759644</v>
      </c>
      <c r="CJ11" s="18">
        <v>7788.6913759999998</v>
      </c>
      <c r="CK11" s="27">
        <f t="shared" si="13"/>
        <v>86.265219760840083</v>
      </c>
      <c r="CL11" s="27">
        <f t="shared" si="14"/>
        <v>13.734780239159909</v>
      </c>
      <c r="CM11" s="290" t="s">
        <v>27</v>
      </c>
      <c r="CN11" s="441">
        <v>1243.5863469999999</v>
      </c>
      <c r="CO11" s="442">
        <v>20.577466999999999</v>
      </c>
      <c r="CP11" s="442">
        <v>6943.0706</v>
      </c>
      <c r="CQ11" s="443">
        <v>8207.2344140000005</v>
      </c>
      <c r="CR11" s="444">
        <v>15.152319091540448</v>
      </c>
      <c r="CS11" s="444">
        <v>0.25072351978759988</v>
      </c>
      <c r="CT11" s="444">
        <v>84.596957388671939</v>
      </c>
      <c r="CU11" s="290" t="s">
        <v>27</v>
      </c>
      <c r="CV11" s="441">
        <v>1320.887418</v>
      </c>
      <c r="CW11" s="442">
        <v>226.28069500000001</v>
      </c>
      <c r="CX11" s="442">
        <v>6919.7783769999996</v>
      </c>
      <c r="CY11" s="443">
        <v>8466.9464900000003</v>
      </c>
      <c r="CZ11" s="444">
        <v>15.6005168989795</v>
      </c>
      <c r="DA11" s="444">
        <v>2.6725183071282199</v>
      </c>
      <c r="DB11" s="444">
        <v>81.726964793892293</v>
      </c>
      <c r="DC11" s="290" t="s">
        <v>27</v>
      </c>
      <c r="DD11" s="441">
        <v>1336.309945</v>
      </c>
      <c r="DE11" s="442">
        <v>313.78624400000001</v>
      </c>
      <c r="DF11" s="442">
        <v>7116.7024339999998</v>
      </c>
      <c r="DG11" s="443">
        <v>8766.7986230000006</v>
      </c>
      <c r="DH11" s="444">
        <v>15.242849784345957</v>
      </c>
      <c r="DI11" s="444">
        <v>3.5792568928955535</v>
      </c>
      <c r="DJ11" s="444">
        <v>81.177893322758479</v>
      </c>
      <c r="DK11" s="290" t="s">
        <v>27</v>
      </c>
      <c r="DL11" s="441">
        <v>1337.3570749999999</v>
      </c>
      <c r="DM11" s="442">
        <v>433.65220299999999</v>
      </c>
      <c r="DN11" s="442">
        <v>7382.4278089999998</v>
      </c>
      <c r="DO11" s="443">
        <v>9153.4370870000002</v>
      </c>
      <c r="DP11" s="444">
        <v>14.610436083068256</v>
      </c>
      <c r="DQ11" s="444">
        <v>4.7375887208083451</v>
      </c>
      <c r="DR11" s="444">
        <v>80.651975196123388</v>
      </c>
      <c r="DS11" s="290" t="s">
        <v>27</v>
      </c>
      <c r="DT11" s="441">
        <v>1447.0782830000001</v>
      </c>
      <c r="DU11" s="442">
        <v>440.155055</v>
      </c>
      <c r="DV11" s="442">
        <v>7355.1320180000002</v>
      </c>
      <c r="DW11" s="443">
        <v>9242.3653560000002</v>
      </c>
      <c r="DX11" s="444">
        <v>15.657012325968905</v>
      </c>
      <c r="DY11" s="444">
        <v>4.7623637245010899</v>
      </c>
      <c r="DZ11" s="444">
        <v>79.580623949530008</v>
      </c>
      <c r="EA11" s="290" t="s">
        <v>27</v>
      </c>
      <c r="EB11" s="441">
        <v>1492.8999389999999</v>
      </c>
      <c r="EC11" s="442">
        <v>684.916293</v>
      </c>
      <c r="ED11" s="442">
        <v>8264.0714090000001</v>
      </c>
      <c r="EE11" s="443">
        <v>10441.887640999999</v>
      </c>
      <c r="EF11" s="444">
        <f t="shared" si="15"/>
        <v>14.297222785065591</v>
      </c>
      <c r="EG11" s="444">
        <f t="shared" si="16"/>
        <v>6.559314910751203</v>
      </c>
      <c r="EH11" s="444">
        <f t="shared" si="17"/>
        <v>79.143462304183203</v>
      </c>
      <c r="EI11" s="290" t="s">
        <v>27</v>
      </c>
      <c r="EJ11" s="441">
        <v>1708.0389290000001</v>
      </c>
      <c r="EK11" s="442">
        <v>945.76753900000006</v>
      </c>
      <c r="EL11" s="442">
        <v>8697.2333600000002</v>
      </c>
      <c r="EM11" s="443">
        <v>11351.039828000001</v>
      </c>
      <c r="EN11" s="440">
        <f t="shared" si="18"/>
        <v>15.0474225699281</v>
      </c>
      <c r="EO11" s="440">
        <f t="shared" si="19"/>
        <v>8.3319903139361973</v>
      </c>
      <c r="EP11" s="440">
        <f t="shared" si="20"/>
        <v>76.620587116135695</v>
      </c>
    </row>
    <row r="12" spans="1:146" ht="15.6" x14ac:dyDescent="0.3">
      <c r="A12" s="290" t="s">
        <v>26</v>
      </c>
      <c r="B12" s="17">
        <v>861.76275699999997</v>
      </c>
      <c r="C12" s="30">
        <v>492.50738699999999</v>
      </c>
      <c r="D12" s="30">
        <v>8285.1346680000006</v>
      </c>
      <c r="E12" s="18">
        <v>9639.4048120000007</v>
      </c>
      <c r="F12" s="17">
        <v>949.61277299999995</v>
      </c>
      <c r="G12" s="30">
        <v>32.481903000000003</v>
      </c>
      <c r="H12" s="30">
        <v>17.573864</v>
      </c>
      <c r="I12" s="18">
        <v>999.66854000000001</v>
      </c>
      <c r="J12" s="18">
        <v>10639.073351999999</v>
      </c>
      <c r="K12" s="297">
        <f t="shared" si="2"/>
        <v>90.603800660777708</v>
      </c>
      <c r="L12" s="298">
        <f t="shared" si="3"/>
        <v>9.3961993392223029</v>
      </c>
      <c r="M12" s="290" t="s">
        <v>26</v>
      </c>
      <c r="N12" s="17">
        <v>2.800011</v>
      </c>
      <c r="O12" s="30">
        <v>0</v>
      </c>
      <c r="P12" s="30">
        <v>9417.6242440000005</v>
      </c>
      <c r="Q12" s="18">
        <v>9420.4242549999999</v>
      </c>
      <c r="R12" s="17">
        <v>992.28985999999998</v>
      </c>
      <c r="S12" s="30">
        <v>36.179096999999999</v>
      </c>
      <c r="T12" s="30">
        <v>0</v>
      </c>
      <c r="U12" s="18">
        <v>1028.468957</v>
      </c>
      <c r="V12" s="18">
        <v>10448.893212000001</v>
      </c>
      <c r="W12" s="27">
        <v>90.157149315882961</v>
      </c>
      <c r="X12" s="27">
        <v>9.8428506841170389</v>
      </c>
      <c r="Y12" s="290" t="s">
        <v>26</v>
      </c>
      <c r="Z12" s="299">
        <v>9702.4035430000004</v>
      </c>
      <c r="AA12" s="18">
        <v>9702.4035430000004</v>
      </c>
      <c r="AB12" s="33">
        <v>625.72323100000006</v>
      </c>
      <c r="AC12" s="30">
        <v>45.927948000000001</v>
      </c>
      <c r="AD12" s="18">
        <v>671.65117899999996</v>
      </c>
      <c r="AE12" s="18">
        <v>10374.054722000001</v>
      </c>
      <c r="AF12" s="27">
        <v>93.525663812283099</v>
      </c>
      <c r="AG12" s="27">
        <v>6.4743361877169008</v>
      </c>
      <c r="AH12" s="290" t="s">
        <v>26</v>
      </c>
      <c r="AI12" s="299">
        <v>9017.5190399999992</v>
      </c>
      <c r="AJ12" s="18">
        <v>9017.5190399999992</v>
      </c>
      <c r="AK12" s="33">
        <v>1308.401353</v>
      </c>
      <c r="AL12" s="30">
        <v>35.452067</v>
      </c>
      <c r="AM12" s="18">
        <v>1343.8534199999999</v>
      </c>
      <c r="AN12" s="18">
        <f t="shared" si="4"/>
        <v>10361.372459999999</v>
      </c>
      <c r="AO12" s="27">
        <f t="shared" si="5"/>
        <v>87.030160095219671</v>
      </c>
      <c r="AP12" s="27">
        <f t="shared" si="6"/>
        <v>12.969839904780336</v>
      </c>
      <c r="AQ12" s="290" t="s">
        <v>26</v>
      </c>
      <c r="AR12" s="299">
        <v>0</v>
      </c>
      <c r="AS12" s="30">
        <v>0</v>
      </c>
      <c r="AT12" s="30">
        <v>8933.5872949999994</v>
      </c>
      <c r="AU12" s="18">
        <v>8933.5872949999994</v>
      </c>
      <c r="AV12" s="33">
        <v>1385.091032</v>
      </c>
      <c r="AW12" s="30">
        <v>41.586503999999998</v>
      </c>
      <c r="AX12" s="30">
        <v>0</v>
      </c>
      <c r="AY12" s="18">
        <v>1426.6775359999999</v>
      </c>
      <c r="AZ12" s="18">
        <v>10360.264831</v>
      </c>
      <c r="BA12" s="27">
        <f t="shared" si="7"/>
        <v>86.229333330060314</v>
      </c>
      <c r="BB12" s="27">
        <f t="shared" si="8"/>
        <v>13.770666669939683</v>
      </c>
      <c r="BC12" s="290" t="s">
        <v>26</v>
      </c>
      <c r="BD12" s="299">
        <v>0</v>
      </c>
      <c r="BE12" s="30">
        <v>6.1360000000000001</v>
      </c>
      <c r="BF12" s="30">
        <v>8906.7987009999997</v>
      </c>
      <c r="BG12" s="18">
        <v>8912.9347010000001</v>
      </c>
      <c r="BH12" s="33">
        <v>1671.7131280000001</v>
      </c>
      <c r="BI12" s="30">
        <v>104.356701</v>
      </c>
      <c r="BJ12" s="30">
        <v>0</v>
      </c>
      <c r="BK12" s="18">
        <v>1776.069829</v>
      </c>
      <c r="BL12" s="18">
        <v>10689.00453</v>
      </c>
      <c r="BM12" s="27">
        <f t="shared" si="9"/>
        <v>83.38414186264734</v>
      </c>
      <c r="BN12" s="27">
        <f t="shared" si="10"/>
        <v>16.615858137352664</v>
      </c>
      <c r="BO12" s="290" t="s">
        <v>26</v>
      </c>
      <c r="BP12" s="299">
        <v>4.7395250000000004</v>
      </c>
      <c r="BQ12" s="30">
        <v>0</v>
      </c>
      <c r="BR12" s="30">
        <v>8883.6006340000004</v>
      </c>
      <c r="BS12" s="18">
        <v>8888.3401589999994</v>
      </c>
      <c r="BT12" s="33">
        <v>1724.946688</v>
      </c>
      <c r="BU12" s="30">
        <v>110.404763</v>
      </c>
      <c r="BV12" s="30">
        <v>0</v>
      </c>
      <c r="BW12" s="18">
        <v>1835.351451</v>
      </c>
      <c r="BX12" s="18">
        <v>10723.69161</v>
      </c>
      <c r="BY12" s="27">
        <f t="shared" si="11"/>
        <v>82.885078033309838</v>
      </c>
      <c r="BZ12" s="27">
        <f t="shared" si="12"/>
        <v>17.114921966690162</v>
      </c>
      <c r="CA12" s="290" t="s">
        <v>26</v>
      </c>
      <c r="CB12" s="299">
        <v>0</v>
      </c>
      <c r="CC12" s="30">
        <v>0</v>
      </c>
      <c r="CD12" s="30">
        <v>8593.8068029999995</v>
      </c>
      <c r="CE12" s="18">
        <v>8593.8068029999995</v>
      </c>
      <c r="CF12" s="33">
        <v>1808.236482</v>
      </c>
      <c r="CG12" s="30">
        <v>136.521636</v>
      </c>
      <c r="CH12" s="30">
        <v>0</v>
      </c>
      <c r="CI12" s="18">
        <v>1944.758118</v>
      </c>
      <c r="CJ12" s="18">
        <v>10538.564920999999</v>
      </c>
      <c r="CK12" s="27">
        <f t="shared" si="13"/>
        <v>81.546271882571816</v>
      </c>
      <c r="CL12" s="27">
        <f t="shared" si="14"/>
        <v>18.453728117428181</v>
      </c>
      <c r="CM12" s="290" t="s">
        <v>26</v>
      </c>
      <c r="CN12" s="441">
        <v>1951.800465</v>
      </c>
      <c r="CO12" s="442">
        <v>181.21173999999999</v>
      </c>
      <c r="CP12" s="442">
        <v>8119.9044409999997</v>
      </c>
      <c r="CQ12" s="443">
        <v>10252.916646</v>
      </c>
      <c r="CR12" s="444">
        <v>19.036538893169112</v>
      </c>
      <c r="CS12" s="444">
        <v>1.7674164948048872</v>
      </c>
      <c r="CT12" s="444">
        <v>79.196044612026</v>
      </c>
      <c r="CU12" s="290" t="s">
        <v>26</v>
      </c>
      <c r="CV12" s="441">
        <v>2120.817067</v>
      </c>
      <c r="CW12" s="442">
        <v>240.10918599999999</v>
      </c>
      <c r="CX12" s="442">
        <v>8396.6140240000004</v>
      </c>
      <c r="CY12" s="443">
        <v>10757.540277</v>
      </c>
      <c r="CZ12" s="444">
        <v>19.714702547146199</v>
      </c>
      <c r="DA12" s="444">
        <v>2.2320082455406798</v>
      </c>
      <c r="DB12" s="444">
        <v>78.053289207313099</v>
      </c>
      <c r="DC12" s="290" t="s">
        <v>26</v>
      </c>
      <c r="DD12" s="441">
        <v>2178.7313709999999</v>
      </c>
      <c r="DE12" s="442">
        <v>377.15486299999998</v>
      </c>
      <c r="DF12" s="442">
        <v>8666.8473589999994</v>
      </c>
      <c r="DG12" s="443">
        <v>11222.733593000001</v>
      </c>
      <c r="DH12" s="444">
        <v>19.413553328566476</v>
      </c>
      <c r="DI12" s="444">
        <v>3.360632771638135</v>
      </c>
      <c r="DJ12" s="444">
        <v>77.225813899795369</v>
      </c>
      <c r="DK12" s="290" t="s">
        <v>26</v>
      </c>
      <c r="DL12" s="441">
        <v>2237.5583999999999</v>
      </c>
      <c r="DM12" s="442">
        <v>815.95317399999999</v>
      </c>
      <c r="DN12" s="442">
        <v>8513.5013130000007</v>
      </c>
      <c r="DO12" s="443">
        <v>11567.012887000001</v>
      </c>
      <c r="DP12" s="444">
        <v>19.344306277334226</v>
      </c>
      <c r="DQ12" s="444">
        <v>7.0541390588147266</v>
      </c>
      <c r="DR12" s="444">
        <v>73.601554663851047</v>
      </c>
      <c r="DS12" s="290" t="s">
        <v>26</v>
      </c>
      <c r="DT12" s="441">
        <v>2415.928512</v>
      </c>
      <c r="DU12" s="442">
        <v>884.07377399999996</v>
      </c>
      <c r="DV12" s="442">
        <v>8847.3461690000004</v>
      </c>
      <c r="DW12" s="443">
        <v>12147.348454999999</v>
      </c>
      <c r="DX12" s="444">
        <v>19.888525639565184</v>
      </c>
      <c r="DY12" s="444">
        <v>7.2779156478062852</v>
      </c>
      <c r="DZ12" s="444">
        <v>72.833558712628545</v>
      </c>
      <c r="EA12" s="290" t="s">
        <v>26</v>
      </c>
      <c r="EB12" s="441">
        <v>2386.4263420000002</v>
      </c>
      <c r="EC12" s="442">
        <v>996.78317000000004</v>
      </c>
      <c r="ED12" s="442">
        <v>8754.8193250000004</v>
      </c>
      <c r="EE12" s="443">
        <v>12138.028837</v>
      </c>
      <c r="EF12" s="444">
        <f t="shared" si="15"/>
        <v>19.660740422081766</v>
      </c>
      <c r="EG12" s="444">
        <f t="shared" si="16"/>
        <v>8.212067901515729</v>
      </c>
      <c r="EH12" s="444">
        <f t="shared" si="17"/>
        <v>72.127191676402518</v>
      </c>
      <c r="EI12" s="290" t="s">
        <v>26</v>
      </c>
      <c r="EJ12" s="441">
        <v>2604.220581</v>
      </c>
      <c r="EK12" s="442">
        <v>1483.0613370000001</v>
      </c>
      <c r="EL12" s="442">
        <v>9219.111707</v>
      </c>
      <c r="EM12" s="443">
        <v>13306.393625000001</v>
      </c>
      <c r="EN12" s="440">
        <f t="shared" si="18"/>
        <v>19.571197533997495</v>
      </c>
      <c r="EO12" s="440">
        <f t="shared" si="19"/>
        <v>11.145479224465674</v>
      </c>
      <c r="EP12" s="440">
        <f t="shared" si="20"/>
        <v>69.283323241536834</v>
      </c>
    </row>
    <row r="13" spans="1:146" ht="15.6" x14ac:dyDescent="0.3">
      <c r="A13" s="290" t="s">
        <v>25</v>
      </c>
      <c r="B13" s="17">
        <v>108.099299</v>
      </c>
      <c r="C13" s="30">
        <v>1641.014897</v>
      </c>
      <c r="D13" s="30">
        <v>1594.200918</v>
      </c>
      <c r="E13" s="18">
        <v>3343.315114</v>
      </c>
      <c r="F13" s="17">
        <v>149.65837200000001</v>
      </c>
      <c r="G13" s="30">
        <v>6.8760450000000004</v>
      </c>
      <c r="H13" s="30">
        <v>5.0066389999999998</v>
      </c>
      <c r="I13" s="18">
        <v>161.541056</v>
      </c>
      <c r="J13" s="18">
        <v>3504.85617</v>
      </c>
      <c r="K13" s="297">
        <f t="shared" si="2"/>
        <v>95.390936227776791</v>
      </c>
      <c r="L13" s="298">
        <f t="shared" si="3"/>
        <v>4.6090637722232115</v>
      </c>
      <c r="M13" s="290" t="s">
        <v>25</v>
      </c>
      <c r="N13" s="17">
        <v>1.4107499999999999</v>
      </c>
      <c r="O13" s="30">
        <v>0</v>
      </c>
      <c r="P13" s="30">
        <v>3298.895164</v>
      </c>
      <c r="Q13" s="18">
        <v>3300.305914</v>
      </c>
      <c r="R13" s="17">
        <v>238.734498</v>
      </c>
      <c r="S13" s="30">
        <v>611.02690399999994</v>
      </c>
      <c r="T13" s="30">
        <v>0</v>
      </c>
      <c r="U13" s="18">
        <v>849.76140199999998</v>
      </c>
      <c r="V13" s="18">
        <v>4150.0673159999997</v>
      </c>
      <c r="W13" s="27">
        <v>79.524153771581865</v>
      </c>
      <c r="X13" s="27">
        <v>20.475846228418135</v>
      </c>
      <c r="Y13" s="290" t="s">
        <v>25</v>
      </c>
      <c r="Z13" s="299">
        <v>3596.6609279999998</v>
      </c>
      <c r="AA13" s="18">
        <v>3596.6609279999998</v>
      </c>
      <c r="AB13" s="33">
        <v>173.04826299999999</v>
      </c>
      <c r="AC13" s="30">
        <v>169.975076</v>
      </c>
      <c r="AD13" s="18">
        <v>343.02333900000002</v>
      </c>
      <c r="AE13" s="18">
        <v>3939.6842670000001</v>
      </c>
      <c r="AF13" s="27">
        <v>91.293126155482341</v>
      </c>
      <c r="AG13" s="27">
        <v>8.7068738445176539</v>
      </c>
      <c r="AH13" s="290" t="s">
        <v>25</v>
      </c>
      <c r="AI13" s="299">
        <v>3242.6859180000001</v>
      </c>
      <c r="AJ13" s="18">
        <v>3242.6859180000001</v>
      </c>
      <c r="AK13" s="33">
        <v>187.85029</v>
      </c>
      <c r="AL13" s="30">
        <v>227.937453</v>
      </c>
      <c r="AM13" s="18">
        <v>415.78774299999998</v>
      </c>
      <c r="AN13" s="18">
        <f t="shared" si="4"/>
        <v>3658.473661</v>
      </c>
      <c r="AO13" s="27">
        <f t="shared" si="5"/>
        <v>88.634939553279452</v>
      </c>
      <c r="AP13" s="27">
        <f t="shared" si="6"/>
        <v>11.365060446720543</v>
      </c>
      <c r="AQ13" s="290" t="s">
        <v>25</v>
      </c>
      <c r="AR13" s="299">
        <v>0</v>
      </c>
      <c r="AS13" s="30">
        <v>0</v>
      </c>
      <c r="AT13" s="30">
        <v>3246.1982069999999</v>
      </c>
      <c r="AU13" s="18">
        <v>3246.1982069999999</v>
      </c>
      <c r="AV13" s="33">
        <v>186.38488799999999</v>
      </c>
      <c r="AW13" s="30">
        <v>1050.1204230000001</v>
      </c>
      <c r="AX13" s="30">
        <v>0</v>
      </c>
      <c r="AY13" s="18">
        <v>1236.5053109999999</v>
      </c>
      <c r="AZ13" s="18">
        <v>4482.7035180000003</v>
      </c>
      <c r="BA13" s="27">
        <f t="shared" si="7"/>
        <v>72.416080920031973</v>
      </c>
      <c r="BB13" s="27">
        <f t="shared" si="8"/>
        <v>27.583919079968023</v>
      </c>
      <c r="BC13" s="290" t="s">
        <v>25</v>
      </c>
      <c r="BD13" s="299">
        <v>0</v>
      </c>
      <c r="BE13" s="30">
        <v>0</v>
      </c>
      <c r="BF13" s="30">
        <v>3229.5141480000002</v>
      </c>
      <c r="BG13" s="18">
        <v>3229.5141480000002</v>
      </c>
      <c r="BH13" s="33">
        <v>205.53776199999999</v>
      </c>
      <c r="BI13" s="30">
        <v>885.40741300000002</v>
      </c>
      <c r="BJ13" s="30">
        <v>0</v>
      </c>
      <c r="BK13" s="18">
        <v>1090.9451750000001</v>
      </c>
      <c r="BL13" s="18">
        <v>4320.459323</v>
      </c>
      <c r="BM13" s="27">
        <f t="shared" si="9"/>
        <v>74.749324239847738</v>
      </c>
      <c r="BN13" s="27">
        <f t="shared" si="10"/>
        <v>25.250675760152273</v>
      </c>
      <c r="BO13" s="290" t="s">
        <v>25</v>
      </c>
      <c r="BP13" s="299">
        <v>0</v>
      </c>
      <c r="BQ13" s="30">
        <v>0</v>
      </c>
      <c r="BR13" s="30">
        <v>3159.9952539999999</v>
      </c>
      <c r="BS13" s="18">
        <v>3159.9952539999999</v>
      </c>
      <c r="BT13" s="33">
        <v>299.51588199999998</v>
      </c>
      <c r="BU13" s="30">
        <v>304.19198599999999</v>
      </c>
      <c r="BV13" s="30">
        <v>0</v>
      </c>
      <c r="BW13" s="18">
        <v>603.70786799999996</v>
      </c>
      <c r="BX13" s="18">
        <v>3763.7031219999999</v>
      </c>
      <c r="BY13" s="27">
        <f t="shared" si="11"/>
        <v>83.959737300449063</v>
      </c>
      <c r="BZ13" s="27">
        <f t="shared" si="12"/>
        <v>16.040262699550933</v>
      </c>
      <c r="CA13" s="290" t="s">
        <v>25</v>
      </c>
      <c r="CB13" s="299">
        <v>0</v>
      </c>
      <c r="CC13" s="30">
        <v>0</v>
      </c>
      <c r="CD13" s="30">
        <v>3020.0060050000002</v>
      </c>
      <c r="CE13" s="18">
        <v>3020.0060050000002</v>
      </c>
      <c r="CF13" s="33">
        <v>350.180609</v>
      </c>
      <c r="CG13" s="30">
        <v>622.46930799999996</v>
      </c>
      <c r="CH13" s="30">
        <v>0</v>
      </c>
      <c r="CI13" s="18">
        <v>972.64991699999996</v>
      </c>
      <c r="CJ13" s="18">
        <v>3992.6559219999999</v>
      </c>
      <c r="CK13" s="27">
        <f t="shared" si="13"/>
        <v>75.639024849584828</v>
      </c>
      <c r="CL13" s="27">
        <f t="shared" si="14"/>
        <v>24.360975150415179</v>
      </c>
      <c r="CM13" s="290" t="s">
        <v>25</v>
      </c>
      <c r="CN13" s="441">
        <v>408.21364599999998</v>
      </c>
      <c r="CO13" s="442">
        <v>1949.642587</v>
      </c>
      <c r="CP13" s="442">
        <v>2479.6686410000002</v>
      </c>
      <c r="CQ13" s="443">
        <v>4837.5248739999997</v>
      </c>
      <c r="CR13" s="444">
        <v>8.438481591981164</v>
      </c>
      <c r="CS13" s="444">
        <v>40.302481905129738</v>
      </c>
      <c r="CT13" s="444">
        <v>51.25903650288911</v>
      </c>
      <c r="CU13" s="290" t="s">
        <v>25</v>
      </c>
      <c r="CV13" s="441">
        <v>475.039987</v>
      </c>
      <c r="CW13" s="442">
        <v>3044.1749479999999</v>
      </c>
      <c r="CX13" s="442">
        <v>2278.3933430000002</v>
      </c>
      <c r="CY13" s="443">
        <v>5797.6082779999997</v>
      </c>
      <c r="CZ13" s="444">
        <v>8.1937234152679697</v>
      </c>
      <c r="DA13" s="444">
        <v>52.507427236014401</v>
      </c>
      <c r="DB13" s="444">
        <v>39.298849348717603</v>
      </c>
      <c r="DC13" s="290" t="s">
        <v>25</v>
      </c>
      <c r="DD13" s="441">
        <v>1701.454894</v>
      </c>
      <c r="DE13" s="442">
        <v>3596.9195030000001</v>
      </c>
      <c r="DF13" s="442">
        <v>2321.6931810000001</v>
      </c>
      <c r="DG13" s="443">
        <v>7620.0675780000001</v>
      </c>
      <c r="DH13" s="444">
        <v>22.328606361868673</v>
      </c>
      <c r="DI13" s="444">
        <v>47.203249396169596</v>
      </c>
      <c r="DJ13" s="444">
        <v>30.468144241961738</v>
      </c>
      <c r="DK13" s="290" t="s">
        <v>25</v>
      </c>
      <c r="DL13" s="441">
        <v>520.65875900000003</v>
      </c>
      <c r="DM13" s="442">
        <v>2752.0047730000001</v>
      </c>
      <c r="DN13" s="442">
        <v>2196.7486159999999</v>
      </c>
      <c r="DO13" s="443">
        <v>5469.4121480000003</v>
      </c>
      <c r="DP13" s="444">
        <v>9.519464705002882</v>
      </c>
      <c r="DQ13" s="444">
        <v>50.316280772629753</v>
      </c>
      <c r="DR13" s="444">
        <v>40.164254522367358</v>
      </c>
      <c r="DS13" s="290" t="s">
        <v>25</v>
      </c>
      <c r="DT13" s="441">
        <v>564.49080500000002</v>
      </c>
      <c r="DU13" s="442">
        <v>3646.6701480000002</v>
      </c>
      <c r="DV13" s="442">
        <v>2080.5139829999998</v>
      </c>
      <c r="DW13" s="443">
        <v>6291.6749360000003</v>
      </c>
      <c r="DX13" s="444">
        <v>8.9720274925532166</v>
      </c>
      <c r="DY13" s="444">
        <v>57.960244054159759</v>
      </c>
      <c r="DZ13" s="444">
        <v>33.067728453287017</v>
      </c>
      <c r="EA13" s="290" t="s">
        <v>25</v>
      </c>
      <c r="EB13" s="441">
        <v>689.38366499999995</v>
      </c>
      <c r="EC13" s="442">
        <v>3359.596305</v>
      </c>
      <c r="ED13" s="442">
        <v>2141.7752569999998</v>
      </c>
      <c r="EE13" s="443">
        <v>6190.7552269999996</v>
      </c>
      <c r="EF13" s="444">
        <f t="shared" si="15"/>
        <v>11.135695722443719</v>
      </c>
      <c r="EG13" s="444">
        <f t="shared" si="16"/>
        <v>54.267955714799577</v>
      </c>
      <c r="EH13" s="444">
        <f t="shared" si="17"/>
        <v>34.596348562756702</v>
      </c>
      <c r="EI13" s="290" t="s">
        <v>25</v>
      </c>
      <c r="EJ13" s="441">
        <v>935.27845100000002</v>
      </c>
      <c r="EK13" s="442">
        <v>1884.2325619999999</v>
      </c>
      <c r="EL13" s="442">
        <v>2200.4991930000001</v>
      </c>
      <c r="EM13" s="443">
        <v>5020.0102059999999</v>
      </c>
      <c r="EN13" s="440">
        <f t="shared" si="18"/>
        <v>18.631006962538436</v>
      </c>
      <c r="EO13" s="440">
        <f t="shared" si="19"/>
        <v>37.534436877198651</v>
      </c>
      <c r="EP13" s="440">
        <f t="shared" si="20"/>
        <v>43.834556160262913</v>
      </c>
    </row>
    <row r="14" spans="1:146" ht="15.6" x14ac:dyDescent="0.3">
      <c r="A14" s="290" t="s">
        <v>24</v>
      </c>
      <c r="B14" s="17">
        <v>12.110761999999999</v>
      </c>
      <c r="C14" s="30">
        <v>530.63737100000003</v>
      </c>
      <c r="D14" s="30">
        <v>112.494387</v>
      </c>
      <c r="E14" s="18">
        <v>655.24252000000001</v>
      </c>
      <c r="F14" s="17">
        <v>36.922244999999997</v>
      </c>
      <c r="G14" s="30">
        <v>300.64035799999999</v>
      </c>
      <c r="H14" s="30">
        <v>10.850516000000001</v>
      </c>
      <c r="I14" s="18">
        <v>348.41311899999999</v>
      </c>
      <c r="J14" s="18">
        <v>1003.655639</v>
      </c>
      <c r="K14" s="297">
        <f t="shared" si="2"/>
        <v>65.285591445772766</v>
      </c>
      <c r="L14" s="298">
        <f t="shared" si="3"/>
        <v>34.714408554227234</v>
      </c>
      <c r="M14" s="290" t="s">
        <v>24</v>
      </c>
      <c r="N14" s="17">
        <v>4.0000000000000001E-3</v>
      </c>
      <c r="O14" s="30">
        <v>0</v>
      </c>
      <c r="P14" s="30">
        <v>731.392247</v>
      </c>
      <c r="Q14" s="18">
        <v>731.39624700000002</v>
      </c>
      <c r="R14" s="17">
        <v>37.684322000000002</v>
      </c>
      <c r="S14" s="30">
        <v>178.130043</v>
      </c>
      <c r="T14" s="30">
        <v>0</v>
      </c>
      <c r="U14" s="18">
        <v>215.81436500000001</v>
      </c>
      <c r="V14" s="18">
        <v>947.21061199999997</v>
      </c>
      <c r="W14" s="27">
        <v>77.215799499509828</v>
      </c>
      <c r="X14" s="27">
        <v>22.784200500490172</v>
      </c>
      <c r="Y14" s="290" t="s">
        <v>24</v>
      </c>
      <c r="Z14" s="299">
        <v>519.42821800000002</v>
      </c>
      <c r="AA14" s="18">
        <v>519.42821800000002</v>
      </c>
      <c r="AB14" s="33">
        <v>54.224125000000001</v>
      </c>
      <c r="AC14" s="30">
        <v>238.04879299999999</v>
      </c>
      <c r="AD14" s="18">
        <v>292.272918</v>
      </c>
      <c r="AE14" s="18">
        <v>811.70113600000002</v>
      </c>
      <c r="AF14" s="27">
        <v>63.992545404051285</v>
      </c>
      <c r="AG14" s="27">
        <v>36.007454595948722</v>
      </c>
      <c r="AH14" s="290" t="s">
        <v>24</v>
      </c>
      <c r="AI14" s="299">
        <v>329.26857799999999</v>
      </c>
      <c r="AJ14" s="18">
        <v>329.26857799999999</v>
      </c>
      <c r="AK14" s="33">
        <v>36.843491999999998</v>
      </c>
      <c r="AL14" s="30">
        <v>296.64602600000001</v>
      </c>
      <c r="AM14" s="18">
        <v>333.48951799999998</v>
      </c>
      <c r="AN14" s="18">
        <f t="shared" si="4"/>
        <v>662.75809600000002</v>
      </c>
      <c r="AO14" s="27">
        <f t="shared" si="5"/>
        <v>49.681562547068452</v>
      </c>
      <c r="AP14" s="27">
        <f t="shared" si="6"/>
        <v>50.318437452931541</v>
      </c>
      <c r="AQ14" s="290" t="s">
        <v>24</v>
      </c>
      <c r="AR14" s="299">
        <v>0</v>
      </c>
      <c r="AS14" s="30">
        <v>0.4</v>
      </c>
      <c r="AT14" s="30">
        <v>309.93029999999999</v>
      </c>
      <c r="AU14" s="18">
        <v>310.33030000000002</v>
      </c>
      <c r="AV14" s="33">
        <v>165.566866</v>
      </c>
      <c r="AW14" s="30">
        <v>415.81777099999999</v>
      </c>
      <c r="AX14" s="30">
        <v>0</v>
      </c>
      <c r="AY14" s="18">
        <v>581.384637</v>
      </c>
      <c r="AZ14" s="18">
        <v>891.71493699999996</v>
      </c>
      <c r="BA14" s="27">
        <f t="shared" si="7"/>
        <v>34.801514152498719</v>
      </c>
      <c r="BB14" s="27">
        <f t="shared" si="8"/>
        <v>65.198485847501289</v>
      </c>
      <c r="BC14" s="290" t="s">
        <v>24</v>
      </c>
      <c r="BD14" s="299">
        <v>0</v>
      </c>
      <c r="BE14" s="30">
        <v>0</v>
      </c>
      <c r="BF14" s="30">
        <v>320.41931399999999</v>
      </c>
      <c r="BG14" s="18">
        <v>320.41931399999999</v>
      </c>
      <c r="BH14" s="33">
        <v>220.682804</v>
      </c>
      <c r="BI14" s="30">
        <v>323.84012200000001</v>
      </c>
      <c r="BJ14" s="30">
        <v>0</v>
      </c>
      <c r="BK14" s="18">
        <v>544.52292599999998</v>
      </c>
      <c r="BL14" s="18">
        <v>864.94224000000008</v>
      </c>
      <c r="BM14" s="27">
        <f t="shared" si="9"/>
        <v>37.045168935211208</v>
      </c>
      <c r="BN14" s="27">
        <f t="shared" si="10"/>
        <v>62.954831064788785</v>
      </c>
      <c r="BO14" s="290" t="s">
        <v>24</v>
      </c>
      <c r="BP14" s="299">
        <v>0</v>
      </c>
      <c r="BQ14" s="30">
        <v>10</v>
      </c>
      <c r="BR14" s="30">
        <v>303.835373</v>
      </c>
      <c r="BS14" s="18">
        <v>313.835373</v>
      </c>
      <c r="BT14" s="33">
        <v>226.43318500000001</v>
      </c>
      <c r="BU14" s="30">
        <v>295.000157</v>
      </c>
      <c r="BV14" s="30">
        <v>0</v>
      </c>
      <c r="BW14" s="18">
        <v>521.43334200000004</v>
      </c>
      <c r="BX14" s="18">
        <v>835.26871500000004</v>
      </c>
      <c r="BY14" s="27">
        <f t="shared" si="11"/>
        <v>37.572983084850719</v>
      </c>
      <c r="BZ14" s="27">
        <f t="shared" si="12"/>
        <v>62.427016915149281</v>
      </c>
      <c r="CA14" s="290" t="s">
        <v>24</v>
      </c>
      <c r="CB14" s="299">
        <v>0</v>
      </c>
      <c r="CC14" s="30">
        <v>0</v>
      </c>
      <c r="CD14" s="30">
        <v>309.02577500000001</v>
      </c>
      <c r="CE14" s="18">
        <v>309.02577500000001</v>
      </c>
      <c r="CF14" s="33">
        <v>196.67378600000001</v>
      </c>
      <c r="CG14" s="30">
        <v>312.47750200000002</v>
      </c>
      <c r="CH14" s="30">
        <v>0</v>
      </c>
      <c r="CI14" s="18">
        <v>509.15128800000002</v>
      </c>
      <c r="CJ14" s="18">
        <v>818.17706299999998</v>
      </c>
      <c r="CK14" s="27">
        <f t="shared" si="13"/>
        <v>37.770036459699675</v>
      </c>
      <c r="CL14" s="27">
        <f t="shared" si="14"/>
        <v>62.229963540300332</v>
      </c>
      <c r="CM14" s="290" t="s">
        <v>24</v>
      </c>
      <c r="CN14" s="441">
        <v>451.81314700000001</v>
      </c>
      <c r="CO14" s="442">
        <v>244.43650700000001</v>
      </c>
      <c r="CP14" s="442">
        <v>146.29025100000001</v>
      </c>
      <c r="CQ14" s="443">
        <v>842.53990499999998</v>
      </c>
      <c r="CR14" s="444">
        <v>53.625133280779146</v>
      </c>
      <c r="CS14" s="444">
        <v>29.011861105854685</v>
      </c>
      <c r="CT14" s="444">
        <v>17.363005613366173</v>
      </c>
      <c r="CU14" s="290" t="s">
        <v>24</v>
      </c>
      <c r="CV14" s="441">
        <v>498.95298400000001</v>
      </c>
      <c r="CW14" s="442">
        <v>172.271627</v>
      </c>
      <c r="CX14" s="442">
        <v>133.333832</v>
      </c>
      <c r="CY14" s="443">
        <v>804.55844300000001</v>
      </c>
      <c r="CZ14" s="444">
        <v>62.015753900925802</v>
      </c>
      <c r="DA14" s="444">
        <v>21.4119469503846</v>
      </c>
      <c r="DB14" s="444">
        <v>16.572299148689702</v>
      </c>
      <c r="DC14" s="290" t="s">
        <v>24</v>
      </c>
      <c r="DD14" s="441">
        <v>486.21479299999999</v>
      </c>
      <c r="DE14" s="442">
        <v>259.58570300000002</v>
      </c>
      <c r="DF14" s="442">
        <v>98.105001000000001</v>
      </c>
      <c r="DG14" s="443">
        <v>843.90549699999997</v>
      </c>
      <c r="DH14" s="444">
        <v>57.614838951570427</v>
      </c>
      <c r="DI14" s="444">
        <v>30.76004409531652</v>
      </c>
      <c r="DJ14" s="444">
        <v>11.625116953113057</v>
      </c>
      <c r="DK14" s="290" t="s">
        <v>24</v>
      </c>
      <c r="DL14" s="441">
        <v>551.15680899999995</v>
      </c>
      <c r="DM14" s="442">
        <v>432.17978499999998</v>
      </c>
      <c r="DN14" s="442">
        <v>94.559072999999998</v>
      </c>
      <c r="DO14" s="443">
        <v>1077.895667</v>
      </c>
      <c r="DP14" s="444">
        <v>51.132667648064675</v>
      </c>
      <c r="DQ14" s="444">
        <v>40.09476967310232</v>
      </c>
      <c r="DR14" s="444">
        <v>8.7725626788329976</v>
      </c>
      <c r="DS14" s="290" t="s">
        <v>24</v>
      </c>
      <c r="DT14" s="441">
        <v>774.01013599999999</v>
      </c>
      <c r="DU14" s="442">
        <v>798.85667799999999</v>
      </c>
      <c r="DV14" s="442">
        <v>126.87819500000001</v>
      </c>
      <c r="DW14" s="443">
        <v>1699.745009</v>
      </c>
      <c r="DX14" s="444">
        <v>45.536838284665322</v>
      </c>
      <c r="DY14" s="444">
        <v>46.99861883812715</v>
      </c>
      <c r="DZ14" s="444">
        <v>7.4645428772075304</v>
      </c>
      <c r="EA14" s="290" t="s">
        <v>24</v>
      </c>
      <c r="EB14" s="441">
        <v>719.85939399999995</v>
      </c>
      <c r="EC14" s="442">
        <v>965.48195399999997</v>
      </c>
      <c r="ED14" s="442">
        <v>142.01370700000001</v>
      </c>
      <c r="EE14" s="443">
        <v>1827.355055</v>
      </c>
      <c r="EF14" s="444">
        <f t="shared" si="15"/>
        <v>39.39351534505154</v>
      </c>
      <c r="EG14" s="444">
        <f t="shared" si="16"/>
        <v>52.83494038874673</v>
      </c>
      <c r="EH14" s="444">
        <f t="shared" si="17"/>
        <v>7.7715442662017322</v>
      </c>
      <c r="EI14" s="290" t="s">
        <v>24</v>
      </c>
      <c r="EJ14" s="441">
        <v>1230.984109</v>
      </c>
      <c r="EK14" s="442">
        <v>1144.0341350000001</v>
      </c>
      <c r="EL14" s="442">
        <v>99.978038999999995</v>
      </c>
      <c r="EM14" s="443">
        <v>2474.9962829999999</v>
      </c>
      <c r="EN14" s="440">
        <f t="shared" si="18"/>
        <v>49.736806372407791</v>
      </c>
      <c r="EO14" s="440">
        <f t="shared" si="19"/>
        <v>46.223670833690704</v>
      </c>
      <c r="EP14" s="440">
        <f t="shared" si="20"/>
        <v>4.0395227939015053</v>
      </c>
    </row>
    <row r="15" spans="1:146" ht="15.6" x14ac:dyDescent="0.3">
      <c r="A15" s="290" t="s">
        <v>23</v>
      </c>
      <c r="B15" s="17">
        <v>9.3209999999999994E-3</v>
      </c>
      <c r="C15" s="30">
        <v>0.26734999999999998</v>
      </c>
      <c r="D15" s="30">
        <v>8.4198149999999998</v>
      </c>
      <c r="E15" s="18">
        <v>8.6964860000000002</v>
      </c>
      <c r="F15" s="17">
        <v>0.38900000000000001</v>
      </c>
      <c r="G15" s="30">
        <v>38.624014000000003</v>
      </c>
      <c r="H15" s="30">
        <v>0</v>
      </c>
      <c r="I15" s="18">
        <v>39.013013999999998</v>
      </c>
      <c r="J15" s="18">
        <v>47.709499999999998</v>
      </c>
      <c r="K15" s="297">
        <f t="shared" si="2"/>
        <v>18.227996520609103</v>
      </c>
      <c r="L15" s="298">
        <f t="shared" si="3"/>
        <v>81.772003479390889</v>
      </c>
      <c r="M15" s="290" t="s">
        <v>23</v>
      </c>
      <c r="N15" s="17">
        <v>0</v>
      </c>
      <c r="O15" s="30">
        <v>0</v>
      </c>
      <c r="P15" s="30">
        <v>7.1680580000000003</v>
      </c>
      <c r="Q15" s="18">
        <v>7.1680580000000003</v>
      </c>
      <c r="R15" s="17">
        <v>0.66503400000000001</v>
      </c>
      <c r="S15" s="30">
        <v>0</v>
      </c>
      <c r="T15" s="30">
        <v>0</v>
      </c>
      <c r="U15" s="18">
        <v>0.66503400000000001</v>
      </c>
      <c r="V15" s="18">
        <v>7.8330919999999997</v>
      </c>
      <c r="W15" s="27">
        <v>91.509942689298171</v>
      </c>
      <c r="X15" s="27">
        <v>8.4900573107018289</v>
      </c>
      <c r="Y15" s="290" t="s">
        <v>23</v>
      </c>
      <c r="Z15" s="299">
        <v>7.4798229999999997</v>
      </c>
      <c r="AA15" s="18">
        <v>7.4798229999999997</v>
      </c>
      <c r="AB15" s="33">
        <v>0.35845199999999999</v>
      </c>
      <c r="AC15" s="30">
        <v>0</v>
      </c>
      <c r="AD15" s="18">
        <v>0.35845199999999999</v>
      </c>
      <c r="AE15" s="18">
        <v>7.8382750000000003</v>
      </c>
      <c r="AF15" s="27">
        <v>95.426901965036947</v>
      </c>
      <c r="AG15" s="27">
        <v>4.5730980349630492</v>
      </c>
      <c r="AH15" s="290" t="s">
        <v>23</v>
      </c>
      <c r="AI15" s="299">
        <v>5.7835979999999996</v>
      </c>
      <c r="AJ15" s="18">
        <v>5.7835979999999996</v>
      </c>
      <c r="AK15" s="33">
        <v>1.6660440000000001</v>
      </c>
      <c r="AL15" s="30">
        <v>0.30593500000000001</v>
      </c>
      <c r="AM15" s="18">
        <v>1.9719790000000001</v>
      </c>
      <c r="AN15" s="18">
        <f t="shared" si="4"/>
        <v>7.7555769999999997</v>
      </c>
      <c r="AO15" s="27">
        <f t="shared" si="5"/>
        <v>74.573406981840293</v>
      </c>
      <c r="AP15" s="27">
        <f t="shared" si="6"/>
        <v>25.426593018159711</v>
      </c>
      <c r="AQ15" s="290" t="s">
        <v>23</v>
      </c>
      <c r="AR15" s="299">
        <v>0</v>
      </c>
      <c r="AS15" s="30">
        <v>0</v>
      </c>
      <c r="AT15" s="30">
        <v>5.3265459999999996</v>
      </c>
      <c r="AU15" s="18">
        <v>5.3265459999999996</v>
      </c>
      <c r="AV15" s="33">
        <v>0.41491299999999998</v>
      </c>
      <c r="AW15" s="30">
        <v>0.27770299999999998</v>
      </c>
      <c r="AX15" s="30">
        <v>0</v>
      </c>
      <c r="AY15" s="18">
        <v>0.69261600000000001</v>
      </c>
      <c r="AZ15" s="18">
        <v>6.0191619999999997</v>
      </c>
      <c r="BA15" s="27">
        <f t="shared" si="7"/>
        <v>88.493149046329037</v>
      </c>
      <c r="BB15" s="27">
        <f t="shared" si="8"/>
        <v>11.506850953670961</v>
      </c>
      <c r="BC15" s="290" t="s">
        <v>23</v>
      </c>
      <c r="BD15" s="299">
        <v>0</v>
      </c>
      <c r="BE15" s="30"/>
      <c r="BF15" s="30">
        <v>5.6641269999999997</v>
      </c>
      <c r="BG15" s="18">
        <v>5.6641269999999997</v>
      </c>
      <c r="BH15" s="33">
        <v>0.48217700000000002</v>
      </c>
      <c r="BI15" s="30">
        <v>0.276333</v>
      </c>
      <c r="BJ15" s="30">
        <v>0</v>
      </c>
      <c r="BK15" s="18">
        <v>0.75851000000000002</v>
      </c>
      <c r="BL15" s="18">
        <v>6.4226369999999999</v>
      </c>
      <c r="BM15" s="27">
        <f t="shared" si="9"/>
        <v>88.190053400184382</v>
      </c>
      <c r="BN15" s="27">
        <f t="shared" si="10"/>
        <v>11.809946599815621</v>
      </c>
      <c r="BO15" s="290" t="s">
        <v>23</v>
      </c>
      <c r="BP15" s="299">
        <v>0</v>
      </c>
      <c r="BQ15" s="30">
        <v>0</v>
      </c>
      <c r="BR15" s="30">
        <v>113.787853</v>
      </c>
      <c r="BS15" s="18">
        <v>113.787853</v>
      </c>
      <c r="BT15" s="33">
        <v>6.1185109999999998</v>
      </c>
      <c r="BU15" s="30">
        <v>145.008422</v>
      </c>
      <c r="BV15" s="30">
        <v>0</v>
      </c>
      <c r="BW15" s="18">
        <v>151.12693300000001</v>
      </c>
      <c r="BX15" s="18">
        <v>264.91478599999999</v>
      </c>
      <c r="BY15" s="27">
        <f t="shared" si="11"/>
        <v>42.952624395982184</v>
      </c>
      <c r="BZ15" s="27">
        <f t="shared" si="12"/>
        <v>57.047375604017816</v>
      </c>
      <c r="CA15" s="290" t="s">
        <v>23</v>
      </c>
      <c r="CB15" s="299">
        <v>0</v>
      </c>
      <c r="CC15" s="30">
        <v>0</v>
      </c>
      <c r="CD15" s="30">
        <v>25.38897</v>
      </c>
      <c r="CE15" s="18">
        <v>25.38897</v>
      </c>
      <c r="CF15" s="33">
        <v>71.430026999999995</v>
      </c>
      <c r="CG15" s="30">
        <v>144.04978</v>
      </c>
      <c r="CH15" s="30">
        <v>0</v>
      </c>
      <c r="CI15" s="18">
        <v>215.47980699999999</v>
      </c>
      <c r="CJ15" s="18">
        <v>240.86877699999999</v>
      </c>
      <c r="CK15" s="27">
        <f t="shared" si="13"/>
        <v>10.540581604729947</v>
      </c>
      <c r="CL15" s="27">
        <f t="shared" si="14"/>
        <v>89.459418395270049</v>
      </c>
      <c r="CM15" s="290" t="s">
        <v>23</v>
      </c>
      <c r="CN15" s="441">
        <v>200.53232299999999</v>
      </c>
      <c r="CO15" s="442">
        <v>0.223993</v>
      </c>
      <c r="CP15" s="442">
        <v>25.436204</v>
      </c>
      <c r="CQ15" s="443">
        <v>226.19252</v>
      </c>
      <c r="CR15" s="444">
        <v>88.65559435829266</v>
      </c>
      <c r="CS15" s="444">
        <v>9.9027589418076253E-2</v>
      </c>
      <c r="CT15" s="444">
        <v>11.245378052289261</v>
      </c>
      <c r="CU15" s="290" t="s">
        <v>23</v>
      </c>
      <c r="CV15" s="441">
        <v>173.49150700000001</v>
      </c>
      <c r="CW15" s="442">
        <v>1.1204289999999999</v>
      </c>
      <c r="CX15" s="442">
        <v>25.646114000000001</v>
      </c>
      <c r="CY15" s="443">
        <v>200.25805</v>
      </c>
      <c r="CZ15" s="444">
        <v>86.633974015027107</v>
      </c>
      <c r="DA15" s="444">
        <v>0.55949261465394295</v>
      </c>
      <c r="DB15" s="444">
        <v>12.806533370318901</v>
      </c>
      <c r="DC15" s="290" t="s">
        <v>23</v>
      </c>
      <c r="DD15" s="441">
        <v>196.830769</v>
      </c>
      <c r="DE15" s="442">
        <v>11.123993</v>
      </c>
      <c r="DF15" s="442">
        <v>11.660164999999999</v>
      </c>
      <c r="DG15" s="443">
        <v>219.61492699999999</v>
      </c>
      <c r="DH15" s="444">
        <v>89.625405562710228</v>
      </c>
      <c r="DI15" s="444">
        <v>5.0652262812718556</v>
      </c>
      <c r="DJ15" s="444">
        <v>5.3093681560179196</v>
      </c>
      <c r="DK15" s="290" t="s">
        <v>23</v>
      </c>
      <c r="DL15" s="441">
        <v>171.98473799999999</v>
      </c>
      <c r="DM15" s="442">
        <v>173.25</v>
      </c>
      <c r="DN15" s="442">
        <v>10.880157000000001</v>
      </c>
      <c r="DO15" s="443">
        <v>356.11489499999999</v>
      </c>
      <c r="DP15" s="444">
        <v>48.294733080457078</v>
      </c>
      <c r="DQ15" s="444">
        <v>48.650029086820425</v>
      </c>
      <c r="DR15" s="444">
        <v>3.0552378327224985</v>
      </c>
      <c r="DS15" s="290" t="s">
        <v>23</v>
      </c>
      <c r="DT15" s="441">
        <v>179.40049300000001</v>
      </c>
      <c r="DU15" s="442">
        <v>137.02399299999999</v>
      </c>
      <c r="DV15" s="442">
        <v>10.254562</v>
      </c>
      <c r="DW15" s="443">
        <v>326.67904800000002</v>
      </c>
      <c r="DX15" s="444">
        <v>54.916436820276274</v>
      </c>
      <c r="DY15" s="444">
        <v>41.944530522814546</v>
      </c>
      <c r="DZ15" s="444">
        <v>3.1390326569091749</v>
      </c>
      <c r="EA15" s="290" t="s">
        <v>23</v>
      </c>
      <c r="EB15" s="441">
        <v>3474.976118</v>
      </c>
      <c r="EC15" s="442">
        <v>242.19098099999999</v>
      </c>
      <c r="ED15" s="442">
        <v>16.217048999999999</v>
      </c>
      <c r="EE15" s="443">
        <v>3733.3841480000001</v>
      </c>
      <c r="EF15" s="444">
        <f t="shared" si="15"/>
        <v>93.078450548989693</v>
      </c>
      <c r="EG15" s="444">
        <f t="shared" si="16"/>
        <v>6.4871701223069529</v>
      </c>
      <c r="EH15" s="444">
        <f t="shared" si="17"/>
        <v>0.43437932870335849</v>
      </c>
      <c r="EI15" s="290" t="s">
        <v>23</v>
      </c>
      <c r="EJ15" s="441">
        <v>18698.886398999999</v>
      </c>
      <c r="EK15" s="442">
        <v>333.15475300000003</v>
      </c>
      <c r="EL15" s="442">
        <v>1337.401435</v>
      </c>
      <c r="EM15" s="443">
        <v>20369.442587000001</v>
      </c>
      <c r="EN15" s="440">
        <f t="shared" si="18"/>
        <v>91.798714270825613</v>
      </c>
      <c r="EO15" s="440">
        <f t="shared" si="19"/>
        <v>1.635561462111992</v>
      </c>
      <c r="EP15" s="440">
        <f t="shared" si="20"/>
        <v>6.5657242670623894</v>
      </c>
    </row>
    <row r="16" spans="1:146" ht="15.6" x14ac:dyDescent="0.3">
      <c r="A16" s="290" t="s">
        <v>22</v>
      </c>
      <c r="B16" s="17">
        <v>0.53290700000000002</v>
      </c>
      <c r="C16" s="30">
        <v>2939.2595209999999</v>
      </c>
      <c r="D16" s="30">
        <v>168.226485</v>
      </c>
      <c r="E16" s="18">
        <v>3108.0189129999999</v>
      </c>
      <c r="F16" s="17">
        <v>7.1686259999999997</v>
      </c>
      <c r="G16" s="30">
        <v>1472.6871940000001</v>
      </c>
      <c r="H16" s="30">
        <v>101.67545800000001</v>
      </c>
      <c r="I16" s="18">
        <v>1581.5312779999999</v>
      </c>
      <c r="J16" s="18">
        <v>4689.5501910000003</v>
      </c>
      <c r="K16" s="297">
        <f t="shared" si="2"/>
        <v>66.275416328090216</v>
      </c>
      <c r="L16" s="298">
        <f t="shared" si="3"/>
        <v>33.724583671909777</v>
      </c>
      <c r="M16" s="290" t="s">
        <v>22</v>
      </c>
      <c r="N16" s="17">
        <v>1.5221999999999999E-2</v>
      </c>
      <c r="O16" s="30">
        <v>0</v>
      </c>
      <c r="P16" s="30">
        <v>3582.1819399999999</v>
      </c>
      <c r="Q16" s="18">
        <v>3582.1971619999999</v>
      </c>
      <c r="R16" s="17">
        <v>114.508431</v>
      </c>
      <c r="S16" s="30">
        <v>1134.064809</v>
      </c>
      <c r="T16" s="30">
        <v>0</v>
      </c>
      <c r="U16" s="18">
        <v>1248.5732399999999</v>
      </c>
      <c r="V16" s="18">
        <v>4830.7704020000001</v>
      </c>
      <c r="W16" s="27">
        <v>74.15374492890254</v>
      </c>
      <c r="X16" s="27">
        <v>25.84625507109746</v>
      </c>
      <c r="Y16" s="290" t="s">
        <v>22</v>
      </c>
      <c r="Z16" s="299">
        <v>3061.8619050000002</v>
      </c>
      <c r="AA16" s="18">
        <v>3061.8619050000002</v>
      </c>
      <c r="AB16" s="33">
        <v>76.164023</v>
      </c>
      <c r="AC16" s="30">
        <v>817.10503200000005</v>
      </c>
      <c r="AD16" s="18">
        <v>893.26905499999998</v>
      </c>
      <c r="AE16" s="18">
        <v>3955.13096</v>
      </c>
      <c r="AF16" s="27">
        <v>77.414931034293744</v>
      </c>
      <c r="AG16" s="27">
        <v>22.585068965706256</v>
      </c>
      <c r="AH16" s="290" t="s">
        <v>22</v>
      </c>
      <c r="AI16" s="299">
        <v>2584.9236799999999</v>
      </c>
      <c r="AJ16" s="18">
        <v>2584.9236799999999</v>
      </c>
      <c r="AK16" s="33">
        <v>114.091641</v>
      </c>
      <c r="AL16" s="30">
        <v>978.81748900000002</v>
      </c>
      <c r="AM16" s="18">
        <v>1092.90913</v>
      </c>
      <c r="AN16" s="18">
        <f t="shared" si="4"/>
        <v>3677.8328099999999</v>
      </c>
      <c r="AO16" s="27">
        <f t="shared" si="5"/>
        <v>70.283882208337786</v>
      </c>
      <c r="AP16" s="27">
        <f t="shared" si="6"/>
        <v>29.716117791662207</v>
      </c>
      <c r="AQ16" s="290" t="s">
        <v>22</v>
      </c>
      <c r="AR16" s="299">
        <v>0</v>
      </c>
      <c r="AS16" s="30">
        <v>450</v>
      </c>
      <c r="AT16" s="30">
        <v>3055.762874</v>
      </c>
      <c r="AU16" s="18">
        <v>3505.762874</v>
      </c>
      <c r="AV16" s="33">
        <v>113.137367</v>
      </c>
      <c r="AW16" s="30">
        <v>1493.450818</v>
      </c>
      <c r="AX16" s="30">
        <v>0</v>
      </c>
      <c r="AY16" s="18">
        <v>1606.5881850000001</v>
      </c>
      <c r="AZ16" s="18">
        <v>5112.3510589999996</v>
      </c>
      <c r="BA16" s="27">
        <f t="shared" si="7"/>
        <v>68.574376711245336</v>
      </c>
      <c r="BB16" s="27">
        <f t="shared" si="8"/>
        <v>31.425623288754672</v>
      </c>
      <c r="BC16" s="290" t="s">
        <v>22</v>
      </c>
      <c r="BD16" s="299">
        <v>484.9</v>
      </c>
      <c r="BE16" s="30">
        <v>0</v>
      </c>
      <c r="BF16" s="30">
        <v>3225.710998</v>
      </c>
      <c r="BG16" s="18">
        <v>3710.6109980000001</v>
      </c>
      <c r="BH16" s="33">
        <v>27.718866999999999</v>
      </c>
      <c r="BI16" s="30">
        <v>2005.299035</v>
      </c>
      <c r="BJ16" s="30">
        <v>200</v>
      </c>
      <c r="BK16" s="18">
        <v>2233.017902</v>
      </c>
      <c r="BL16" s="18">
        <v>5943.6288999999997</v>
      </c>
      <c r="BM16" s="27">
        <f t="shared" si="9"/>
        <v>62.430058478247197</v>
      </c>
      <c r="BN16" s="27">
        <f t="shared" si="10"/>
        <v>37.569941521752817</v>
      </c>
      <c r="BO16" s="290" t="s">
        <v>22</v>
      </c>
      <c r="BP16" s="299">
        <v>0</v>
      </c>
      <c r="BQ16" s="30">
        <v>0</v>
      </c>
      <c r="BR16" s="30">
        <v>12045.183501</v>
      </c>
      <c r="BS16" s="18">
        <v>12045.183501</v>
      </c>
      <c r="BT16" s="33">
        <v>2287.6285269999998</v>
      </c>
      <c r="BU16" s="30">
        <v>1726.59825</v>
      </c>
      <c r="BV16" s="30">
        <v>0</v>
      </c>
      <c r="BW16" s="18">
        <v>4014.2267769999999</v>
      </c>
      <c r="BX16" s="18">
        <v>16059.410277999999</v>
      </c>
      <c r="BY16" s="27">
        <f t="shared" si="11"/>
        <v>75.003896733996868</v>
      </c>
      <c r="BZ16" s="27">
        <f t="shared" si="12"/>
        <v>24.996103266003129</v>
      </c>
      <c r="CA16" s="290" t="s">
        <v>22</v>
      </c>
      <c r="CB16" s="299">
        <v>0</v>
      </c>
      <c r="CC16" s="30">
        <v>0</v>
      </c>
      <c r="CD16" s="30">
        <v>12334.205071</v>
      </c>
      <c r="CE16" s="18">
        <v>12334.205071</v>
      </c>
      <c r="CF16" s="33">
        <v>2316.9435659999999</v>
      </c>
      <c r="CG16" s="30">
        <v>3131.8761359999999</v>
      </c>
      <c r="CH16" s="30">
        <v>0</v>
      </c>
      <c r="CI16" s="18">
        <v>5448.8197019999998</v>
      </c>
      <c r="CJ16" s="18">
        <v>17783.024773000001</v>
      </c>
      <c r="CK16" s="27">
        <f t="shared" si="13"/>
        <v>69.359432539997613</v>
      </c>
      <c r="CL16" s="27">
        <f t="shared" si="14"/>
        <v>30.640567460002377</v>
      </c>
      <c r="CM16" s="290" t="s">
        <v>22</v>
      </c>
      <c r="CN16" s="441">
        <v>1562.9205730000001</v>
      </c>
      <c r="CO16" s="442">
        <v>4414.7124800000001</v>
      </c>
      <c r="CP16" s="442">
        <v>14004.801195</v>
      </c>
      <c r="CQ16" s="443">
        <v>19982.434247999998</v>
      </c>
      <c r="CR16" s="444">
        <v>7.8214723671938504</v>
      </c>
      <c r="CS16" s="444">
        <v>22.092966378417383</v>
      </c>
      <c r="CT16" s="444">
        <v>70.085561254388779</v>
      </c>
      <c r="CU16" s="290" t="s">
        <v>22</v>
      </c>
      <c r="CV16" s="441">
        <v>3027.5387770000002</v>
      </c>
      <c r="CW16" s="442">
        <v>8548.5824909999992</v>
      </c>
      <c r="CX16" s="442">
        <v>13030.156827000001</v>
      </c>
      <c r="CY16" s="443">
        <v>24606.278095000001</v>
      </c>
      <c r="CZ16" s="444">
        <v>12.3039281491954</v>
      </c>
      <c r="DA16" s="444">
        <v>34.741469059219803</v>
      </c>
      <c r="DB16" s="444">
        <v>52.954602791584797</v>
      </c>
      <c r="DC16" s="290" t="s">
        <v>22</v>
      </c>
      <c r="DD16" s="441">
        <v>4994.951943</v>
      </c>
      <c r="DE16" s="442">
        <v>7285.7491360000004</v>
      </c>
      <c r="DF16" s="442">
        <v>12476.767704</v>
      </c>
      <c r="DG16" s="443">
        <v>24757.468783</v>
      </c>
      <c r="DH16" s="444">
        <v>20.175535660696625</v>
      </c>
      <c r="DI16" s="444">
        <v>29.428489640277135</v>
      </c>
      <c r="DJ16" s="444">
        <v>50.395974699026233</v>
      </c>
      <c r="DK16" s="290" t="s">
        <v>22</v>
      </c>
      <c r="DL16" s="441">
        <v>5184.2157630000002</v>
      </c>
      <c r="DM16" s="442">
        <v>5147.4796919999999</v>
      </c>
      <c r="DN16" s="442">
        <v>12310.178895999999</v>
      </c>
      <c r="DO16" s="443">
        <v>22641.874350999999</v>
      </c>
      <c r="DP16" s="444">
        <v>22.896583925133545</v>
      </c>
      <c r="DQ16" s="444">
        <v>22.73433555986789</v>
      </c>
      <c r="DR16" s="444">
        <v>54.369080514998572</v>
      </c>
      <c r="DS16" s="290" t="s">
        <v>22</v>
      </c>
      <c r="DT16" s="441">
        <v>8197.1342499999992</v>
      </c>
      <c r="DU16" s="442">
        <v>13270.011924</v>
      </c>
      <c r="DV16" s="442">
        <v>16827.768660000002</v>
      </c>
      <c r="DW16" s="443">
        <v>38294.914834000003</v>
      </c>
      <c r="DX16" s="444">
        <v>21.405281316155854</v>
      </c>
      <c r="DY16" s="444">
        <v>34.652151549422612</v>
      </c>
      <c r="DZ16" s="444">
        <v>43.942567134421537</v>
      </c>
      <c r="EA16" s="290" t="s">
        <v>22</v>
      </c>
      <c r="EB16" s="441">
        <v>5763.9346800000003</v>
      </c>
      <c r="EC16" s="442">
        <v>13957.407311999999</v>
      </c>
      <c r="ED16" s="442">
        <v>11636.716984000001</v>
      </c>
      <c r="EE16" s="443">
        <v>31358.058976</v>
      </c>
      <c r="EF16" s="444">
        <f t="shared" si="15"/>
        <v>18.381031442065492</v>
      </c>
      <c r="EG16" s="444">
        <f t="shared" si="16"/>
        <v>44.509793551579037</v>
      </c>
      <c r="EH16" s="444">
        <f t="shared" si="17"/>
        <v>37.109175006355471</v>
      </c>
      <c r="EI16" s="290" t="s">
        <v>22</v>
      </c>
      <c r="EJ16" s="441">
        <v>5374.1668730000001</v>
      </c>
      <c r="EK16" s="442">
        <v>20499.893461</v>
      </c>
      <c r="EL16" s="442">
        <v>9644.8495569999995</v>
      </c>
      <c r="EM16" s="443">
        <v>35518.909891000003</v>
      </c>
      <c r="EN16" s="440">
        <f t="shared" si="18"/>
        <v>15.130438657864719</v>
      </c>
      <c r="EO16" s="440">
        <f t="shared" si="19"/>
        <v>57.71543531012022</v>
      </c>
      <c r="EP16" s="440">
        <f t="shared" si="20"/>
        <v>27.154126032015046</v>
      </c>
    </row>
    <row r="17" spans="1:146" ht="15.6" x14ac:dyDescent="0.3">
      <c r="A17" s="290" t="s">
        <v>21</v>
      </c>
      <c r="B17" s="17">
        <v>0.10959099999999999</v>
      </c>
      <c r="C17" s="30">
        <v>0</v>
      </c>
      <c r="D17" s="30">
        <v>10.365667999999999</v>
      </c>
      <c r="E17" s="18">
        <v>10.475258999999999</v>
      </c>
      <c r="F17" s="17">
        <v>0.70708199999999999</v>
      </c>
      <c r="G17" s="30">
        <v>19.043697000000002</v>
      </c>
      <c r="H17" s="30">
        <v>0.54003400000000001</v>
      </c>
      <c r="I17" s="18">
        <v>20.290813</v>
      </c>
      <c r="J17" s="18">
        <v>30.766072000000001</v>
      </c>
      <c r="K17" s="297">
        <f t="shared" si="2"/>
        <v>34.048087126624416</v>
      </c>
      <c r="L17" s="298">
        <f t="shared" si="3"/>
        <v>65.951912873375576</v>
      </c>
      <c r="M17" s="290" t="s">
        <v>21</v>
      </c>
      <c r="N17" s="17">
        <v>1.0156999999999999E-2</v>
      </c>
      <c r="O17" s="30">
        <v>0</v>
      </c>
      <c r="P17" s="30">
        <v>10.560676000000001</v>
      </c>
      <c r="Q17" s="18">
        <v>10.570833</v>
      </c>
      <c r="R17" s="17">
        <v>3.4196209999999998</v>
      </c>
      <c r="S17" s="30">
        <v>27.156624000000001</v>
      </c>
      <c r="T17" s="30">
        <v>0</v>
      </c>
      <c r="U17" s="18">
        <v>30.576245</v>
      </c>
      <c r="V17" s="18">
        <v>41.147078</v>
      </c>
      <c r="W17" s="27">
        <v>25.690361293698665</v>
      </c>
      <c r="X17" s="27">
        <v>74.309638706301342</v>
      </c>
      <c r="Y17" s="290" t="s">
        <v>21</v>
      </c>
      <c r="Z17" s="299">
        <v>11.927963</v>
      </c>
      <c r="AA17" s="18">
        <v>11.927963</v>
      </c>
      <c r="AB17" s="33">
        <v>1.3022530000000001</v>
      </c>
      <c r="AC17" s="30">
        <v>17.395609</v>
      </c>
      <c r="AD17" s="18">
        <v>18.697862000000001</v>
      </c>
      <c r="AE17" s="18">
        <v>30.625824999999999</v>
      </c>
      <c r="AF17" s="27">
        <v>38.947401416941425</v>
      </c>
      <c r="AG17" s="27">
        <v>61.052598583058582</v>
      </c>
      <c r="AH17" s="290" t="s">
        <v>21</v>
      </c>
      <c r="AI17" s="299">
        <v>9.4963669999999993</v>
      </c>
      <c r="AJ17" s="18">
        <v>9.4963669999999993</v>
      </c>
      <c r="AK17" s="33">
        <v>1.9647030000000001</v>
      </c>
      <c r="AL17" s="30">
        <v>16.754463000000001</v>
      </c>
      <c r="AM17" s="18">
        <v>18.719166000000001</v>
      </c>
      <c r="AN17" s="18">
        <f t="shared" si="4"/>
        <v>28.215533000000001</v>
      </c>
      <c r="AO17" s="27">
        <f t="shared" si="5"/>
        <v>33.656521746372817</v>
      </c>
      <c r="AP17" s="27">
        <f t="shared" si="6"/>
        <v>66.343478253627183</v>
      </c>
      <c r="AQ17" s="290" t="s">
        <v>21</v>
      </c>
      <c r="AR17" s="299">
        <v>0</v>
      </c>
      <c r="AS17" s="30">
        <v>0</v>
      </c>
      <c r="AT17" s="30">
        <v>9.0819360000000007</v>
      </c>
      <c r="AU17" s="18">
        <v>9.0819360000000007</v>
      </c>
      <c r="AV17" s="33">
        <v>3.6141679999999998</v>
      </c>
      <c r="AW17" s="30">
        <v>0.51014099999999996</v>
      </c>
      <c r="AX17" s="30">
        <v>0</v>
      </c>
      <c r="AY17" s="18">
        <v>4.1243090000000002</v>
      </c>
      <c r="AZ17" s="18">
        <v>13.206244999999999</v>
      </c>
      <c r="BA17" s="27">
        <f t="shared" si="7"/>
        <v>68.770009946052042</v>
      </c>
      <c r="BB17" s="27">
        <f t="shared" si="8"/>
        <v>31.229990053947965</v>
      </c>
      <c r="BC17" s="290" t="s">
        <v>21</v>
      </c>
      <c r="BD17" s="299"/>
      <c r="BE17" s="30"/>
      <c r="BF17" s="30">
        <v>9.757009</v>
      </c>
      <c r="BG17" s="18">
        <v>9.757009</v>
      </c>
      <c r="BH17" s="33">
        <v>3.3313600000000001</v>
      </c>
      <c r="BI17" s="30">
        <v>0.47649999999999998</v>
      </c>
      <c r="BJ17" s="30">
        <v>0</v>
      </c>
      <c r="BK17" s="18">
        <v>3.8078600000000002</v>
      </c>
      <c r="BL17" s="18">
        <v>13.564869</v>
      </c>
      <c r="BM17" s="27">
        <f t="shared" si="9"/>
        <v>71.928516228206846</v>
      </c>
      <c r="BN17" s="27">
        <f t="shared" si="10"/>
        <v>28.071483771793151</v>
      </c>
      <c r="BO17" s="290" t="s">
        <v>21</v>
      </c>
      <c r="BP17" s="299">
        <v>0</v>
      </c>
      <c r="BQ17" s="30">
        <v>0</v>
      </c>
      <c r="BR17" s="30">
        <v>8.6035939999999993</v>
      </c>
      <c r="BS17" s="18">
        <v>8.6035939999999993</v>
      </c>
      <c r="BT17" s="33">
        <v>2.9876429999999998</v>
      </c>
      <c r="BU17" s="30">
        <v>7.0234000000000005E-2</v>
      </c>
      <c r="BV17" s="30">
        <v>0</v>
      </c>
      <c r="BW17" s="18">
        <v>3.057877</v>
      </c>
      <c r="BX17" s="18">
        <v>11.661471000000001</v>
      </c>
      <c r="BY17" s="27">
        <f t="shared" si="11"/>
        <v>73.777947910688098</v>
      </c>
      <c r="BZ17" s="27">
        <f t="shared" si="12"/>
        <v>26.222052089311884</v>
      </c>
      <c r="CA17" s="290" t="s">
        <v>21</v>
      </c>
      <c r="CB17" s="299">
        <v>0</v>
      </c>
      <c r="CC17" s="30">
        <v>0</v>
      </c>
      <c r="CD17" s="30">
        <v>8.6853069999999999</v>
      </c>
      <c r="CE17" s="18">
        <v>8.6853069999999999</v>
      </c>
      <c r="CF17" s="33">
        <v>3.0374430000000001</v>
      </c>
      <c r="CG17" s="30">
        <v>7.6134999999999994E-2</v>
      </c>
      <c r="CH17" s="30">
        <v>0</v>
      </c>
      <c r="CI17" s="18">
        <v>3.113578</v>
      </c>
      <c r="CJ17" s="18">
        <v>11.798885</v>
      </c>
      <c r="CK17" s="27">
        <f t="shared" si="13"/>
        <v>73.61125224968292</v>
      </c>
      <c r="CL17" s="27">
        <f t="shared" si="14"/>
        <v>26.388747750317084</v>
      </c>
      <c r="CM17" s="290" t="s">
        <v>21</v>
      </c>
      <c r="CN17" s="441">
        <v>6.9634369999999999</v>
      </c>
      <c r="CO17" s="442">
        <v>7.5617000000000004E-2</v>
      </c>
      <c r="CP17" s="442">
        <v>8.5993399999999998</v>
      </c>
      <c r="CQ17" s="443">
        <v>15.638394</v>
      </c>
      <c r="CR17" s="444">
        <v>44.527826834392329</v>
      </c>
      <c r="CS17" s="444">
        <v>0.48353430665578578</v>
      </c>
      <c r="CT17" s="444">
        <v>54.988638858951887</v>
      </c>
      <c r="CU17" s="290" t="s">
        <v>21</v>
      </c>
      <c r="CV17" s="441">
        <v>6.8545769999999999</v>
      </c>
      <c r="CW17" s="442">
        <v>1.0740209999999999</v>
      </c>
      <c r="CX17" s="442">
        <v>8.279795</v>
      </c>
      <c r="CY17" s="443">
        <v>16.208393000000001</v>
      </c>
      <c r="CZ17" s="444">
        <v>42.290293676862397</v>
      </c>
      <c r="DA17" s="444">
        <v>6.6263262496164801</v>
      </c>
      <c r="DB17" s="444">
        <v>51.083380073521198</v>
      </c>
      <c r="DC17" s="290" t="s">
        <v>21</v>
      </c>
      <c r="DD17" s="441">
        <v>36.049056</v>
      </c>
      <c r="DE17" s="442">
        <v>1.075647</v>
      </c>
      <c r="DF17" s="442">
        <v>8.1696170000000006</v>
      </c>
      <c r="DG17" s="443">
        <v>45.294319999999999</v>
      </c>
      <c r="DH17" s="444">
        <v>79.588469370993991</v>
      </c>
      <c r="DI17" s="444">
        <v>2.3747944554637317</v>
      </c>
      <c r="DJ17" s="444">
        <v>18.036736173542291</v>
      </c>
      <c r="DK17" s="290" t="s">
        <v>21</v>
      </c>
      <c r="DL17" s="441">
        <v>33.526134999999996</v>
      </c>
      <c r="DM17" s="442">
        <v>3.9176470000000001</v>
      </c>
      <c r="DN17" s="442">
        <v>7.4348039999999997</v>
      </c>
      <c r="DO17" s="443">
        <v>44.878585999999999</v>
      </c>
      <c r="DP17" s="444">
        <v>74.704080471697566</v>
      </c>
      <c r="DQ17" s="444">
        <v>8.7294350138393408</v>
      </c>
      <c r="DR17" s="444">
        <v>16.566484514463088</v>
      </c>
      <c r="DS17" s="290" t="s">
        <v>21</v>
      </c>
      <c r="DT17" s="441">
        <v>34.218645000000002</v>
      </c>
      <c r="DU17" s="442">
        <v>3.1356470000000001</v>
      </c>
      <c r="DV17" s="442">
        <v>7.445767</v>
      </c>
      <c r="DW17" s="443">
        <v>44.800058999999997</v>
      </c>
      <c r="DX17" s="444">
        <v>76.380803427066922</v>
      </c>
      <c r="DY17" s="444">
        <v>6.9992028358712659</v>
      </c>
      <c r="DZ17" s="444">
        <v>16.619993737061819</v>
      </c>
      <c r="EA17" s="290" t="s">
        <v>21</v>
      </c>
      <c r="EB17" s="441">
        <v>34.216135000000001</v>
      </c>
      <c r="EC17" s="442">
        <v>7.8936169999999999</v>
      </c>
      <c r="ED17" s="442">
        <v>8.5831510000000009</v>
      </c>
      <c r="EE17" s="443">
        <v>50.692903000000001</v>
      </c>
      <c r="EF17" s="444">
        <f t="shared" si="15"/>
        <v>67.496893993228198</v>
      </c>
      <c r="EG17" s="444">
        <f t="shared" si="16"/>
        <v>15.571443994832965</v>
      </c>
      <c r="EH17" s="444">
        <f t="shared" si="17"/>
        <v>16.931662011938833</v>
      </c>
      <c r="EI17" s="290" t="s">
        <v>21</v>
      </c>
      <c r="EJ17" s="441">
        <v>32.562435999999998</v>
      </c>
      <c r="EK17" s="442">
        <v>7.8936169999999999</v>
      </c>
      <c r="EL17" s="442">
        <v>53.271493999999997</v>
      </c>
      <c r="EM17" s="443">
        <v>93.727547000000001</v>
      </c>
      <c r="EN17" s="440">
        <f t="shared" si="18"/>
        <v>34.741585630102961</v>
      </c>
      <c r="EO17" s="440">
        <f t="shared" si="19"/>
        <v>8.4218751612052749</v>
      </c>
      <c r="EP17" s="440">
        <f t="shared" si="20"/>
        <v>56.836539208691761</v>
      </c>
    </row>
    <row r="18" spans="1:146" ht="18.75" customHeight="1" x14ac:dyDescent="0.3">
      <c r="A18" s="290" t="s">
        <v>441</v>
      </c>
      <c r="B18" s="17">
        <v>34.564757</v>
      </c>
      <c r="C18" s="30">
        <v>4164.6408000000001</v>
      </c>
      <c r="D18" s="30">
        <v>1905.643433</v>
      </c>
      <c r="E18" s="18">
        <v>6104.8489900000004</v>
      </c>
      <c r="F18" s="17">
        <v>39.838954000000001</v>
      </c>
      <c r="G18" s="30">
        <v>3841.4905650000001</v>
      </c>
      <c r="H18" s="30">
        <v>30.538782000000001</v>
      </c>
      <c r="I18" s="18">
        <v>3911.868301</v>
      </c>
      <c r="J18" s="18">
        <v>10016.717291000001</v>
      </c>
      <c r="K18" s="297">
        <f t="shared" si="2"/>
        <v>60.946603689066826</v>
      </c>
      <c r="L18" s="298">
        <f t="shared" si="3"/>
        <v>39.053396310933181</v>
      </c>
      <c r="M18" s="290" t="s">
        <v>441</v>
      </c>
      <c r="N18" s="17">
        <v>0</v>
      </c>
      <c r="O18" s="30">
        <v>0</v>
      </c>
      <c r="P18" s="30">
        <v>4896.8081810000003</v>
      </c>
      <c r="Q18" s="18">
        <v>4896.8081810000003</v>
      </c>
      <c r="R18" s="17">
        <v>50.112932999999998</v>
      </c>
      <c r="S18" s="30">
        <v>2447.7377369999999</v>
      </c>
      <c r="T18" s="30">
        <v>0.1</v>
      </c>
      <c r="U18" s="18">
        <v>2497.9506700000002</v>
      </c>
      <c r="V18" s="18">
        <v>7394.7588509999996</v>
      </c>
      <c r="W18" s="27">
        <v>66.219984717118948</v>
      </c>
      <c r="X18" s="27">
        <v>33.780015282881052</v>
      </c>
      <c r="Y18" s="290" t="s">
        <v>441</v>
      </c>
      <c r="Z18" s="299">
        <v>5508.679263</v>
      </c>
      <c r="AA18" s="18">
        <v>5508.679263</v>
      </c>
      <c r="AB18" s="33">
        <v>150.133228</v>
      </c>
      <c r="AC18" s="30">
        <v>2441.976533</v>
      </c>
      <c r="AD18" s="18">
        <v>2592.1097610000002</v>
      </c>
      <c r="AE18" s="18">
        <v>8100.7890239999997</v>
      </c>
      <c r="AF18" s="27">
        <v>68.001761886151797</v>
      </c>
      <c r="AG18" s="27">
        <v>31.99823811384821</v>
      </c>
      <c r="AH18" s="290" t="s">
        <v>441</v>
      </c>
      <c r="AI18" s="299">
        <v>4948.2597260000002</v>
      </c>
      <c r="AJ18" s="18">
        <v>4948.2597260000002</v>
      </c>
      <c r="AK18" s="33">
        <v>70.263071999999994</v>
      </c>
      <c r="AL18" s="30">
        <v>2201.262651</v>
      </c>
      <c r="AM18" s="18">
        <v>2271.5257230000002</v>
      </c>
      <c r="AN18" s="18">
        <f t="shared" si="4"/>
        <v>7219.785449</v>
      </c>
      <c r="AO18" s="27">
        <f t="shared" si="5"/>
        <v>68.53748994279843</v>
      </c>
      <c r="AP18" s="27">
        <f t="shared" si="6"/>
        <v>31.462510057201566</v>
      </c>
      <c r="AQ18" s="290" t="s">
        <v>441</v>
      </c>
      <c r="AR18" s="299">
        <v>0</v>
      </c>
      <c r="AS18" s="30">
        <v>0</v>
      </c>
      <c r="AT18" s="30">
        <v>9110.5313420000002</v>
      </c>
      <c r="AU18" s="18">
        <v>9110.5313420000002</v>
      </c>
      <c r="AV18" s="33">
        <v>117.953481</v>
      </c>
      <c r="AW18" s="30">
        <v>4254.8240409999999</v>
      </c>
      <c r="AX18" s="30">
        <v>0</v>
      </c>
      <c r="AY18" s="18">
        <v>4372.7775220000003</v>
      </c>
      <c r="AZ18" s="18">
        <v>13483.308864000001</v>
      </c>
      <c r="BA18" s="27">
        <f t="shared" si="7"/>
        <v>67.568958286825463</v>
      </c>
      <c r="BB18" s="27">
        <f t="shared" si="8"/>
        <v>32.431041713174544</v>
      </c>
      <c r="BC18" s="290" t="s">
        <v>441</v>
      </c>
      <c r="BD18" s="299">
        <v>0</v>
      </c>
      <c r="BE18" s="30">
        <v>0</v>
      </c>
      <c r="BF18" s="30">
        <v>8684.2105049999991</v>
      </c>
      <c r="BG18" s="18">
        <v>8684.2105049999991</v>
      </c>
      <c r="BH18" s="33">
        <v>230.485445</v>
      </c>
      <c r="BI18" s="30">
        <v>3947.7977540000002</v>
      </c>
      <c r="BJ18" s="30">
        <v>0</v>
      </c>
      <c r="BK18" s="18">
        <v>4178.2831990000004</v>
      </c>
      <c r="BL18" s="18">
        <v>12862.493704</v>
      </c>
      <c r="BM18" s="27">
        <f t="shared" si="9"/>
        <v>67.515760977977138</v>
      </c>
      <c r="BN18" s="27">
        <f t="shared" si="10"/>
        <v>32.484239022022848</v>
      </c>
      <c r="BO18" s="290" t="s">
        <v>439</v>
      </c>
      <c r="BP18" s="299">
        <v>0</v>
      </c>
      <c r="BQ18" s="30">
        <v>0</v>
      </c>
      <c r="BR18" s="30">
        <v>8417.6726159999998</v>
      </c>
      <c r="BS18" s="18">
        <v>8417.6726159999998</v>
      </c>
      <c r="BT18" s="33">
        <v>211.22133600000001</v>
      </c>
      <c r="BU18" s="30">
        <v>3036.3460089999999</v>
      </c>
      <c r="BV18" s="30">
        <v>0</v>
      </c>
      <c r="BW18" s="18">
        <v>3247.5673449999999</v>
      </c>
      <c r="BX18" s="18">
        <v>11665.239960999999</v>
      </c>
      <c r="BY18" s="27">
        <f t="shared" si="11"/>
        <v>72.160303981251303</v>
      </c>
      <c r="BZ18" s="27">
        <f t="shared" si="12"/>
        <v>27.839696018748707</v>
      </c>
      <c r="CA18" s="290" t="s">
        <v>439</v>
      </c>
      <c r="CB18" s="299">
        <v>0</v>
      </c>
      <c r="CC18" s="30">
        <v>0</v>
      </c>
      <c r="CD18" s="30">
        <v>7934.7893899999999</v>
      </c>
      <c r="CE18" s="18">
        <v>7934.7893899999999</v>
      </c>
      <c r="CF18" s="33">
        <v>217.96170499999999</v>
      </c>
      <c r="CG18" s="30">
        <v>2846.7915680000001</v>
      </c>
      <c r="CH18" s="30">
        <v>0</v>
      </c>
      <c r="CI18" s="18">
        <v>3064.7532729999998</v>
      </c>
      <c r="CJ18" s="18">
        <v>10999.542663</v>
      </c>
      <c r="CK18" s="27">
        <f t="shared" si="13"/>
        <v>72.137448193104021</v>
      </c>
      <c r="CL18" s="27">
        <f t="shared" si="14"/>
        <v>27.862551806895972</v>
      </c>
      <c r="CM18" s="290" t="s">
        <v>439</v>
      </c>
      <c r="CN18" s="441">
        <v>268.01772899999997</v>
      </c>
      <c r="CO18" s="442">
        <v>3304.3470929999999</v>
      </c>
      <c r="CP18" s="442">
        <v>7676.7946179999999</v>
      </c>
      <c r="CQ18" s="443">
        <v>11249.159439999999</v>
      </c>
      <c r="CR18" s="444">
        <v>2.382557829583043</v>
      </c>
      <c r="CS18" s="444">
        <v>29.374168893458229</v>
      </c>
      <c r="CT18" s="444">
        <v>68.243273276958732</v>
      </c>
      <c r="CU18" s="290" t="s">
        <v>439</v>
      </c>
      <c r="CV18" s="441">
        <v>237.49280099999999</v>
      </c>
      <c r="CW18" s="442">
        <v>10363.983588999999</v>
      </c>
      <c r="CX18" s="442">
        <v>2720.1175029999999</v>
      </c>
      <c r="CY18" s="443">
        <v>13321.593892999999</v>
      </c>
      <c r="CZ18" s="444">
        <v>1.7827656578301301</v>
      </c>
      <c r="DA18" s="444">
        <v>77.7983751212074</v>
      </c>
      <c r="DB18" s="444">
        <v>20.4188592209624</v>
      </c>
      <c r="DC18" s="290" t="s">
        <v>439</v>
      </c>
      <c r="DD18" s="441">
        <v>472.12978600000002</v>
      </c>
      <c r="DE18" s="442">
        <v>8269.6429310000003</v>
      </c>
      <c r="DF18" s="442">
        <v>2630.4311760000001</v>
      </c>
      <c r="DG18" s="443">
        <v>11372.203893</v>
      </c>
      <c r="DH18" s="444">
        <v>4.1516120396910301</v>
      </c>
      <c r="DI18" s="444">
        <v>72.718032571419712</v>
      </c>
      <c r="DJ18" s="444">
        <v>23.130355388889264</v>
      </c>
      <c r="DK18" s="290" t="s">
        <v>439</v>
      </c>
      <c r="DL18" s="441">
        <v>332.91116199999999</v>
      </c>
      <c r="DM18" s="442">
        <v>11357.899837000001</v>
      </c>
      <c r="DN18" s="442">
        <v>2478.0006020000001</v>
      </c>
      <c r="DO18" s="443">
        <v>14168.811600999999</v>
      </c>
      <c r="DP18" s="444">
        <v>2.3496053965210741</v>
      </c>
      <c r="DQ18" s="444">
        <v>80.161273625787985</v>
      </c>
      <c r="DR18" s="444">
        <v>17.489120977690952</v>
      </c>
      <c r="DS18" s="290" t="s">
        <v>439</v>
      </c>
      <c r="DT18" s="441">
        <v>1391.119854</v>
      </c>
      <c r="DU18" s="442">
        <v>11596.861854000001</v>
      </c>
      <c r="DV18" s="442">
        <v>2425.0304580000002</v>
      </c>
      <c r="DW18" s="443">
        <v>15413.012166</v>
      </c>
      <c r="DX18" s="444">
        <v>9.0256196453845057</v>
      </c>
      <c r="DY18" s="444">
        <v>75.240723416684546</v>
      </c>
      <c r="DZ18" s="444">
        <v>15.733656937930949</v>
      </c>
      <c r="EA18" s="290" t="s">
        <v>439</v>
      </c>
      <c r="EB18" s="441">
        <v>938.309211</v>
      </c>
      <c r="EC18" s="442">
        <v>12644.478875999999</v>
      </c>
      <c r="ED18" s="442">
        <v>2006.3377579999999</v>
      </c>
      <c r="EE18" s="443">
        <v>15589.125845</v>
      </c>
      <c r="EF18" s="444">
        <f t="shared" si="15"/>
        <v>6.0189982448627797</v>
      </c>
      <c r="EG18" s="444">
        <f t="shared" si="16"/>
        <v>81.110891025718061</v>
      </c>
      <c r="EH18" s="444">
        <f t="shared" si="17"/>
        <v>12.870110729419157</v>
      </c>
      <c r="EI18" s="290" t="s">
        <v>439</v>
      </c>
      <c r="EJ18" s="441">
        <v>693.95926399999996</v>
      </c>
      <c r="EK18" s="442">
        <v>14005.388940000001</v>
      </c>
      <c r="EL18" s="442">
        <v>1858.0538779999999</v>
      </c>
      <c r="EM18" s="443">
        <v>16557.402082000001</v>
      </c>
      <c r="EN18" s="440">
        <f t="shared" si="18"/>
        <v>4.1912327825536222</v>
      </c>
      <c r="EO18" s="440">
        <f t="shared" si="19"/>
        <v>84.586874623438888</v>
      </c>
      <c r="EP18" s="440">
        <f t="shared" si="20"/>
        <v>11.221892594007489</v>
      </c>
    </row>
    <row r="19" spans="1:146" ht="15.6" x14ac:dyDescent="0.3">
      <c r="A19" s="290" t="s">
        <v>20</v>
      </c>
      <c r="B19" s="17">
        <v>2.6435059999999999</v>
      </c>
      <c r="C19" s="30">
        <v>2099.0452439999999</v>
      </c>
      <c r="D19" s="30">
        <v>99.476179000000002</v>
      </c>
      <c r="E19" s="18">
        <v>2201.164929</v>
      </c>
      <c r="F19" s="17">
        <v>212.041346</v>
      </c>
      <c r="G19" s="30">
        <v>1227.0770150000001</v>
      </c>
      <c r="H19" s="30">
        <v>0</v>
      </c>
      <c r="I19" s="18">
        <v>1439.118361</v>
      </c>
      <c r="J19" s="18">
        <v>3640.2832899999999</v>
      </c>
      <c r="K19" s="297">
        <f t="shared" si="2"/>
        <v>60.466858034007572</v>
      </c>
      <c r="L19" s="298">
        <f t="shared" si="3"/>
        <v>39.533141965992435</v>
      </c>
      <c r="M19" s="290" t="s">
        <v>20</v>
      </c>
      <c r="N19" s="17">
        <v>0</v>
      </c>
      <c r="O19" s="30">
        <v>0</v>
      </c>
      <c r="P19" s="30">
        <v>2481.101193</v>
      </c>
      <c r="Q19" s="18">
        <v>2481.101193</v>
      </c>
      <c r="R19" s="17">
        <v>201.56951699999999</v>
      </c>
      <c r="S19" s="30">
        <v>2167.6900949999999</v>
      </c>
      <c r="T19" s="30">
        <v>0</v>
      </c>
      <c r="U19" s="18">
        <v>2369.2596119999998</v>
      </c>
      <c r="V19" s="18">
        <v>4850.3608050000003</v>
      </c>
      <c r="W19" s="27">
        <v>51.152920220746331</v>
      </c>
      <c r="X19" s="27">
        <v>48.847079779253669</v>
      </c>
      <c r="Y19" s="290" t="s">
        <v>20</v>
      </c>
      <c r="Z19" s="299">
        <v>2495.5001910000001</v>
      </c>
      <c r="AA19" s="18">
        <v>2495.5001910000001</v>
      </c>
      <c r="AB19" s="33">
        <v>48.334470000000003</v>
      </c>
      <c r="AC19" s="30">
        <v>273.84797900000001</v>
      </c>
      <c r="AD19" s="18">
        <v>322.18244900000002</v>
      </c>
      <c r="AE19" s="18">
        <v>2817.68264</v>
      </c>
      <c r="AF19" s="27">
        <v>88.565694218849288</v>
      </c>
      <c r="AG19" s="27">
        <v>11.434305781150712</v>
      </c>
      <c r="AH19" s="290" t="s">
        <v>20</v>
      </c>
      <c r="AI19" s="299">
        <v>2333.6485939999998</v>
      </c>
      <c r="AJ19" s="18">
        <v>2371.6485939999998</v>
      </c>
      <c r="AK19" s="33">
        <v>23.081399000000001</v>
      </c>
      <c r="AL19" s="30">
        <v>1492.33924</v>
      </c>
      <c r="AM19" s="18">
        <v>1515.4206389999999</v>
      </c>
      <c r="AN19" s="18">
        <f t="shared" si="4"/>
        <v>3887.0692330000002</v>
      </c>
      <c r="AO19" s="27">
        <f t="shared" si="5"/>
        <v>61.01379861890409</v>
      </c>
      <c r="AP19" s="27">
        <f t="shared" si="6"/>
        <v>38.986201381095903</v>
      </c>
      <c r="AQ19" s="290" t="s">
        <v>20</v>
      </c>
      <c r="AR19" s="299">
        <v>0</v>
      </c>
      <c r="AS19" s="30">
        <v>0</v>
      </c>
      <c r="AT19" s="30">
        <v>2289.665755</v>
      </c>
      <c r="AU19" s="18">
        <v>2289.665755</v>
      </c>
      <c r="AV19" s="33">
        <v>86.802203000000006</v>
      </c>
      <c r="AW19" s="30">
        <v>1483.4641819999999</v>
      </c>
      <c r="AX19" s="30">
        <v>0</v>
      </c>
      <c r="AY19" s="18">
        <v>1570.2663849999999</v>
      </c>
      <c r="AZ19" s="18">
        <v>3859.9321399999999</v>
      </c>
      <c r="BA19" s="27">
        <f t="shared" si="7"/>
        <v>59.318808516669932</v>
      </c>
      <c r="BB19" s="27">
        <f t="shared" si="8"/>
        <v>40.681191483330068</v>
      </c>
      <c r="BC19" s="290" t="s">
        <v>20</v>
      </c>
      <c r="BD19" s="299">
        <v>0</v>
      </c>
      <c r="BE19" s="30">
        <v>0</v>
      </c>
      <c r="BF19" s="30">
        <v>2151.3894730000002</v>
      </c>
      <c r="BG19" s="18">
        <v>2151.3894730000002</v>
      </c>
      <c r="BH19" s="33">
        <v>82.120810000000006</v>
      </c>
      <c r="BI19" s="30">
        <v>2239.2239300000001</v>
      </c>
      <c r="BJ19" s="30">
        <v>0</v>
      </c>
      <c r="BK19" s="18">
        <v>2321.34474</v>
      </c>
      <c r="BL19" s="18">
        <v>4472.7342129999997</v>
      </c>
      <c r="BM19" s="27">
        <f t="shared" si="9"/>
        <v>48.100096508014893</v>
      </c>
      <c r="BN19" s="27">
        <f t="shared" si="10"/>
        <v>51.899903491985114</v>
      </c>
      <c r="BO19" s="290" t="s">
        <v>20</v>
      </c>
      <c r="BP19" s="299">
        <v>0</v>
      </c>
      <c r="BQ19" s="30">
        <v>0</v>
      </c>
      <c r="BR19" s="30">
        <v>2062.082895</v>
      </c>
      <c r="BS19" s="18">
        <v>2062.082895</v>
      </c>
      <c r="BT19" s="33">
        <v>576.25946499999998</v>
      </c>
      <c r="BU19" s="30">
        <v>2007.869109</v>
      </c>
      <c r="BV19" s="30">
        <v>0</v>
      </c>
      <c r="BW19" s="18">
        <v>2584.1285739999998</v>
      </c>
      <c r="BX19" s="18">
        <v>4646.2114689999999</v>
      </c>
      <c r="BY19" s="27">
        <f t="shared" si="11"/>
        <v>44.382028428073689</v>
      </c>
      <c r="BZ19" s="27">
        <f t="shared" si="12"/>
        <v>55.617971571926311</v>
      </c>
      <c r="CA19" s="290" t="s">
        <v>20</v>
      </c>
      <c r="CB19" s="299">
        <v>0</v>
      </c>
      <c r="CC19" s="30">
        <v>0</v>
      </c>
      <c r="CD19" s="30">
        <v>1758.3479480000001</v>
      </c>
      <c r="CE19" s="18">
        <v>1758.3479480000001</v>
      </c>
      <c r="CF19" s="33">
        <v>578.28897400000005</v>
      </c>
      <c r="CG19" s="30">
        <v>3367.4963120000002</v>
      </c>
      <c r="CH19" s="30">
        <v>0</v>
      </c>
      <c r="CI19" s="18">
        <v>3945.7852859999998</v>
      </c>
      <c r="CJ19" s="18">
        <v>5704.1332339999999</v>
      </c>
      <c r="CK19" s="27">
        <f t="shared" si="13"/>
        <v>30.825856898278754</v>
      </c>
      <c r="CL19" s="27">
        <f t="shared" si="14"/>
        <v>69.174143101721242</v>
      </c>
      <c r="CM19" s="290" t="s">
        <v>20</v>
      </c>
      <c r="CN19" s="441">
        <v>122.827905</v>
      </c>
      <c r="CO19" s="442">
        <v>3393.7457949999998</v>
      </c>
      <c r="CP19" s="442">
        <v>1589.588321</v>
      </c>
      <c r="CQ19" s="443">
        <v>5106.1620210000001</v>
      </c>
      <c r="CR19" s="444">
        <v>2.4054838936729461</v>
      </c>
      <c r="CS19" s="444">
        <v>66.46373109671444</v>
      </c>
      <c r="CT19" s="444">
        <v>31.130785009612605</v>
      </c>
      <c r="CU19" s="290" t="s">
        <v>20</v>
      </c>
      <c r="CV19" s="441">
        <v>532.10450200000002</v>
      </c>
      <c r="CW19" s="442">
        <v>3947.4272409999999</v>
      </c>
      <c r="CX19" s="442">
        <v>1451.3654140000001</v>
      </c>
      <c r="CY19" s="443">
        <v>5930.8971570000003</v>
      </c>
      <c r="CZ19" s="444">
        <v>8.9717371236488006</v>
      </c>
      <c r="DA19" s="444">
        <v>66.557000340850806</v>
      </c>
      <c r="DB19" s="444">
        <v>24.471262535500401</v>
      </c>
      <c r="DC19" s="290" t="s">
        <v>20</v>
      </c>
      <c r="DD19" s="441">
        <v>381.63437900000002</v>
      </c>
      <c r="DE19" s="442">
        <v>1870.289074</v>
      </c>
      <c r="DF19" s="442">
        <v>1349.2299889999999</v>
      </c>
      <c r="DG19" s="443">
        <v>3601.1534419999998</v>
      </c>
      <c r="DH19" s="444">
        <v>10.59755950826824</v>
      </c>
      <c r="DI19" s="444">
        <v>51.935834007708472</v>
      </c>
      <c r="DJ19" s="444">
        <v>37.466606484023288</v>
      </c>
      <c r="DK19" s="290" t="s">
        <v>20</v>
      </c>
      <c r="DL19" s="441">
        <v>389.63831499999998</v>
      </c>
      <c r="DM19" s="442">
        <v>5605.8676109999997</v>
      </c>
      <c r="DN19" s="442">
        <v>1142.5969889999999</v>
      </c>
      <c r="DO19" s="443">
        <v>7138.1029150000004</v>
      </c>
      <c r="DP19" s="444">
        <v>5.458569589704493</v>
      </c>
      <c r="DQ19" s="444">
        <v>78.534418426776071</v>
      </c>
      <c r="DR19" s="444">
        <v>16.00701198351943</v>
      </c>
      <c r="DS19" s="290" t="s">
        <v>20</v>
      </c>
      <c r="DT19" s="441">
        <v>83.473314999999999</v>
      </c>
      <c r="DU19" s="442">
        <v>3666.8544259999999</v>
      </c>
      <c r="DV19" s="442">
        <v>956.33136500000001</v>
      </c>
      <c r="DW19" s="443">
        <v>4706.6591060000001</v>
      </c>
      <c r="DX19" s="444">
        <v>1.7735152072855476</v>
      </c>
      <c r="DY19" s="444">
        <v>77.907797089564696</v>
      </c>
      <c r="DZ19" s="444">
        <v>20.318687703149752</v>
      </c>
      <c r="EA19" s="290" t="s">
        <v>20</v>
      </c>
      <c r="EB19" s="441">
        <v>355.50984999999997</v>
      </c>
      <c r="EC19" s="442">
        <v>5539.5237649999999</v>
      </c>
      <c r="ED19" s="442">
        <v>735.45973500000002</v>
      </c>
      <c r="EE19" s="443">
        <v>6630.4933499999997</v>
      </c>
      <c r="EF19" s="444">
        <f t="shared" si="15"/>
        <v>5.3617405407698655</v>
      </c>
      <c r="EG19" s="444">
        <f t="shared" si="16"/>
        <v>83.546177827023996</v>
      </c>
      <c r="EH19" s="444">
        <f t="shared" si="17"/>
        <v>11.092081632206147</v>
      </c>
      <c r="EI19" s="290" t="s">
        <v>20</v>
      </c>
      <c r="EJ19" s="441">
        <v>1547.346456</v>
      </c>
      <c r="EK19" s="442">
        <v>6109.150584</v>
      </c>
      <c r="EL19" s="442">
        <v>558.26435300000003</v>
      </c>
      <c r="EM19" s="443">
        <v>8214.7613930000007</v>
      </c>
      <c r="EN19" s="440">
        <f t="shared" si="18"/>
        <v>18.836170425090273</v>
      </c>
      <c r="EO19" s="440">
        <f t="shared" si="19"/>
        <v>74.367961426192579</v>
      </c>
      <c r="EP19" s="440">
        <f t="shared" si="20"/>
        <v>6.7958681487171466</v>
      </c>
    </row>
    <row r="20" spans="1:146" ht="15.6" x14ac:dyDescent="0.3">
      <c r="A20" s="290" t="s">
        <v>19</v>
      </c>
      <c r="B20" s="17">
        <v>0.12965299999999999</v>
      </c>
      <c r="C20" s="30">
        <v>268.677752</v>
      </c>
      <c r="D20" s="30">
        <v>588.784851</v>
      </c>
      <c r="E20" s="18">
        <v>857.59225600000002</v>
      </c>
      <c r="F20" s="17">
        <v>3.0777730000000001</v>
      </c>
      <c r="G20" s="30">
        <v>169.151501</v>
      </c>
      <c r="H20" s="30">
        <v>1.48E-3</v>
      </c>
      <c r="I20" s="18">
        <v>172.23075399999999</v>
      </c>
      <c r="J20" s="18">
        <v>1029.8230100000001</v>
      </c>
      <c r="K20" s="297">
        <f t="shared" si="2"/>
        <v>83.275693752463354</v>
      </c>
      <c r="L20" s="298">
        <f t="shared" si="3"/>
        <v>16.724306247536649</v>
      </c>
      <c r="M20" s="290" t="s">
        <v>19</v>
      </c>
      <c r="N20" s="17">
        <v>0</v>
      </c>
      <c r="O20" s="30">
        <v>70</v>
      </c>
      <c r="P20" s="30">
        <v>1052.3020260000001</v>
      </c>
      <c r="Q20" s="18">
        <v>1122.3020260000001</v>
      </c>
      <c r="R20" s="17">
        <v>2.569534</v>
      </c>
      <c r="S20" s="30">
        <v>102.840552</v>
      </c>
      <c r="T20" s="30">
        <v>22.463999999999999</v>
      </c>
      <c r="U20" s="18">
        <v>127.87408600000001</v>
      </c>
      <c r="V20" s="18">
        <v>1250.1761120000001</v>
      </c>
      <c r="W20" s="27">
        <v>89.771514207271935</v>
      </c>
      <c r="X20" s="27">
        <v>10.228485792728065</v>
      </c>
      <c r="Y20" s="290" t="s">
        <v>19</v>
      </c>
      <c r="Z20" s="299">
        <v>841.53906700000005</v>
      </c>
      <c r="AA20" s="18">
        <v>841.53906700000005</v>
      </c>
      <c r="AB20" s="33">
        <v>211.74417399999999</v>
      </c>
      <c r="AC20" s="30">
        <v>401.83959199999998</v>
      </c>
      <c r="AD20" s="18">
        <v>613.58376599999997</v>
      </c>
      <c r="AE20" s="18">
        <v>1455.1228329999999</v>
      </c>
      <c r="AF20" s="27">
        <v>57.832854238498513</v>
      </c>
      <c r="AG20" s="27">
        <v>42.167145761501494</v>
      </c>
      <c r="AH20" s="290" t="s">
        <v>19</v>
      </c>
      <c r="AI20" s="299">
        <v>553.60339599999998</v>
      </c>
      <c r="AJ20" s="18">
        <v>673.64645399999995</v>
      </c>
      <c r="AK20" s="33">
        <v>158.259659</v>
      </c>
      <c r="AL20" s="30">
        <v>0.15673899999999999</v>
      </c>
      <c r="AM20" s="18">
        <v>158.41639799999999</v>
      </c>
      <c r="AN20" s="18">
        <f t="shared" si="4"/>
        <v>832.06285200000002</v>
      </c>
      <c r="AO20" s="27">
        <f t="shared" si="5"/>
        <v>80.961005815940439</v>
      </c>
      <c r="AP20" s="27">
        <f t="shared" si="6"/>
        <v>19.038994184059547</v>
      </c>
      <c r="AQ20" s="290" t="s">
        <v>19</v>
      </c>
      <c r="AR20" s="299">
        <v>0</v>
      </c>
      <c r="AS20" s="30">
        <v>0</v>
      </c>
      <c r="AT20" s="30">
        <v>563.77685499999995</v>
      </c>
      <c r="AU20" s="18">
        <v>563.77685499999995</v>
      </c>
      <c r="AV20" s="33">
        <v>299.93122299999999</v>
      </c>
      <c r="AW20" s="30">
        <v>81.898437000000001</v>
      </c>
      <c r="AX20" s="30">
        <v>0</v>
      </c>
      <c r="AY20" s="18">
        <v>381.82965999999999</v>
      </c>
      <c r="AZ20" s="18">
        <v>945.60651499999994</v>
      </c>
      <c r="BA20" s="27">
        <f t="shared" si="7"/>
        <v>59.620661031507382</v>
      </c>
      <c r="BB20" s="27">
        <f t="shared" si="8"/>
        <v>40.379338968492618</v>
      </c>
      <c r="BC20" s="290" t="s">
        <v>19</v>
      </c>
      <c r="BD20" s="299">
        <v>0</v>
      </c>
      <c r="BE20" s="30"/>
      <c r="BF20" s="30">
        <v>491.85609899999997</v>
      </c>
      <c r="BG20" s="18">
        <v>491.85609899999997</v>
      </c>
      <c r="BH20" s="33">
        <v>163.87238300000001</v>
      </c>
      <c r="BI20" s="30">
        <v>152.68279899999999</v>
      </c>
      <c r="BJ20" s="30">
        <v>0</v>
      </c>
      <c r="BK20" s="18">
        <v>316.555182</v>
      </c>
      <c r="BL20" s="18">
        <v>808.41128099999992</v>
      </c>
      <c r="BM20" s="27">
        <f t="shared" si="9"/>
        <v>60.842310165634615</v>
      </c>
      <c r="BN20" s="27">
        <f t="shared" si="10"/>
        <v>39.157689834365392</v>
      </c>
      <c r="BO20" s="290" t="s">
        <v>19</v>
      </c>
      <c r="BP20" s="299">
        <v>0</v>
      </c>
      <c r="BQ20" s="30">
        <v>0</v>
      </c>
      <c r="BR20" s="30">
        <v>389.53601200000003</v>
      </c>
      <c r="BS20" s="18">
        <v>389.53601200000003</v>
      </c>
      <c r="BT20" s="33">
        <v>214.80173099999999</v>
      </c>
      <c r="BU20" s="30">
        <v>81.649378999999996</v>
      </c>
      <c r="BV20" s="30">
        <v>0</v>
      </c>
      <c r="BW20" s="18">
        <v>296.45111000000003</v>
      </c>
      <c r="BX20" s="18">
        <v>685.987122</v>
      </c>
      <c r="BY20" s="27">
        <f t="shared" si="11"/>
        <v>56.784741215593847</v>
      </c>
      <c r="BZ20" s="27">
        <f t="shared" si="12"/>
        <v>43.215258784406167</v>
      </c>
      <c r="CA20" s="290" t="s">
        <v>19</v>
      </c>
      <c r="CB20" s="299">
        <v>0</v>
      </c>
      <c r="CC20" s="30">
        <v>0</v>
      </c>
      <c r="CD20" s="30">
        <v>401.96558700000003</v>
      </c>
      <c r="CE20" s="18">
        <v>401.96558700000003</v>
      </c>
      <c r="CF20" s="33">
        <v>117.476556</v>
      </c>
      <c r="CG20" s="30">
        <v>83.986194999999995</v>
      </c>
      <c r="CH20" s="30">
        <v>0</v>
      </c>
      <c r="CI20" s="18">
        <v>201.462751</v>
      </c>
      <c r="CJ20" s="18">
        <v>603.42833800000005</v>
      </c>
      <c r="CK20" s="27">
        <f t="shared" si="13"/>
        <v>66.613641038515496</v>
      </c>
      <c r="CL20" s="27">
        <f t="shared" si="14"/>
        <v>33.386358961484497</v>
      </c>
      <c r="CM20" s="290" t="s">
        <v>19</v>
      </c>
      <c r="CN20" s="441">
        <v>81.137434999999996</v>
      </c>
      <c r="CO20" s="442">
        <v>4.4317929999999999</v>
      </c>
      <c r="CP20" s="442">
        <v>655.21805800000004</v>
      </c>
      <c r="CQ20" s="443">
        <v>740.78728599999999</v>
      </c>
      <c r="CR20" s="444">
        <v>10.952865489648806</v>
      </c>
      <c r="CS20" s="444">
        <v>0.59825446302273599</v>
      </c>
      <c r="CT20" s="444">
        <v>88.448880047328458</v>
      </c>
      <c r="CU20" s="290" t="s">
        <v>19</v>
      </c>
      <c r="CV20" s="441">
        <v>83.379547000000002</v>
      </c>
      <c r="CW20" s="442">
        <v>136.845833</v>
      </c>
      <c r="CX20" s="442">
        <v>338.36428699999999</v>
      </c>
      <c r="CY20" s="443">
        <v>558.58966699999996</v>
      </c>
      <c r="CZ20" s="444">
        <v>14.9267972405941</v>
      </c>
      <c r="DA20" s="444">
        <v>24.498454068252599</v>
      </c>
      <c r="DB20" s="444">
        <v>60.574748691153303</v>
      </c>
      <c r="DC20" s="290" t="s">
        <v>19</v>
      </c>
      <c r="DD20" s="441">
        <v>118.865853</v>
      </c>
      <c r="DE20" s="442">
        <v>207.10082800000001</v>
      </c>
      <c r="DF20" s="442">
        <v>414.60180300000002</v>
      </c>
      <c r="DG20" s="443">
        <v>740.56848400000001</v>
      </c>
      <c r="DH20" s="444">
        <v>16.050622672730427</v>
      </c>
      <c r="DI20" s="444">
        <v>27.965114972405441</v>
      </c>
      <c r="DJ20" s="444">
        <v>55.984262354864136</v>
      </c>
      <c r="DK20" s="290" t="s">
        <v>19</v>
      </c>
      <c r="DL20" s="441">
        <v>100.625575</v>
      </c>
      <c r="DM20" s="442">
        <v>551.09837500000003</v>
      </c>
      <c r="DN20" s="442">
        <v>383.61438399999997</v>
      </c>
      <c r="DO20" s="443">
        <v>1035.338334</v>
      </c>
      <c r="DP20" s="444">
        <v>9.7191006741956478</v>
      </c>
      <c r="DQ20" s="444">
        <v>53.228819691322279</v>
      </c>
      <c r="DR20" s="444">
        <v>37.05207963448207</v>
      </c>
      <c r="DS20" s="290" t="s">
        <v>19</v>
      </c>
      <c r="DT20" s="441">
        <v>173.2818</v>
      </c>
      <c r="DU20" s="442">
        <v>452.522536</v>
      </c>
      <c r="DV20" s="442">
        <v>391.83679000000001</v>
      </c>
      <c r="DW20" s="443">
        <v>1017.641126</v>
      </c>
      <c r="DX20" s="444">
        <v>17.027790600514706</v>
      </c>
      <c r="DY20" s="444">
        <v>44.46779168396148</v>
      </c>
      <c r="DZ20" s="444">
        <v>38.504417715523815</v>
      </c>
      <c r="EA20" s="290" t="s">
        <v>19</v>
      </c>
      <c r="EB20" s="441">
        <v>240.434191</v>
      </c>
      <c r="EC20" s="442">
        <v>714.71542599999998</v>
      </c>
      <c r="ED20" s="442">
        <v>403.97868799999998</v>
      </c>
      <c r="EE20" s="443">
        <v>1359.128305</v>
      </c>
      <c r="EF20" s="444">
        <f t="shared" si="15"/>
        <v>17.690323284084648</v>
      </c>
      <c r="EG20" s="444">
        <f t="shared" si="16"/>
        <v>52.586310164440285</v>
      </c>
      <c r="EH20" s="444">
        <f t="shared" si="17"/>
        <v>29.723366551475067</v>
      </c>
      <c r="EI20" s="290" t="s">
        <v>19</v>
      </c>
      <c r="EJ20" s="441">
        <v>113.40589900000001</v>
      </c>
      <c r="EK20" s="442">
        <v>571.37742600000001</v>
      </c>
      <c r="EL20" s="442">
        <v>407.86790100000002</v>
      </c>
      <c r="EM20" s="443">
        <v>1092.651226</v>
      </c>
      <c r="EN20" s="440">
        <f t="shared" si="18"/>
        <v>10.378965977566205</v>
      </c>
      <c r="EO20" s="440">
        <f t="shared" si="19"/>
        <v>52.292754760520445</v>
      </c>
      <c r="EP20" s="440">
        <f t="shared" si="20"/>
        <v>37.328279261913352</v>
      </c>
    </row>
    <row r="21" spans="1:146" ht="27.6" x14ac:dyDescent="0.3">
      <c r="A21" s="290" t="s">
        <v>18</v>
      </c>
      <c r="B21" s="17">
        <v>8.7930000000000005E-3</v>
      </c>
      <c r="C21" s="30">
        <v>90.215541000000002</v>
      </c>
      <c r="D21" s="30">
        <v>10.719390000000001</v>
      </c>
      <c r="E21" s="18">
        <v>100.943724</v>
      </c>
      <c r="F21" s="17">
        <v>1.1973560000000001</v>
      </c>
      <c r="G21" s="30">
        <v>102.291747</v>
      </c>
      <c r="H21" s="30">
        <v>0</v>
      </c>
      <c r="I21" s="18">
        <v>103.489103</v>
      </c>
      <c r="J21" s="18">
        <v>204.432827</v>
      </c>
      <c r="K21" s="297">
        <f t="shared" si="2"/>
        <v>49.377453455652699</v>
      </c>
      <c r="L21" s="298">
        <f t="shared" si="3"/>
        <v>50.622546544347301</v>
      </c>
      <c r="M21" s="290" t="s">
        <v>18</v>
      </c>
      <c r="N21" s="17">
        <v>0</v>
      </c>
      <c r="O21" s="30">
        <v>0</v>
      </c>
      <c r="P21" s="30">
        <v>95.076657999999995</v>
      </c>
      <c r="Q21" s="18">
        <v>95.076657999999995</v>
      </c>
      <c r="R21" s="17">
        <v>1.5243070000000001</v>
      </c>
      <c r="S21" s="30">
        <v>136.028943</v>
      </c>
      <c r="T21" s="30">
        <v>0</v>
      </c>
      <c r="U21" s="18">
        <v>137.55324999999999</v>
      </c>
      <c r="V21" s="18">
        <v>232.629908</v>
      </c>
      <c r="W21" s="27">
        <v>40.870350170107962</v>
      </c>
      <c r="X21" s="27">
        <v>59.129649829892038</v>
      </c>
      <c r="Y21" s="290" t="s">
        <v>18</v>
      </c>
      <c r="Z21" s="299">
        <v>71.191946999999999</v>
      </c>
      <c r="AA21" s="18">
        <v>71.191946999999999</v>
      </c>
      <c r="AB21" s="33">
        <v>0.96080100000000002</v>
      </c>
      <c r="AC21" s="30">
        <v>95.921972999999994</v>
      </c>
      <c r="AD21" s="18">
        <v>96.882773999999998</v>
      </c>
      <c r="AE21" s="18">
        <v>168.07472100000001</v>
      </c>
      <c r="AF21" s="27">
        <v>42.357319754230019</v>
      </c>
      <c r="AG21" s="27">
        <v>57.642680245769967</v>
      </c>
      <c r="AH21" s="290" t="s">
        <v>18</v>
      </c>
      <c r="AI21" s="299">
        <v>69.986895000000004</v>
      </c>
      <c r="AJ21" s="18">
        <v>69.986895000000004</v>
      </c>
      <c r="AK21" s="33">
        <v>1.4623729999999999</v>
      </c>
      <c r="AL21" s="30">
        <v>116.200839</v>
      </c>
      <c r="AM21" s="18">
        <v>117.663212</v>
      </c>
      <c r="AN21" s="18">
        <f t="shared" si="4"/>
        <v>187.65010699999999</v>
      </c>
      <c r="AO21" s="27">
        <f t="shared" si="5"/>
        <v>37.296485527716754</v>
      </c>
      <c r="AP21" s="27">
        <f t="shared" si="6"/>
        <v>62.703514472283253</v>
      </c>
      <c r="AQ21" s="290" t="s">
        <v>18</v>
      </c>
      <c r="AR21" s="299">
        <v>0</v>
      </c>
      <c r="AS21" s="30">
        <v>0</v>
      </c>
      <c r="AT21" s="30">
        <v>75.625720999999999</v>
      </c>
      <c r="AU21" s="18">
        <v>75.625720999999999</v>
      </c>
      <c r="AV21" s="33">
        <v>1.3926430000000001</v>
      </c>
      <c r="AW21" s="30">
        <v>109.80708300000001</v>
      </c>
      <c r="AX21" s="30">
        <v>0</v>
      </c>
      <c r="AY21" s="18">
        <v>111.199726</v>
      </c>
      <c r="AZ21" s="18">
        <v>186.825447</v>
      </c>
      <c r="BA21" s="27">
        <f t="shared" si="7"/>
        <v>40.479347013150729</v>
      </c>
      <c r="BB21" s="27">
        <f t="shared" si="8"/>
        <v>59.520652986849264</v>
      </c>
      <c r="BC21" s="290" t="s">
        <v>18</v>
      </c>
      <c r="BD21" s="299">
        <v>0</v>
      </c>
      <c r="BE21" s="30">
        <v>1</v>
      </c>
      <c r="BF21" s="30">
        <v>72.031103000000002</v>
      </c>
      <c r="BG21" s="18">
        <v>73.031103000000002</v>
      </c>
      <c r="BH21" s="33">
        <v>1.3357289999999999</v>
      </c>
      <c r="BI21" s="30">
        <v>64.165959000000001</v>
      </c>
      <c r="BJ21" s="30">
        <v>0</v>
      </c>
      <c r="BK21" s="18">
        <v>65.501688000000001</v>
      </c>
      <c r="BL21" s="18">
        <v>138.532791</v>
      </c>
      <c r="BM21" s="27">
        <f t="shared" si="9"/>
        <v>52.717556957327169</v>
      </c>
      <c r="BN21" s="27">
        <f t="shared" si="10"/>
        <v>47.282443042672838</v>
      </c>
      <c r="BO21" s="290" t="s">
        <v>18</v>
      </c>
      <c r="BP21" s="299">
        <v>0</v>
      </c>
      <c r="BQ21" s="30">
        <v>0</v>
      </c>
      <c r="BR21" s="30">
        <v>70.939625000000007</v>
      </c>
      <c r="BS21" s="18">
        <v>70.939625000000007</v>
      </c>
      <c r="BT21" s="33">
        <v>1.160903</v>
      </c>
      <c r="BU21" s="30">
        <v>178.610163</v>
      </c>
      <c r="BV21" s="30">
        <v>0</v>
      </c>
      <c r="BW21" s="18">
        <v>179.77106599999999</v>
      </c>
      <c r="BX21" s="18">
        <v>250.710691</v>
      </c>
      <c r="BY21" s="27">
        <f t="shared" si="11"/>
        <v>28.295412819072805</v>
      </c>
      <c r="BZ21" s="27">
        <f t="shared" si="12"/>
        <v>71.704587180927192</v>
      </c>
      <c r="CA21" s="290" t="s">
        <v>18</v>
      </c>
      <c r="CB21" s="299">
        <v>0</v>
      </c>
      <c r="CC21" s="30">
        <v>0</v>
      </c>
      <c r="CD21" s="30">
        <v>69.863643999999994</v>
      </c>
      <c r="CE21" s="18">
        <v>69.863643999999994</v>
      </c>
      <c r="CF21" s="33">
        <v>1.1827810000000001</v>
      </c>
      <c r="CG21" s="30">
        <v>147.605287</v>
      </c>
      <c r="CH21" s="30">
        <v>0</v>
      </c>
      <c r="CI21" s="18">
        <v>148.78806800000001</v>
      </c>
      <c r="CJ21" s="18">
        <v>218.651712</v>
      </c>
      <c r="CK21" s="27">
        <f t="shared" si="13"/>
        <v>31.952022401727177</v>
      </c>
      <c r="CL21" s="27">
        <f t="shared" si="14"/>
        <v>68.047977598272823</v>
      </c>
      <c r="CM21" s="290" t="s">
        <v>18</v>
      </c>
      <c r="CN21" s="441">
        <v>92.898184999999998</v>
      </c>
      <c r="CO21" s="442">
        <v>169.18095199999999</v>
      </c>
      <c r="CP21" s="442">
        <v>9.5052699999999994</v>
      </c>
      <c r="CQ21" s="443">
        <v>271.584407</v>
      </c>
      <c r="CR21" s="444">
        <v>34.206008373669256</v>
      </c>
      <c r="CS21" s="444">
        <v>62.294059467118082</v>
      </c>
      <c r="CT21" s="444">
        <v>3.4999321592126607</v>
      </c>
      <c r="CU21" s="290" t="s">
        <v>18</v>
      </c>
      <c r="CV21" s="441">
        <v>92.647092000000001</v>
      </c>
      <c r="CW21" s="442">
        <v>153.12405999999999</v>
      </c>
      <c r="CX21" s="442">
        <v>8.8505629999999993</v>
      </c>
      <c r="CY21" s="443">
        <v>254.62171499999999</v>
      </c>
      <c r="CZ21" s="444">
        <v>36.386170755310502</v>
      </c>
      <c r="DA21" s="444">
        <v>60.1378637324786</v>
      </c>
      <c r="DB21" s="444">
        <v>3.4759655122109301</v>
      </c>
      <c r="DC21" s="290" t="s">
        <v>18</v>
      </c>
      <c r="DD21" s="441">
        <v>183.66762900000001</v>
      </c>
      <c r="DE21" s="442">
        <v>71.780951999999999</v>
      </c>
      <c r="DF21" s="442">
        <v>8.7964660000000006</v>
      </c>
      <c r="DG21" s="443">
        <v>264.245047</v>
      </c>
      <c r="DH21" s="444">
        <v>69.50655502731145</v>
      </c>
      <c r="DI21" s="444">
        <v>27.164540192876345</v>
      </c>
      <c r="DJ21" s="444">
        <v>3.328904779812202</v>
      </c>
      <c r="DK21" s="290" t="s">
        <v>18</v>
      </c>
      <c r="DL21" s="441">
        <v>144.81375800000001</v>
      </c>
      <c r="DM21" s="442">
        <v>103.713069</v>
      </c>
      <c r="DN21" s="442">
        <v>37.737699999999997</v>
      </c>
      <c r="DO21" s="443">
        <v>286.26452699999999</v>
      </c>
      <c r="DP21" s="444">
        <v>50.587391849637029</v>
      </c>
      <c r="DQ21" s="444">
        <v>36.229801186648601</v>
      </c>
      <c r="DR21" s="444">
        <v>13.18280696371437</v>
      </c>
      <c r="DS21" s="290" t="s">
        <v>18</v>
      </c>
      <c r="DT21" s="441">
        <v>742.43948399999999</v>
      </c>
      <c r="DU21" s="442">
        <v>109.093549</v>
      </c>
      <c r="DV21" s="442">
        <v>20.219674999999999</v>
      </c>
      <c r="DW21" s="443">
        <v>871.75270799999998</v>
      </c>
      <c r="DX21" s="444">
        <v>85.166295118638175</v>
      </c>
      <c r="DY21" s="444">
        <v>12.514277041970484</v>
      </c>
      <c r="DZ21" s="444">
        <v>2.3194278393913517</v>
      </c>
      <c r="EA21" s="290" t="s">
        <v>18</v>
      </c>
      <c r="EB21" s="441">
        <v>246.13404499999999</v>
      </c>
      <c r="EC21" s="442">
        <v>247.67622</v>
      </c>
      <c r="ED21" s="442">
        <v>48.885393000000001</v>
      </c>
      <c r="EE21" s="443">
        <v>542.69565799999998</v>
      </c>
      <c r="EF21" s="444">
        <f t="shared" si="15"/>
        <v>45.353973515667967</v>
      </c>
      <c r="EG21" s="444">
        <f t="shared" si="16"/>
        <v>45.638142916558955</v>
      </c>
      <c r="EH21" s="444">
        <f t="shared" si="17"/>
        <v>9.0078835677730815</v>
      </c>
      <c r="EI21" s="290" t="s">
        <v>18</v>
      </c>
      <c r="EJ21" s="441">
        <v>90.153394000000006</v>
      </c>
      <c r="EK21" s="442">
        <v>388.77622000000002</v>
      </c>
      <c r="EL21" s="442">
        <v>51.457253999999999</v>
      </c>
      <c r="EM21" s="443">
        <v>530.38686800000005</v>
      </c>
      <c r="EN21" s="440">
        <f t="shared" si="18"/>
        <v>16.997667068936558</v>
      </c>
      <c r="EO21" s="440">
        <f t="shared" si="19"/>
        <v>73.300498835125765</v>
      </c>
      <c r="EP21" s="440">
        <f t="shared" si="20"/>
        <v>9.7018340959376843</v>
      </c>
    </row>
    <row r="22" spans="1:146" ht="15.6" x14ac:dyDescent="0.3">
      <c r="A22" s="290" t="s">
        <v>17</v>
      </c>
      <c r="B22" s="17">
        <v>58.010817000000003</v>
      </c>
      <c r="C22" s="30">
        <v>3249.2848629999999</v>
      </c>
      <c r="D22" s="30">
        <v>229.230367</v>
      </c>
      <c r="E22" s="18">
        <v>3536.5260469999998</v>
      </c>
      <c r="F22" s="17">
        <v>9.5852909999999998</v>
      </c>
      <c r="G22" s="30">
        <v>65.775583999999995</v>
      </c>
      <c r="H22" s="30">
        <v>1.1225130000000001</v>
      </c>
      <c r="I22" s="18">
        <v>76.483388000000005</v>
      </c>
      <c r="J22" s="18">
        <v>3613.0094349999999</v>
      </c>
      <c r="K22" s="297">
        <f t="shared" si="2"/>
        <v>97.883111312716508</v>
      </c>
      <c r="L22" s="298">
        <f t="shared" si="3"/>
        <v>2.1168886872834864</v>
      </c>
      <c r="M22" s="290" t="s">
        <v>17</v>
      </c>
      <c r="N22" s="17">
        <v>2.4589999999999998E-3</v>
      </c>
      <c r="O22" s="30">
        <v>2.8470270000000002</v>
      </c>
      <c r="P22" s="30">
        <v>3135.7116019999999</v>
      </c>
      <c r="Q22" s="18">
        <v>3138.5610879999999</v>
      </c>
      <c r="R22" s="17">
        <v>117.07021899999999</v>
      </c>
      <c r="S22" s="30">
        <v>268.54780099999999</v>
      </c>
      <c r="T22" s="30">
        <v>0.82225400000000004</v>
      </c>
      <c r="U22" s="18">
        <v>386.44027399999999</v>
      </c>
      <c r="V22" s="18">
        <v>3525.001362</v>
      </c>
      <c r="W22" s="27">
        <v>89.037159583372656</v>
      </c>
      <c r="X22" s="27">
        <v>10.962840416627344</v>
      </c>
      <c r="Y22" s="290" t="s">
        <v>17</v>
      </c>
      <c r="Z22" s="299">
        <v>552.49913300000003</v>
      </c>
      <c r="AA22" s="18">
        <v>552.49913300000003</v>
      </c>
      <c r="AB22" s="33">
        <v>102.527756</v>
      </c>
      <c r="AC22" s="30">
        <v>2605.2969830000002</v>
      </c>
      <c r="AD22" s="18">
        <v>2707.8247390000001</v>
      </c>
      <c r="AE22" s="18">
        <v>3260.3238719999999</v>
      </c>
      <c r="AF22" s="27">
        <v>16.946142613159385</v>
      </c>
      <c r="AG22" s="27">
        <v>83.053857386840633</v>
      </c>
      <c r="AH22" s="290" t="s">
        <v>17</v>
      </c>
      <c r="AI22" s="299">
        <v>234.17309700000001</v>
      </c>
      <c r="AJ22" s="18">
        <v>234.17309700000001</v>
      </c>
      <c r="AK22" s="33">
        <v>16.295469000000001</v>
      </c>
      <c r="AL22" s="30">
        <v>2706.8387170000001</v>
      </c>
      <c r="AM22" s="18">
        <v>2723.1341860000002</v>
      </c>
      <c r="AN22" s="18">
        <f t="shared" si="4"/>
        <v>2957.3072830000001</v>
      </c>
      <c r="AO22" s="27">
        <f t="shared" si="5"/>
        <v>7.9184567104723156</v>
      </c>
      <c r="AP22" s="27">
        <f t="shared" si="6"/>
        <v>92.081543289527687</v>
      </c>
      <c r="AQ22" s="290" t="s">
        <v>17</v>
      </c>
      <c r="AR22" s="299">
        <v>0</v>
      </c>
      <c r="AS22" s="30">
        <v>0</v>
      </c>
      <c r="AT22" s="30">
        <v>210.19398000000001</v>
      </c>
      <c r="AU22" s="18">
        <v>210.19398000000001</v>
      </c>
      <c r="AV22" s="33">
        <v>14.892552999999999</v>
      </c>
      <c r="AW22" s="30">
        <v>2583.146471</v>
      </c>
      <c r="AX22" s="30">
        <v>0</v>
      </c>
      <c r="AY22" s="18">
        <v>2598.0390240000002</v>
      </c>
      <c r="AZ22" s="18">
        <v>2808.2330040000002</v>
      </c>
      <c r="BA22" s="27">
        <f t="shared" si="7"/>
        <v>7.4849195099054535</v>
      </c>
      <c r="BB22" s="27">
        <f t="shared" si="8"/>
        <v>92.515080490094547</v>
      </c>
      <c r="BC22" s="290" t="s">
        <v>17</v>
      </c>
      <c r="BD22" s="299">
        <v>0</v>
      </c>
      <c r="BE22" s="30">
        <v>0</v>
      </c>
      <c r="BF22" s="30">
        <v>204.236031</v>
      </c>
      <c r="BG22" s="18">
        <v>204.236031</v>
      </c>
      <c r="BH22" s="33">
        <v>17.904626</v>
      </c>
      <c r="BI22" s="30">
        <v>2596.218554</v>
      </c>
      <c r="BJ22" s="30">
        <v>0</v>
      </c>
      <c r="BK22" s="18">
        <v>2614.12318</v>
      </c>
      <c r="BL22" s="18">
        <v>2818.359211</v>
      </c>
      <c r="BM22" s="27">
        <f t="shared" si="9"/>
        <v>7.2466288258384823</v>
      </c>
      <c r="BN22" s="27">
        <f t="shared" si="10"/>
        <v>92.753371174161515</v>
      </c>
      <c r="BO22" s="290" t="s">
        <v>17</v>
      </c>
      <c r="BP22" s="299">
        <v>0</v>
      </c>
      <c r="BQ22" s="30">
        <v>30</v>
      </c>
      <c r="BR22" s="30">
        <v>264.20050199999997</v>
      </c>
      <c r="BS22" s="18">
        <v>294.20050199999997</v>
      </c>
      <c r="BT22" s="33">
        <v>65.925920000000005</v>
      </c>
      <c r="BU22" s="30">
        <v>2260.7776699999999</v>
      </c>
      <c r="BV22" s="30">
        <v>0</v>
      </c>
      <c r="BW22" s="18">
        <v>2326.7035900000001</v>
      </c>
      <c r="BX22" s="18">
        <v>2620.9040920000002</v>
      </c>
      <c r="BY22" s="27">
        <f t="shared" si="11"/>
        <v>11.225153293400252</v>
      </c>
      <c r="BZ22" s="27">
        <f t="shared" si="12"/>
        <v>88.774846706599732</v>
      </c>
      <c r="CA22" s="290" t="s">
        <v>17</v>
      </c>
      <c r="CB22" s="299">
        <v>0</v>
      </c>
      <c r="CC22" s="30">
        <v>0</v>
      </c>
      <c r="CD22" s="30">
        <v>272.815563</v>
      </c>
      <c r="CE22" s="18">
        <v>272.815563</v>
      </c>
      <c r="CF22" s="33">
        <v>66.768557999999999</v>
      </c>
      <c r="CG22" s="30">
        <v>2347.7825130000001</v>
      </c>
      <c r="CH22" s="30">
        <v>0</v>
      </c>
      <c r="CI22" s="18">
        <v>2414.5510709999999</v>
      </c>
      <c r="CJ22" s="18">
        <v>2687.366634</v>
      </c>
      <c r="CK22" s="27">
        <f t="shared" si="13"/>
        <v>10.151780540414345</v>
      </c>
      <c r="CL22" s="27">
        <f t="shared" si="14"/>
        <v>89.84821945958565</v>
      </c>
      <c r="CM22" s="290" t="s">
        <v>17</v>
      </c>
      <c r="CN22" s="441">
        <v>101.39087499999999</v>
      </c>
      <c r="CO22" s="442">
        <v>2456.7378520000002</v>
      </c>
      <c r="CP22" s="442">
        <v>203.107292</v>
      </c>
      <c r="CQ22" s="443">
        <v>2761.2360189999999</v>
      </c>
      <c r="CR22" s="444">
        <v>3.6719380126266561</v>
      </c>
      <c r="CS22" s="444">
        <v>88.972396241945447</v>
      </c>
      <c r="CT22" s="444">
        <v>7.3556657454279</v>
      </c>
      <c r="CU22" s="290" t="s">
        <v>17</v>
      </c>
      <c r="CV22" s="441">
        <v>154.87313399999999</v>
      </c>
      <c r="CW22" s="442">
        <v>2619.7002170000001</v>
      </c>
      <c r="CX22" s="442">
        <v>203.18755899999999</v>
      </c>
      <c r="CY22" s="443">
        <v>2977.76091</v>
      </c>
      <c r="CZ22" s="444">
        <v>5.20099291651995</v>
      </c>
      <c r="DA22" s="444">
        <v>87.975505629160807</v>
      </c>
      <c r="DB22" s="444">
        <v>6.82350145431925</v>
      </c>
      <c r="DC22" s="290" t="s">
        <v>17</v>
      </c>
      <c r="DD22" s="441">
        <v>244.821393</v>
      </c>
      <c r="DE22" s="442">
        <v>2808.7870899999998</v>
      </c>
      <c r="DF22" s="442">
        <v>262.802795</v>
      </c>
      <c r="DG22" s="443">
        <v>3316.411278</v>
      </c>
      <c r="DH22" s="444">
        <v>7.3821179726430781</v>
      </c>
      <c r="DI22" s="444">
        <v>84.693569480739171</v>
      </c>
      <c r="DJ22" s="444">
        <v>7.924312546617748</v>
      </c>
      <c r="DK22" s="290" t="s">
        <v>17</v>
      </c>
      <c r="DL22" s="441">
        <v>543.40639699999997</v>
      </c>
      <c r="DM22" s="442">
        <v>2969.129218</v>
      </c>
      <c r="DN22" s="442">
        <v>280.53960000000001</v>
      </c>
      <c r="DO22" s="443">
        <v>3793.0752149999998</v>
      </c>
      <c r="DP22" s="444">
        <v>14.32627528320711</v>
      </c>
      <c r="DQ22" s="444">
        <v>78.277625665274357</v>
      </c>
      <c r="DR22" s="444">
        <v>7.3960990515185454</v>
      </c>
      <c r="DS22" s="290" t="s">
        <v>17</v>
      </c>
      <c r="DT22" s="441">
        <v>454.17846700000001</v>
      </c>
      <c r="DU22" s="442">
        <v>3678.6972529999998</v>
      </c>
      <c r="DV22" s="442">
        <v>122.106163</v>
      </c>
      <c r="DW22" s="443">
        <v>4254.9818830000004</v>
      </c>
      <c r="DX22" s="444">
        <v>10.674039972169723</v>
      </c>
      <c r="DY22" s="444">
        <v>86.456237750331198</v>
      </c>
      <c r="DZ22" s="444">
        <v>2.8697222774990596</v>
      </c>
      <c r="EA22" s="290" t="s">
        <v>17</v>
      </c>
      <c r="EB22" s="441">
        <v>423.32983999999999</v>
      </c>
      <c r="EC22" s="442">
        <v>4330.8071529999997</v>
      </c>
      <c r="ED22" s="442">
        <v>128.503232</v>
      </c>
      <c r="EE22" s="443">
        <v>4882.6402250000001</v>
      </c>
      <c r="EF22" s="444">
        <f t="shared" si="15"/>
        <v>8.6701010210106144</v>
      </c>
      <c r="EG22" s="444">
        <f t="shared" si="16"/>
        <v>88.698059931294651</v>
      </c>
      <c r="EH22" s="444">
        <f t="shared" si="17"/>
        <v>2.6318390476947338</v>
      </c>
      <c r="EI22" s="290" t="s">
        <v>17</v>
      </c>
      <c r="EJ22" s="441">
        <v>185.684505</v>
      </c>
      <c r="EK22" s="442">
        <v>4682.2813299999998</v>
      </c>
      <c r="EL22" s="442">
        <v>131.323869</v>
      </c>
      <c r="EM22" s="443">
        <v>4999.2897039999998</v>
      </c>
      <c r="EN22" s="440">
        <f t="shared" si="18"/>
        <v>3.7142177388005999</v>
      </c>
      <c r="EO22" s="440">
        <f t="shared" si="19"/>
        <v>93.658931712911979</v>
      </c>
      <c r="EP22" s="440">
        <f t="shared" si="20"/>
        <v>2.6268505482874094</v>
      </c>
    </row>
    <row r="23" spans="1:146" ht="27.6" x14ac:dyDescent="0.3">
      <c r="A23" s="290" t="s">
        <v>16</v>
      </c>
      <c r="B23" s="17">
        <v>5.7680379999999998</v>
      </c>
      <c r="C23" s="30">
        <v>445.18922600000002</v>
      </c>
      <c r="D23" s="30">
        <v>235.55766800000001</v>
      </c>
      <c r="E23" s="18">
        <v>686.51493200000004</v>
      </c>
      <c r="F23" s="17">
        <v>37.216971000000001</v>
      </c>
      <c r="G23" s="30">
        <v>711.19318799999996</v>
      </c>
      <c r="H23" s="30">
        <v>8.2994769999999995</v>
      </c>
      <c r="I23" s="18">
        <v>756.70963600000005</v>
      </c>
      <c r="J23" s="18">
        <v>1443.2245680000001</v>
      </c>
      <c r="K23" s="297">
        <f t="shared" si="2"/>
        <v>47.568129535887998</v>
      </c>
      <c r="L23" s="298">
        <f t="shared" si="3"/>
        <v>52.431870464111995</v>
      </c>
      <c r="M23" s="290" t="s">
        <v>16</v>
      </c>
      <c r="N23" s="17">
        <v>3.0816620000000001</v>
      </c>
      <c r="O23" s="30">
        <v>57.714126</v>
      </c>
      <c r="P23" s="30">
        <v>436.51008100000001</v>
      </c>
      <c r="Q23" s="18">
        <v>497.30586899999997</v>
      </c>
      <c r="R23" s="17">
        <v>43.799894999999999</v>
      </c>
      <c r="S23" s="30">
        <v>357.94212700000003</v>
      </c>
      <c r="T23" s="30">
        <v>2.2911830000000002</v>
      </c>
      <c r="U23" s="18">
        <v>404.03320500000001</v>
      </c>
      <c r="V23" s="18">
        <v>901.33907399999998</v>
      </c>
      <c r="W23" s="27">
        <v>55.174116305979645</v>
      </c>
      <c r="X23" s="27">
        <v>44.825883694020355</v>
      </c>
      <c r="Y23" s="290" t="s">
        <v>16</v>
      </c>
      <c r="Z23" s="299">
        <v>480.73213399999997</v>
      </c>
      <c r="AA23" s="18">
        <v>480.73213399999997</v>
      </c>
      <c r="AB23" s="33">
        <v>32.476584000000003</v>
      </c>
      <c r="AC23" s="30">
        <v>205.12727100000001</v>
      </c>
      <c r="AD23" s="18">
        <v>237.60385500000001</v>
      </c>
      <c r="AE23" s="18">
        <v>718.33598900000004</v>
      </c>
      <c r="AF23" s="27">
        <v>66.923019500836958</v>
      </c>
      <c r="AG23" s="27">
        <v>33.076980499163042</v>
      </c>
      <c r="AH23" s="290" t="s">
        <v>16</v>
      </c>
      <c r="AI23" s="299">
        <v>450.43928299999999</v>
      </c>
      <c r="AJ23" s="18">
        <v>450.43928299999999</v>
      </c>
      <c r="AK23" s="33">
        <v>28.038343000000001</v>
      </c>
      <c r="AL23" s="30">
        <v>90.567757999999998</v>
      </c>
      <c r="AM23" s="18">
        <v>118.606101</v>
      </c>
      <c r="AN23" s="18">
        <f t="shared" si="4"/>
        <v>569.04538400000001</v>
      </c>
      <c r="AO23" s="27">
        <f t="shared" si="5"/>
        <v>79.157004988551137</v>
      </c>
      <c r="AP23" s="27">
        <f t="shared" si="6"/>
        <v>20.842995011448856</v>
      </c>
      <c r="AQ23" s="290" t="s">
        <v>16</v>
      </c>
      <c r="AR23" s="299">
        <v>0</v>
      </c>
      <c r="AS23" s="30">
        <v>0</v>
      </c>
      <c r="AT23" s="30">
        <v>406.498716</v>
      </c>
      <c r="AU23" s="18">
        <v>406.498716</v>
      </c>
      <c r="AV23" s="33">
        <v>41.646813999999999</v>
      </c>
      <c r="AW23" s="30">
        <v>136.99418299999999</v>
      </c>
      <c r="AX23" s="30">
        <v>0</v>
      </c>
      <c r="AY23" s="18">
        <v>178.640997</v>
      </c>
      <c r="AZ23" s="18">
        <v>585.13971300000003</v>
      </c>
      <c r="BA23" s="27">
        <f t="shared" si="7"/>
        <v>69.470368694664202</v>
      </c>
      <c r="BB23" s="27">
        <f t="shared" si="8"/>
        <v>30.529631305335791</v>
      </c>
      <c r="BC23" s="290" t="s">
        <v>16</v>
      </c>
      <c r="BD23" s="299">
        <v>0</v>
      </c>
      <c r="BE23" s="30">
        <v>0</v>
      </c>
      <c r="BF23" s="30">
        <v>407.285507</v>
      </c>
      <c r="BG23" s="18">
        <v>407.285507</v>
      </c>
      <c r="BH23" s="33">
        <v>42.002139999999997</v>
      </c>
      <c r="BI23" s="30">
        <v>245.35848799999999</v>
      </c>
      <c r="BJ23" s="30">
        <v>0</v>
      </c>
      <c r="BK23" s="18">
        <v>287.36062800000002</v>
      </c>
      <c r="BL23" s="18">
        <v>694.64613499999996</v>
      </c>
      <c r="BM23" s="27">
        <f t="shared" si="9"/>
        <v>58.632084233794814</v>
      </c>
      <c r="BN23" s="27">
        <f t="shared" si="10"/>
        <v>41.367915766205201</v>
      </c>
      <c r="BO23" s="290" t="s">
        <v>16</v>
      </c>
      <c r="BP23" s="299">
        <v>0</v>
      </c>
      <c r="BQ23" s="30">
        <v>3.5904940000000001</v>
      </c>
      <c r="BR23" s="30">
        <v>403.05726199999998</v>
      </c>
      <c r="BS23" s="18">
        <v>406.64775600000002</v>
      </c>
      <c r="BT23" s="33">
        <v>47.914538</v>
      </c>
      <c r="BU23" s="30">
        <v>308.22753599999999</v>
      </c>
      <c r="BV23" s="30">
        <v>0</v>
      </c>
      <c r="BW23" s="18">
        <v>356.14207399999998</v>
      </c>
      <c r="BX23" s="18">
        <v>762.78983000000005</v>
      </c>
      <c r="BY23" s="27">
        <f t="shared" si="11"/>
        <v>53.310589628600582</v>
      </c>
      <c r="BZ23" s="27">
        <f t="shared" si="12"/>
        <v>46.689410371399418</v>
      </c>
      <c r="CA23" s="290" t="s">
        <v>16</v>
      </c>
      <c r="CB23" s="299">
        <v>0</v>
      </c>
      <c r="CC23" s="30">
        <v>0</v>
      </c>
      <c r="CD23" s="30">
        <v>411.961637</v>
      </c>
      <c r="CE23" s="18">
        <v>411.961637</v>
      </c>
      <c r="CF23" s="33">
        <v>71.650884000000005</v>
      </c>
      <c r="CG23" s="30">
        <v>423.74140799999998</v>
      </c>
      <c r="CH23" s="30">
        <v>0</v>
      </c>
      <c r="CI23" s="18">
        <v>495.392292</v>
      </c>
      <c r="CJ23" s="18">
        <v>907.35392899999999</v>
      </c>
      <c r="CK23" s="27">
        <f t="shared" si="13"/>
        <v>45.402529689161682</v>
      </c>
      <c r="CL23" s="27">
        <f t="shared" si="14"/>
        <v>54.597470310838318</v>
      </c>
      <c r="CM23" s="290" t="s">
        <v>16</v>
      </c>
      <c r="CN23" s="441">
        <v>162.36370099999999</v>
      </c>
      <c r="CO23" s="442">
        <v>449.318961</v>
      </c>
      <c r="CP23" s="442">
        <v>603.103838</v>
      </c>
      <c r="CQ23" s="443">
        <v>1214.7864999999999</v>
      </c>
      <c r="CR23" s="444">
        <v>13.365616180291765</v>
      </c>
      <c r="CS23" s="444">
        <v>36.987483891202281</v>
      </c>
      <c r="CT23" s="444">
        <v>49.646899928505952</v>
      </c>
      <c r="CU23" s="290" t="s">
        <v>16</v>
      </c>
      <c r="CV23" s="441">
        <v>176.26323199999999</v>
      </c>
      <c r="CW23" s="442">
        <v>495.17435999999998</v>
      </c>
      <c r="CX23" s="442">
        <v>533.72780599999999</v>
      </c>
      <c r="CY23" s="443">
        <v>1205.1653980000001</v>
      </c>
      <c r="CZ23" s="444">
        <v>14.6256465952734</v>
      </c>
      <c r="DA23" s="444">
        <v>41.087668200709501</v>
      </c>
      <c r="DB23" s="444">
        <v>44.286685204017097</v>
      </c>
      <c r="DC23" s="290" t="s">
        <v>16</v>
      </c>
      <c r="DD23" s="441">
        <v>184.087266</v>
      </c>
      <c r="DE23" s="442">
        <v>456.22006099999999</v>
      </c>
      <c r="DF23" s="442">
        <v>550.85933599999998</v>
      </c>
      <c r="DG23" s="443">
        <v>1191.166663</v>
      </c>
      <c r="DH23" s="444">
        <v>15.454366858821334</v>
      </c>
      <c r="DI23" s="444">
        <v>38.300271084735691</v>
      </c>
      <c r="DJ23" s="444">
        <v>46.245362056442978</v>
      </c>
      <c r="DK23" s="290" t="s">
        <v>16</v>
      </c>
      <c r="DL23" s="441">
        <v>694.68885</v>
      </c>
      <c r="DM23" s="442">
        <v>756.22896100000003</v>
      </c>
      <c r="DN23" s="442">
        <v>514.480098</v>
      </c>
      <c r="DO23" s="443">
        <v>1965.397909</v>
      </c>
      <c r="DP23" s="444">
        <v>35.345964642521658</v>
      </c>
      <c r="DQ23" s="444">
        <v>38.477142849143029</v>
      </c>
      <c r="DR23" s="444">
        <v>26.176892508335321</v>
      </c>
      <c r="DS23" s="290" t="s">
        <v>16</v>
      </c>
      <c r="DT23" s="441">
        <v>498.05129899999997</v>
      </c>
      <c r="DU23" s="442">
        <v>1887.6119880000001</v>
      </c>
      <c r="DV23" s="442">
        <v>514.13020200000005</v>
      </c>
      <c r="DW23" s="443">
        <v>2899.7934890000001</v>
      </c>
      <c r="DX23" s="444">
        <v>17.175405796629814</v>
      </c>
      <c r="DY23" s="444">
        <v>65.094703990488199</v>
      </c>
      <c r="DZ23" s="444">
        <v>17.729890212881987</v>
      </c>
      <c r="EA23" s="290" t="s">
        <v>16</v>
      </c>
      <c r="EB23" s="441">
        <v>1223.677664</v>
      </c>
      <c r="EC23" s="442">
        <v>2408.8691359999998</v>
      </c>
      <c r="ED23" s="442">
        <v>498.32283799999999</v>
      </c>
      <c r="EE23" s="443">
        <v>4130.8696380000001</v>
      </c>
      <c r="EF23" s="444">
        <f t="shared" si="15"/>
        <v>29.622761578902189</v>
      </c>
      <c r="EG23" s="444">
        <f t="shared" si="16"/>
        <v>58.313850280840064</v>
      </c>
      <c r="EH23" s="444">
        <f t="shared" si="17"/>
        <v>12.063388140257743</v>
      </c>
      <c r="EI23" s="290" t="s">
        <v>16</v>
      </c>
      <c r="EJ23" s="441">
        <v>417.28867300000002</v>
      </c>
      <c r="EK23" s="442">
        <v>3372.5912039999998</v>
      </c>
      <c r="EL23" s="442">
        <v>540.33600799999999</v>
      </c>
      <c r="EM23" s="443">
        <v>4330.2158849999996</v>
      </c>
      <c r="EN23" s="440">
        <f t="shared" si="18"/>
        <v>9.6366713365377645</v>
      </c>
      <c r="EO23" s="440">
        <f t="shared" si="19"/>
        <v>77.885059164896589</v>
      </c>
      <c r="EP23" s="440">
        <f t="shared" si="20"/>
        <v>12.478269498565659</v>
      </c>
    </row>
    <row r="24" spans="1:146" ht="15.6" x14ac:dyDescent="0.3">
      <c r="A24" s="291" t="s">
        <v>15</v>
      </c>
      <c r="B24" s="17">
        <v>0.36162699999999998</v>
      </c>
      <c r="C24" s="30">
        <v>640.50139200000001</v>
      </c>
      <c r="D24" s="30">
        <v>10.573271</v>
      </c>
      <c r="E24" s="18">
        <v>651.43628999999999</v>
      </c>
      <c r="F24" s="17">
        <v>1.1494</v>
      </c>
      <c r="G24" s="30">
        <v>237.32762399999999</v>
      </c>
      <c r="H24" s="30">
        <v>0</v>
      </c>
      <c r="I24" s="18">
        <v>238.477024</v>
      </c>
      <c r="J24" s="18">
        <v>889.91331400000001</v>
      </c>
      <c r="K24" s="275">
        <f t="shared" si="2"/>
        <v>73.202218660142435</v>
      </c>
      <c r="L24" s="300">
        <f t="shared" si="3"/>
        <v>26.797781339857558</v>
      </c>
      <c r="M24" s="291" t="s">
        <v>15</v>
      </c>
      <c r="N24" s="17">
        <v>0</v>
      </c>
      <c r="O24" s="30">
        <v>0</v>
      </c>
      <c r="P24" s="30">
        <v>565.01138200000003</v>
      </c>
      <c r="Q24" s="18">
        <v>565.01138200000003</v>
      </c>
      <c r="R24" s="17">
        <v>1.481385</v>
      </c>
      <c r="S24" s="30">
        <v>143.825863</v>
      </c>
      <c r="T24" s="30">
        <v>0</v>
      </c>
      <c r="U24" s="18">
        <v>145.30724799999999</v>
      </c>
      <c r="V24" s="18">
        <v>710.31862999999998</v>
      </c>
      <c r="W24" s="27">
        <v>79.543370839083877</v>
      </c>
      <c r="X24" s="27">
        <v>20.456629160916123</v>
      </c>
      <c r="Y24" s="291" t="s">
        <v>15</v>
      </c>
      <c r="Z24" s="299">
        <v>402.44844599999999</v>
      </c>
      <c r="AA24" s="18">
        <v>402.44844599999999</v>
      </c>
      <c r="AB24" s="33">
        <v>0.14857500000000001</v>
      </c>
      <c r="AC24" s="30">
        <v>32.915559999999999</v>
      </c>
      <c r="AD24" s="18">
        <v>33.064135</v>
      </c>
      <c r="AE24" s="18">
        <v>435.51258100000001</v>
      </c>
      <c r="AF24" s="27">
        <v>92.407995442042107</v>
      </c>
      <c r="AG24" s="27">
        <v>7.5920045579578792</v>
      </c>
      <c r="AH24" s="291" t="s">
        <v>15</v>
      </c>
      <c r="AI24" s="299">
        <v>183.90816100000001</v>
      </c>
      <c r="AJ24" s="18">
        <v>183.90816100000001</v>
      </c>
      <c r="AK24" s="33">
        <v>0.199435</v>
      </c>
      <c r="AL24" s="30">
        <v>270.74351200000001</v>
      </c>
      <c r="AM24" s="18">
        <v>270.942947</v>
      </c>
      <c r="AN24" s="18">
        <f t="shared" si="4"/>
        <v>454.85110800000001</v>
      </c>
      <c r="AO24" s="27">
        <f t="shared" si="5"/>
        <v>40.43260701477724</v>
      </c>
      <c r="AP24" s="27">
        <f t="shared" si="6"/>
        <v>59.567392985222753</v>
      </c>
      <c r="AQ24" s="291" t="s">
        <v>15</v>
      </c>
      <c r="AR24" s="299">
        <v>0</v>
      </c>
      <c r="AS24" s="30">
        <v>0</v>
      </c>
      <c r="AT24" s="30">
        <v>122.99023699999999</v>
      </c>
      <c r="AU24" s="18">
        <v>122.99023699999999</v>
      </c>
      <c r="AV24" s="33">
        <v>0.10904800000000001</v>
      </c>
      <c r="AW24" s="30">
        <v>296.533996</v>
      </c>
      <c r="AX24" s="30">
        <v>0</v>
      </c>
      <c r="AY24" s="18">
        <v>296.64304399999997</v>
      </c>
      <c r="AZ24" s="18">
        <v>419.63328100000001</v>
      </c>
      <c r="BA24" s="27">
        <f t="shared" si="7"/>
        <v>29.308980619199264</v>
      </c>
      <c r="BB24" s="27">
        <f t="shared" si="8"/>
        <v>70.691019380800725</v>
      </c>
      <c r="BC24" s="291" t="s">
        <v>15</v>
      </c>
      <c r="BD24" s="299"/>
      <c r="BE24" s="30">
        <v>0</v>
      </c>
      <c r="BF24" s="30">
        <v>180.25108399999999</v>
      </c>
      <c r="BG24" s="18">
        <v>180.25108399999999</v>
      </c>
      <c r="BH24" s="33">
        <v>0.12167500000000001</v>
      </c>
      <c r="BI24" s="30">
        <v>586.07058400000005</v>
      </c>
      <c r="BJ24" s="30">
        <v>0</v>
      </c>
      <c r="BK24" s="18">
        <v>586.19225900000004</v>
      </c>
      <c r="BL24" s="18">
        <v>766.44334300000003</v>
      </c>
      <c r="BM24" s="27">
        <f t="shared" si="9"/>
        <v>23.517861515303156</v>
      </c>
      <c r="BN24" s="27">
        <f t="shared" si="10"/>
        <v>76.482138484696847</v>
      </c>
      <c r="BO24" s="291" t="s">
        <v>15</v>
      </c>
      <c r="BP24" s="299">
        <v>0</v>
      </c>
      <c r="BQ24" s="30">
        <v>0</v>
      </c>
      <c r="BR24" s="30">
        <v>92.916916999999998</v>
      </c>
      <c r="BS24" s="18">
        <v>92.916916999999998</v>
      </c>
      <c r="BT24" s="33">
        <v>0.11791699999999999</v>
      </c>
      <c r="BU24" s="30">
        <v>1609.7460739999999</v>
      </c>
      <c r="BV24" s="30">
        <v>0</v>
      </c>
      <c r="BW24" s="18">
        <v>1609.8639909999999</v>
      </c>
      <c r="BX24" s="18">
        <v>1702.780908</v>
      </c>
      <c r="BY24" s="27">
        <f t="shared" si="11"/>
        <v>5.4567746539474351</v>
      </c>
      <c r="BZ24" s="27">
        <f t="shared" si="12"/>
        <v>94.543225346052552</v>
      </c>
      <c r="CA24" s="291" t="s">
        <v>15</v>
      </c>
      <c r="CB24" s="299">
        <v>0</v>
      </c>
      <c r="CC24" s="30">
        <v>0</v>
      </c>
      <c r="CD24" s="30">
        <v>92.986019999999996</v>
      </c>
      <c r="CE24" s="18">
        <v>92.986019999999996</v>
      </c>
      <c r="CF24" s="33">
        <v>0.118297</v>
      </c>
      <c r="CG24" s="30">
        <v>2073.6374860000001</v>
      </c>
      <c r="CH24" s="30">
        <v>0</v>
      </c>
      <c r="CI24" s="18">
        <v>2073.7557830000001</v>
      </c>
      <c r="CJ24" s="18">
        <v>2166.7418029999999</v>
      </c>
      <c r="CK24" s="27">
        <f t="shared" si="13"/>
        <v>4.2915136391080182</v>
      </c>
      <c r="CL24" s="27">
        <f t="shared" si="14"/>
        <v>95.708486360891982</v>
      </c>
      <c r="CM24" s="291" t="s">
        <v>15</v>
      </c>
      <c r="CN24" s="441">
        <v>0.124878</v>
      </c>
      <c r="CO24" s="442">
        <v>162.78676899999999</v>
      </c>
      <c r="CP24" s="442">
        <v>93.012840999999995</v>
      </c>
      <c r="CQ24" s="443">
        <v>255.924488</v>
      </c>
      <c r="CR24" s="444">
        <v>4.8794861709364833E-2</v>
      </c>
      <c r="CS24" s="444">
        <v>63.607343819322203</v>
      </c>
      <c r="CT24" s="444">
        <v>36.343861318968429</v>
      </c>
      <c r="CU24" s="291" t="s">
        <v>15</v>
      </c>
      <c r="CV24" s="441">
        <v>5.1246910000000003</v>
      </c>
      <c r="CW24" s="442">
        <v>248.143565</v>
      </c>
      <c r="CX24" s="442">
        <v>69.352974000000003</v>
      </c>
      <c r="CY24" s="443">
        <v>322.62123000000003</v>
      </c>
      <c r="CZ24" s="444">
        <v>1.58845436179138</v>
      </c>
      <c r="DA24" s="444">
        <v>76.914828264711502</v>
      </c>
      <c r="DB24" s="444">
        <v>21.496717373497098</v>
      </c>
      <c r="DC24" s="291" t="s">
        <v>15</v>
      </c>
      <c r="DD24" s="441">
        <v>0.124402</v>
      </c>
      <c r="DE24" s="442">
        <v>243.333448</v>
      </c>
      <c r="DF24" s="442">
        <v>69.620872000000006</v>
      </c>
      <c r="DG24" s="443">
        <v>313.07872200000003</v>
      </c>
      <c r="DH24" s="444">
        <v>3.9735054239808734E-2</v>
      </c>
      <c r="DI24" s="444">
        <v>77.722767758072024</v>
      </c>
      <c r="DJ24" s="444">
        <v>22.237497187688149</v>
      </c>
      <c r="DK24" s="291" t="s">
        <v>15</v>
      </c>
      <c r="DL24" s="441">
        <v>82.306605000000005</v>
      </c>
      <c r="DM24" s="442">
        <v>186.50182699999999</v>
      </c>
      <c r="DN24" s="442">
        <v>63.012714000000003</v>
      </c>
      <c r="DO24" s="443">
        <v>331.821146</v>
      </c>
      <c r="DP24" s="444">
        <v>24.804508691558798</v>
      </c>
      <c r="DQ24" s="444">
        <v>56.205527962343908</v>
      </c>
      <c r="DR24" s="444">
        <v>18.989963346097298</v>
      </c>
      <c r="DS24" s="291" t="s">
        <v>15</v>
      </c>
      <c r="DT24" s="441">
        <v>101.124402</v>
      </c>
      <c r="DU24" s="442">
        <v>508.163794</v>
      </c>
      <c r="DV24" s="442">
        <v>59.968514999999996</v>
      </c>
      <c r="DW24" s="443">
        <v>669.256711</v>
      </c>
      <c r="DX24" s="444">
        <v>15.109957111808479</v>
      </c>
      <c r="DY24" s="444">
        <v>75.929577641545691</v>
      </c>
      <c r="DZ24" s="444">
        <v>8.9604652466458425</v>
      </c>
      <c r="EA24" s="291" t="s">
        <v>15</v>
      </c>
      <c r="EB24" s="441">
        <v>244.124402</v>
      </c>
      <c r="EC24" s="442">
        <v>1067.8873169999999</v>
      </c>
      <c r="ED24" s="442">
        <v>59.377493999999999</v>
      </c>
      <c r="EE24" s="443">
        <v>1371.3892129999999</v>
      </c>
      <c r="EF24" s="444">
        <f t="shared" si="15"/>
        <v>17.801248521268633</v>
      </c>
      <c r="EG24" s="444">
        <f t="shared" si="16"/>
        <v>77.869018282849794</v>
      </c>
      <c r="EH24" s="444">
        <f t="shared" si="17"/>
        <v>4.3297331958815697</v>
      </c>
      <c r="EI24" s="291" t="s">
        <v>15</v>
      </c>
      <c r="EJ24" s="441">
        <v>440.224402</v>
      </c>
      <c r="EK24" s="442">
        <v>556.53249800000003</v>
      </c>
      <c r="EL24" s="442">
        <v>56.698278999999999</v>
      </c>
      <c r="EM24" s="443">
        <v>1053.455179</v>
      </c>
      <c r="EN24" s="440">
        <f t="shared" si="18"/>
        <v>41.788621934336703</v>
      </c>
      <c r="EO24" s="440">
        <f t="shared" si="19"/>
        <v>52.829252643505207</v>
      </c>
      <c r="EP24" s="440">
        <f t="shared" si="20"/>
        <v>5.3821254221580883</v>
      </c>
    </row>
    <row r="25" spans="1:146" ht="15.6" x14ac:dyDescent="0.3">
      <c r="A25" s="289" t="s">
        <v>14</v>
      </c>
      <c r="B25" s="17">
        <v>7.2899529999999997</v>
      </c>
      <c r="C25" s="30">
        <v>360.25553200000002</v>
      </c>
      <c r="D25" s="30">
        <v>359.93203999999997</v>
      </c>
      <c r="E25" s="18">
        <v>727.47752500000001</v>
      </c>
      <c r="F25" s="17">
        <v>12.098592</v>
      </c>
      <c r="G25" s="30">
        <v>100.72881599999999</v>
      </c>
      <c r="H25" s="30">
        <v>0.42096</v>
      </c>
      <c r="I25" s="18">
        <v>113.248368</v>
      </c>
      <c r="J25" s="18">
        <v>840.72589300000004</v>
      </c>
      <c r="K25" s="297">
        <f t="shared" si="2"/>
        <v>86.529691907562068</v>
      </c>
      <c r="L25" s="298">
        <f t="shared" si="3"/>
        <v>13.470308092437921</v>
      </c>
      <c r="M25" s="289" t="s">
        <v>14</v>
      </c>
      <c r="N25" s="17">
        <v>0</v>
      </c>
      <c r="O25" s="30">
        <v>0</v>
      </c>
      <c r="P25" s="30">
        <v>635.56144200000006</v>
      </c>
      <c r="Q25" s="18">
        <v>635.56144200000006</v>
      </c>
      <c r="R25" s="17">
        <v>39.034081999999998</v>
      </c>
      <c r="S25" s="30">
        <v>91.277462999999997</v>
      </c>
      <c r="T25" s="30">
        <v>0</v>
      </c>
      <c r="U25" s="18">
        <v>130.311545</v>
      </c>
      <c r="V25" s="18">
        <v>765.87298699999997</v>
      </c>
      <c r="W25" s="27">
        <v>82.985227679795443</v>
      </c>
      <c r="X25" s="27">
        <v>17.014772320204557</v>
      </c>
      <c r="Y25" s="289" t="s">
        <v>14</v>
      </c>
      <c r="Z25" s="299">
        <v>641.00330799999995</v>
      </c>
      <c r="AA25" s="18">
        <v>641.00330799999995</v>
      </c>
      <c r="AB25" s="33">
        <v>32.912996</v>
      </c>
      <c r="AC25" s="30">
        <v>65.421403999999995</v>
      </c>
      <c r="AD25" s="18">
        <v>98.334400000000002</v>
      </c>
      <c r="AE25" s="18">
        <v>739.33770800000002</v>
      </c>
      <c r="AF25" s="27">
        <v>86.699663910554918</v>
      </c>
      <c r="AG25" s="27">
        <v>13.30033608944507</v>
      </c>
      <c r="AH25" s="289" t="s">
        <v>14</v>
      </c>
      <c r="AI25" s="299">
        <v>469.483023</v>
      </c>
      <c r="AJ25" s="18">
        <v>469.483023</v>
      </c>
      <c r="AK25" s="33">
        <v>37.431818</v>
      </c>
      <c r="AL25" s="30">
        <v>220.543803</v>
      </c>
      <c r="AM25" s="18">
        <v>257.97562099999999</v>
      </c>
      <c r="AN25" s="18">
        <f t="shared" si="4"/>
        <v>727.45864400000005</v>
      </c>
      <c r="AO25" s="27">
        <f t="shared" si="5"/>
        <v>64.537417607481188</v>
      </c>
      <c r="AP25" s="27">
        <f t="shared" si="6"/>
        <v>35.46258239251879</v>
      </c>
      <c r="AQ25" s="289" t="s">
        <v>14</v>
      </c>
      <c r="AR25" s="299">
        <v>0</v>
      </c>
      <c r="AS25" s="30">
        <v>0</v>
      </c>
      <c r="AT25" s="30">
        <v>556.88540399999999</v>
      </c>
      <c r="AU25" s="18">
        <v>556.88540399999999</v>
      </c>
      <c r="AV25" s="33">
        <v>43.878309999999999</v>
      </c>
      <c r="AW25" s="30">
        <v>204.616342</v>
      </c>
      <c r="AX25" s="30">
        <v>0</v>
      </c>
      <c r="AY25" s="18">
        <v>248.494652</v>
      </c>
      <c r="AZ25" s="18">
        <v>805.38005599999997</v>
      </c>
      <c r="BA25" s="27">
        <f t="shared" si="7"/>
        <v>69.145666055579596</v>
      </c>
      <c r="BB25" s="27">
        <f t="shared" si="8"/>
        <v>30.854333944420397</v>
      </c>
      <c r="BC25" s="289" t="s">
        <v>14</v>
      </c>
      <c r="BD25" s="299">
        <v>0</v>
      </c>
      <c r="BE25" s="30"/>
      <c r="BF25" s="30">
        <v>634.34804199999996</v>
      </c>
      <c r="BG25" s="18">
        <v>634.34804199999996</v>
      </c>
      <c r="BH25" s="33">
        <v>49.543120999999999</v>
      </c>
      <c r="BI25" s="30">
        <v>199.13752400000001</v>
      </c>
      <c r="BJ25" s="30">
        <v>0</v>
      </c>
      <c r="BK25" s="18">
        <v>248.68064500000003</v>
      </c>
      <c r="BL25" s="18">
        <v>883.02868699999999</v>
      </c>
      <c r="BM25" s="27">
        <f t="shared" si="9"/>
        <v>71.83776148373309</v>
      </c>
      <c r="BN25" s="27">
        <f t="shared" si="10"/>
        <v>28.162238516266918</v>
      </c>
      <c r="BO25" s="289" t="s">
        <v>14</v>
      </c>
      <c r="BP25" s="299">
        <v>0</v>
      </c>
      <c r="BQ25" s="30">
        <v>100</v>
      </c>
      <c r="BR25" s="30">
        <v>591.52836500000001</v>
      </c>
      <c r="BS25" s="18">
        <v>691.52836500000001</v>
      </c>
      <c r="BT25" s="33">
        <v>50.033228999999999</v>
      </c>
      <c r="BU25" s="30">
        <v>188.551244</v>
      </c>
      <c r="BV25" s="30">
        <v>0</v>
      </c>
      <c r="BW25" s="18">
        <v>238.584473</v>
      </c>
      <c r="BX25" s="18">
        <v>930.11283800000001</v>
      </c>
      <c r="BY25" s="27">
        <f t="shared" si="11"/>
        <v>74.348867873598792</v>
      </c>
      <c r="BZ25" s="27">
        <f t="shared" si="12"/>
        <v>25.651132126401205</v>
      </c>
      <c r="CA25" s="289" t="s">
        <v>14</v>
      </c>
      <c r="CB25" s="299">
        <v>0</v>
      </c>
      <c r="CC25" s="30">
        <v>0</v>
      </c>
      <c r="CD25" s="30">
        <v>665.41925500000002</v>
      </c>
      <c r="CE25" s="18">
        <v>665.41925500000002</v>
      </c>
      <c r="CF25" s="33">
        <v>59.243839000000001</v>
      </c>
      <c r="CG25" s="30">
        <v>201.14087499999999</v>
      </c>
      <c r="CH25" s="30">
        <v>0</v>
      </c>
      <c r="CI25" s="18">
        <v>260.38471399999997</v>
      </c>
      <c r="CJ25" s="18">
        <v>925.80396900000005</v>
      </c>
      <c r="CK25" s="27">
        <f t="shared" si="13"/>
        <v>71.874746412974162</v>
      </c>
      <c r="CL25" s="27">
        <f t="shared" si="14"/>
        <v>28.125253587025828</v>
      </c>
      <c r="CM25" s="289" t="s">
        <v>14</v>
      </c>
      <c r="CN25" s="441">
        <v>195.44037299999999</v>
      </c>
      <c r="CO25" s="442">
        <v>1197.4064040000001</v>
      </c>
      <c r="CP25" s="442">
        <v>636.00395400000002</v>
      </c>
      <c r="CQ25" s="443">
        <v>2028.850731</v>
      </c>
      <c r="CR25" s="444">
        <v>9.6330582636638535</v>
      </c>
      <c r="CS25" s="444">
        <v>59.018950270915717</v>
      </c>
      <c r="CT25" s="444">
        <v>31.347991465420431</v>
      </c>
      <c r="CU25" s="289" t="s">
        <v>14</v>
      </c>
      <c r="CV25" s="441">
        <v>252.73094699999999</v>
      </c>
      <c r="CW25" s="442">
        <v>1280.5428340000001</v>
      </c>
      <c r="CX25" s="442">
        <v>576.30390899999998</v>
      </c>
      <c r="CY25" s="443">
        <v>2109.5776900000001</v>
      </c>
      <c r="CZ25" s="444">
        <v>11.9801677936782</v>
      </c>
      <c r="DA25" s="444">
        <v>60.701383033681999</v>
      </c>
      <c r="DB25" s="444">
        <v>27.318449172639902</v>
      </c>
      <c r="DC25" s="289" t="s">
        <v>14</v>
      </c>
      <c r="DD25" s="441">
        <v>366.616241</v>
      </c>
      <c r="DE25" s="442">
        <v>341.80509799999999</v>
      </c>
      <c r="DF25" s="442">
        <v>581.68999799999995</v>
      </c>
      <c r="DG25" s="443">
        <v>1290.111337</v>
      </c>
      <c r="DH25" s="444">
        <v>28.417411000551496</v>
      </c>
      <c r="DI25" s="444">
        <v>26.494232567154008</v>
      </c>
      <c r="DJ25" s="444">
        <v>45.088356432294489</v>
      </c>
      <c r="DK25" s="289" t="s">
        <v>14</v>
      </c>
      <c r="DL25" s="441">
        <v>209.09022100000001</v>
      </c>
      <c r="DM25" s="442">
        <v>605.47346900000002</v>
      </c>
      <c r="DN25" s="442">
        <v>593.65704400000004</v>
      </c>
      <c r="DO25" s="443">
        <v>1408.220734</v>
      </c>
      <c r="DP25" s="444">
        <v>14.847830027760409</v>
      </c>
      <c r="DQ25" s="444">
        <v>42.995636577525353</v>
      </c>
      <c r="DR25" s="444">
        <v>42.156533394714245</v>
      </c>
      <c r="DS25" s="289" t="s">
        <v>14</v>
      </c>
      <c r="DT25" s="441">
        <v>1444.1936040000001</v>
      </c>
      <c r="DU25" s="442">
        <v>519.18924900000002</v>
      </c>
      <c r="DV25" s="442">
        <v>596.561331</v>
      </c>
      <c r="DW25" s="443">
        <v>2559.944184</v>
      </c>
      <c r="DX25" s="444">
        <v>56.415042680477448</v>
      </c>
      <c r="DY25" s="444">
        <v>20.281272234176182</v>
      </c>
      <c r="DZ25" s="444">
        <v>23.303685085346377</v>
      </c>
      <c r="EA25" s="289" t="s">
        <v>14</v>
      </c>
      <c r="EB25" s="441">
        <v>285.88585699999999</v>
      </c>
      <c r="EC25" s="442">
        <v>1131.8014720000001</v>
      </c>
      <c r="ED25" s="442">
        <v>713.45911699999999</v>
      </c>
      <c r="EE25" s="443">
        <v>2131.1464460000002</v>
      </c>
      <c r="EF25" s="444">
        <f t="shared" si="15"/>
        <v>13.414650951678425</v>
      </c>
      <c r="EG25" s="444">
        <f t="shared" si="16"/>
        <v>53.107634819010464</v>
      </c>
      <c r="EH25" s="444">
        <f t="shared" si="17"/>
        <v>33.477714229311104</v>
      </c>
      <c r="EI25" s="289" t="s">
        <v>14</v>
      </c>
      <c r="EJ25" s="441">
        <v>866.93247599999995</v>
      </c>
      <c r="EK25" s="442">
        <v>1096.827299</v>
      </c>
      <c r="EL25" s="442">
        <v>844.22710099999995</v>
      </c>
      <c r="EM25" s="443">
        <v>2807.9868759999999</v>
      </c>
      <c r="EN25" s="440">
        <f t="shared" si="18"/>
        <v>30.873807972883132</v>
      </c>
      <c r="EO25" s="440">
        <f t="shared" si="19"/>
        <v>39.060983809241996</v>
      </c>
      <c r="EP25" s="440">
        <f t="shared" si="20"/>
        <v>30.065208217874872</v>
      </c>
    </row>
    <row r="26" spans="1:146" ht="27.6" x14ac:dyDescent="0.3">
      <c r="A26" s="290" t="s">
        <v>13</v>
      </c>
      <c r="B26" s="17">
        <v>0.13078300000000001</v>
      </c>
      <c r="C26" s="30">
        <v>85.264848999999998</v>
      </c>
      <c r="D26" s="30">
        <v>636.60431300000005</v>
      </c>
      <c r="E26" s="18">
        <v>721.99994500000003</v>
      </c>
      <c r="F26" s="17">
        <v>68.142328000000006</v>
      </c>
      <c r="G26" s="30">
        <v>597.78725499999996</v>
      </c>
      <c r="H26" s="30">
        <v>5.8163070000000001</v>
      </c>
      <c r="I26" s="18">
        <v>671.74589000000003</v>
      </c>
      <c r="J26" s="18">
        <v>1393.7458349999999</v>
      </c>
      <c r="K26" s="297">
        <f t="shared" si="2"/>
        <v>51.802841441316311</v>
      </c>
      <c r="L26" s="298">
        <f t="shared" si="3"/>
        <v>48.197158558683697</v>
      </c>
      <c r="M26" s="290" t="s">
        <v>13</v>
      </c>
      <c r="N26" s="17">
        <v>0</v>
      </c>
      <c r="O26" s="30">
        <v>0</v>
      </c>
      <c r="P26" s="30">
        <v>666.55524300000002</v>
      </c>
      <c r="Q26" s="18">
        <v>666.55524300000002</v>
      </c>
      <c r="R26" s="17">
        <v>67.252336999999997</v>
      </c>
      <c r="S26" s="30">
        <v>624.63084300000003</v>
      </c>
      <c r="T26" s="30">
        <v>0</v>
      </c>
      <c r="U26" s="18">
        <v>691.88318000000004</v>
      </c>
      <c r="V26" s="18">
        <v>1358.4384230000001</v>
      </c>
      <c r="W26" s="27">
        <v>49.067755425230636</v>
      </c>
      <c r="X26" s="27">
        <v>50.932244574769364</v>
      </c>
      <c r="Y26" s="290" t="s">
        <v>13</v>
      </c>
      <c r="Z26" s="299">
        <v>717.14810399999999</v>
      </c>
      <c r="AA26" s="18">
        <v>717.14810399999999</v>
      </c>
      <c r="AB26" s="33">
        <v>58.587502000000001</v>
      </c>
      <c r="AC26" s="30">
        <v>429.75524000000001</v>
      </c>
      <c r="AD26" s="18">
        <v>488.34274199999999</v>
      </c>
      <c r="AE26" s="18">
        <v>1205.4908459999999</v>
      </c>
      <c r="AF26" s="27">
        <v>59.490132702343232</v>
      </c>
      <c r="AG26" s="27">
        <v>40.509867297656776</v>
      </c>
      <c r="AH26" s="290" t="s">
        <v>13</v>
      </c>
      <c r="AI26" s="299">
        <v>729.98665700000004</v>
      </c>
      <c r="AJ26" s="18">
        <v>729.98665700000004</v>
      </c>
      <c r="AK26" s="33">
        <v>119.90245899999999</v>
      </c>
      <c r="AL26" s="30">
        <v>624.03172900000004</v>
      </c>
      <c r="AM26" s="18">
        <v>743.93418800000006</v>
      </c>
      <c r="AN26" s="18">
        <f t="shared" si="4"/>
        <v>1473.9208450000001</v>
      </c>
      <c r="AO26" s="27">
        <f t="shared" si="5"/>
        <v>49.526856172523971</v>
      </c>
      <c r="AP26" s="27">
        <f t="shared" si="6"/>
        <v>50.473143827476029</v>
      </c>
      <c r="AQ26" s="290" t="s">
        <v>13</v>
      </c>
      <c r="AR26" s="299">
        <v>0</v>
      </c>
      <c r="AS26" s="30">
        <v>0</v>
      </c>
      <c r="AT26" s="30">
        <v>719.08437500000002</v>
      </c>
      <c r="AU26" s="18">
        <v>719.08437500000002</v>
      </c>
      <c r="AV26" s="33">
        <v>108.09029700000001</v>
      </c>
      <c r="AW26" s="30">
        <v>554.10851400000001</v>
      </c>
      <c r="AX26" s="30">
        <v>0</v>
      </c>
      <c r="AY26" s="18">
        <v>662.19881099999998</v>
      </c>
      <c r="AZ26" s="18">
        <v>1381.2831859999999</v>
      </c>
      <c r="BA26" s="27">
        <f t="shared" si="7"/>
        <v>52.059156463227964</v>
      </c>
      <c r="BB26" s="27">
        <f t="shared" si="8"/>
        <v>47.94084353677205</v>
      </c>
      <c r="BC26" s="290" t="s">
        <v>13</v>
      </c>
      <c r="BD26" s="299">
        <v>0</v>
      </c>
      <c r="BE26" s="30"/>
      <c r="BF26" s="30">
        <v>707.020984</v>
      </c>
      <c r="BG26" s="18">
        <v>707.020984</v>
      </c>
      <c r="BH26" s="33">
        <v>184.990207</v>
      </c>
      <c r="BI26" s="30">
        <v>520.76307899999995</v>
      </c>
      <c r="BJ26" s="30">
        <v>0</v>
      </c>
      <c r="BK26" s="18">
        <v>705.75328599999989</v>
      </c>
      <c r="BL26" s="18">
        <v>1412.7742699999999</v>
      </c>
      <c r="BM26" s="27">
        <f t="shared" si="9"/>
        <v>50.044865553787304</v>
      </c>
      <c r="BN26" s="27">
        <f t="shared" si="10"/>
        <v>49.955134446212696</v>
      </c>
      <c r="BO26" s="290" t="s">
        <v>13</v>
      </c>
      <c r="BP26" s="299">
        <v>0</v>
      </c>
      <c r="BQ26" s="30">
        <v>0</v>
      </c>
      <c r="BR26" s="30">
        <v>747.57955500000003</v>
      </c>
      <c r="BS26" s="18">
        <v>747.57955500000003</v>
      </c>
      <c r="BT26" s="33">
        <v>125.42541300000001</v>
      </c>
      <c r="BU26" s="30">
        <v>514.998606</v>
      </c>
      <c r="BV26" s="30">
        <v>0</v>
      </c>
      <c r="BW26" s="18">
        <v>640.42401900000004</v>
      </c>
      <c r="BX26" s="18">
        <v>1388.0035740000001</v>
      </c>
      <c r="BY26" s="27">
        <f t="shared" si="11"/>
        <v>53.860059801258117</v>
      </c>
      <c r="BZ26" s="27">
        <f t="shared" si="12"/>
        <v>46.139940198741883</v>
      </c>
      <c r="CA26" s="290" t="s">
        <v>13</v>
      </c>
      <c r="CB26" s="299">
        <v>0</v>
      </c>
      <c r="CC26" s="30">
        <v>0</v>
      </c>
      <c r="CD26" s="30">
        <v>710.85783900000001</v>
      </c>
      <c r="CE26" s="18">
        <v>710.85783900000001</v>
      </c>
      <c r="CF26" s="33">
        <v>183.76855900000001</v>
      </c>
      <c r="CG26" s="30">
        <v>972.61355300000002</v>
      </c>
      <c r="CH26" s="30">
        <v>0</v>
      </c>
      <c r="CI26" s="18">
        <v>1156.382112</v>
      </c>
      <c r="CJ26" s="18">
        <v>1867.239951</v>
      </c>
      <c r="CK26" s="27">
        <f t="shared" si="13"/>
        <v>38.069978023943854</v>
      </c>
      <c r="CL26" s="27">
        <f t="shared" si="14"/>
        <v>61.930021976056146</v>
      </c>
      <c r="CM26" s="290" t="s">
        <v>13</v>
      </c>
      <c r="CN26" s="441">
        <v>247.39599200000001</v>
      </c>
      <c r="CO26" s="442">
        <v>1026.8182320000001</v>
      </c>
      <c r="CP26" s="442">
        <v>694.14768100000003</v>
      </c>
      <c r="CQ26" s="443">
        <v>1968.361905</v>
      </c>
      <c r="CR26" s="444">
        <v>12.568623248172445</v>
      </c>
      <c r="CS26" s="444">
        <v>52.16613008978144</v>
      </c>
      <c r="CT26" s="444">
        <v>35.265246662046124</v>
      </c>
      <c r="CU26" s="290" t="s">
        <v>13</v>
      </c>
      <c r="CV26" s="441">
        <v>292.42274200000003</v>
      </c>
      <c r="CW26" s="442">
        <v>1040.0442740000001</v>
      </c>
      <c r="CX26" s="442">
        <v>945.71079299999997</v>
      </c>
      <c r="CY26" s="443">
        <v>2278.1778089999998</v>
      </c>
      <c r="CZ26" s="444">
        <v>12.8358173293049</v>
      </c>
      <c r="DA26" s="444">
        <v>45.652462678342303</v>
      </c>
      <c r="DB26" s="444">
        <v>41.511719992352901</v>
      </c>
      <c r="DC26" s="290" t="s">
        <v>13</v>
      </c>
      <c r="DD26" s="441">
        <v>446.59100699999999</v>
      </c>
      <c r="DE26" s="442">
        <v>1272.7536009999999</v>
      </c>
      <c r="DF26" s="442">
        <v>926.36106700000005</v>
      </c>
      <c r="DG26" s="443">
        <v>2645.7056750000002</v>
      </c>
      <c r="DH26" s="444">
        <v>16.879844618392784</v>
      </c>
      <c r="DI26" s="444">
        <v>48.106394185362277</v>
      </c>
      <c r="DJ26" s="444">
        <v>35.013761196244928</v>
      </c>
      <c r="DK26" s="290" t="s">
        <v>13</v>
      </c>
      <c r="DL26" s="441">
        <v>507.05428899999998</v>
      </c>
      <c r="DM26" s="442">
        <v>887.56023100000004</v>
      </c>
      <c r="DN26" s="442">
        <v>873.83946600000002</v>
      </c>
      <c r="DO26" s="443">
        <v>2268.453986</v>
      </c>
      <c r="DP26" s="444">
        <v>22.352416761783061</v>
      </c>
      <c r="DQ26" s="444">
        <v>39.12621708342644</v>
      </c>
      <c r="DR26" s="444">
        <v>38.521366154790499</v>
      </c>
      <c r="DS26" s="290" t="s">
        <v>13</v>
      </c>
      <c r="DT26" s="441">
        <v>711.41132800000003</v>
      </c>
      <c r="DU26" s="442">
        <v>1144.7567710000001</v>
      </c>
      <c r="DV26" s="442">
        <v>823.89148499999999</v>
      </c>
      <c r="DW26" s="443">
        <v>2680.0595840000001</v>
      </c>
      <c r="DX26" s="444">
        <v>26.544608644044239</v>
      </c>
      <c r="DY26" s="444">
        <v>42.713855237928925</v>
      </c>
      <c r="DZ26" s="444">
        <v>30.74153611802684</v>
      </c>
      <c r="EA26" s="290" t="s">
        <v>13</v>
      </c>
      <c r="EB26" s="441">
        <v>841.52204400000005</v>
      </c>
      <c r="EC26" s="442">
        <v>1595.260638</v>
      </c>
      <c r="ED26" s="442">
        <v>1147.770479</v>
      </c>
      <c r="EE26" s="443">
        <v>3584.5531609999998</v>
      </c>
      <c r="EF26" s="444">
        <f t="shared" si="15"/>
        <v>23.476344364362465</v>
      </c>
      <c r="EG26" s="444">
        <f t="shared" si="16"/>
        <v>44.503751690907059</v>
      </c>
      <c r="EH26" s="444">
        <f t="shared" si="17"/>
        <v>32.01990394473048</v>
      </c>
      <c r="EI26" s="290" t="s">
        <v>13</v>
      </c>
      <c r="EJ26" s="441">
        <v>478.23193500000002</v>
      </c>
      <c r="EK26" s="442">
        <v>1761.4923040000001</v>
      </c>
      <c r="EL26" s="442">
        <v>1314.2214590000001</v>
      </c>
      <c r="EM26" s="443">
        <v>3553.945698</v>
      </c>
      <c r="EN26" s="440">
        <f t="shared" si="18"/>
        <v>13.456365843437826</v>
      </c>
      <c r="EO26" s="440">
        <f t="shared" si="19"/>
        <v>49.564412449838166</v>
      </c>
      <c r="EP26" s="440">
        <f t="shared" si="20"/>
        <v>36.979221706724005</v>
      </c>
    </row>
    <row r="27" spans="1:146" ht="15.6" x14ac:dyDescent="0.3">
      <c r="A27" s="290" t="s">
        <v>12</v>
      </c>
      <c r="B27" s="17">
        <v>120.28152900000001</v>
      </c>
      <c r="C27" s="30">
        <v>2270.454753</v>
      </c>
      <c r="D27" s="30">
        <v>40718.716088000001</v>
      </c>
      <c r="E27" s="18">
        <v>43109.452369999999</v>
      </c>
      <c r="F27" s="17">
        <v>283.89703900000001</v>
      </c>
      <c r="G27" s="30">
        <v>219.451458</v>
      </c>
      <c r="H27" s="30">
        <v>403.51174600000002</v>
      </c>
      <c r="I27" s="18">
        <v>906.86024299999997</v>
      </c>
      <c r="J27" s="18">
        <v>44016.312613000002</v>
      </c>
      <c r="K27" s="297">
        <f t="shared" si="2"/>
        <v>97.939717824677189</v>
      </c>
      <c r="L27" s="298">
        <f t="shared" si="3"/>
        <v>2.0602821753227989</v>
      </c>
      <c r="M27" s="290" t="s">
        <v>12</v>
      </c>
      <c r="N27" s="17">
        <v>0</v>
      </c>
      <c r="O27" s="30">
        <v>0</v>
      </c>
      <c r="P27" s="30">
        <v>43333.573572000001</v>
      </c>
      <c r="Q27" s="18">
        <v>43333.573572000001</v>
      </c>
      <c r="R27" s="17">
        <v>297.82751500000001</v>
      </c>
      <c r="S27" s="30">
        <v>552.27619400000003</v>
      </c>
      <c r="T27" s="30">
        <v>0</v>
      </c>
      <c r="U27" s="18">
        <v>850.10370899999998</v>
      </c>
      <c r="V27" s="18">
        <v>44183.677280999997</v>
      </c>
      <c r="W27" s="27">
        <v>98.075977914664065</v>
      </c>
      <c r="X27" s="27">
        <v>1.9240220853359347</v>
      </c>
      <c r="Y27" s="290" t="s">
        <v>12</v>
      </c>
      <c r="Z27" s="299">
        <v>40929.526258999998</v>
      </c>
      <c r="AA27" s="18">
        <v>40929.526258999998</v>
      </c>
      <c r="AB27" s="33">
        <v>806.09973200000002</v>
      </c>
      <c r="AC27" s="30">
        <v>327.97860600000001</v>
      </c>
      <c r="AD27" s="18">
        <v>1134.078338</v>
      </c>
      <c r="AE27" s="18">
        <v>42063.604596999998</v>
      </c>
      <c r="AF27" s="27">
        <v>97.303896447141668</v>
      </c>
      <c r="AG27" s="27">
        <v>2.6961035528583377</v>
      </c>
      <c r="AH27" s="290" t="s">
        <v>12</v>
      </c>
      <c r="AI27" s="299">
        <v>39705.505101000002</v>
      </c>
      <c r="AJ27" s="18">
        <v>39705.505101000002</v>
      </c>
      <c r="AK27" s="33">
        <v>731.64686400000005</v>
      </c>
      <c r="AL27" s="30">
        <v>543.16091100000006</v>
      </c>
      <c r="AM27" s="18">
        <v>1274.8077750000002</v>
      </c>
      <c r="AN27" s="18">
        <f t="shared" si="4"/>
        <v>40980.312876000004</v>
      </c>
      <c r="AO27" s="27">
        <f t="shared" si="5"/>
        <v>96.889219028518966</v>
      </c>
      <c r="AP27" s="27">
        <f t="shared" si="6"/>
        <v>3.1107809714810339</v>
      </c>
      <c r="AQ27" s="290" t="s">
        <v>12</v>
      </c>
      <c r="AR27" s="299">
        <v>0</v>
      </c>
      <c r="AS27" s="30">
        <v>0</v>
      </c>
      <c r="AT27" s="30">
        <v>39489.021016999999</v>
      </c>
      <c r="AU27" s="18">
        <v>39489.021016999999</v>
      </c>
      <c r="AV27" s="33">
        <v>934.65168400000005</v>
      </c>
      <c r="AW27" s="30">
        <v>538.28283199999998</v>
      </c>
      <c r="AX27" s="30">
        <v>0</v>
      </c>
      <c r="AY27" s="18">
        <v>1472.934516</v>
      </c>
      <c r="AZ27" s="18">
        <v>40961.955533</v>
      </c>
      <c r="BA27" s="27">
        <f t="shared" si="7"/>
        <v>96.404140142153693</v>
      </c>
      <c r="BB27" s="27">
        <f t="shared" si="8"/>
        <v>3.5958598578463037</v>
      </c>
      <c r="BC27" s="290" t="s">
        <v>12</v>
      </c>
      <c r="BD27" s="299">
        <v>0</v>
      </c>
      <c r="BE27" s="30">
        <v>0</v>
      </c>
      <c r="BF27" s="30">
        <v>39767.727169999998</v>
      </c>
      <c r="BG27" s="18">
        <v>39767.727169999998</v>
      </c>
      <c r="BH27" s="33">
        <v>980.30616499999996</v>
      </c>
      <c r="BI27" s="30">
        <v>544.47324100000003</v>
      </c>
      <c r="BJ27" s="30">
        <v>0</v>
      </c>
      <c r="BK27" s="18">
        <v>1524.7794060000001</v>
      </c>
      <c r="BL27" s="18">
        <v>41292.506576</v>
      </c>
      <c r="BM27" s="27">
        <f t="shared" si="9"/>
        <v>96.307370192716192</v>
      </c>
      <c r="BN27" s="27">
        <f t="shared" si="10"/>
        <v>3.6926298072838017</v>
      </c>
      <c r="BO27" s="290" t="s">
        <v>12</v>
      </c>
      <c r="BP27" s="299">
        <v>0</v>
      </c>
      <c r="BQ27" s="30">
        <v>0</v>
      </c>
      <c r="BR27" s="30">
        <v>39900.792798000002</v>
      </c>
      <c r="BS27" s="18">
        <v>39900.792798000002</v>
      </c>
      <c r="BT27" s="33">
        <v>1141.700364</v>
      </c>
      <c r="BU27" s="30">
        <v>546.32870100000002</v>
      </c>
      <c r="BV27" s="30">
        <v>0</v>
      </c>
      <c r="BW27" s="18">
        <v>1688.0290649999999</v>
      </c>
      <c r="BX27" s="18">
        <v>41588.821862999997</v>
      </c>
      <c r="BY27" s="27">
        <f t="shared" si="11"/>
        <v>95.941147189596705</v>
      </c>
      <c r="BZ27" s="27">
        <f t="shared" si="12"/>
        <v>4.0588528104033053</v>
      </c>
      <c r="CA27" s="290" t="s">
        <v>12</v>
      </c>
      <c r="CB27" s="299">
        <v>0</v>
      </c>
      <c r="CC27" s="30">
        <v>0</v>
      </c>
      <c r="CD27" s="30">
        <v>42690.685982000003</v>
      </c>
      <c r="CE27" s="18">
        <v>42690.685982000003</v>
      </c>
      <c r="CF27" s="33">
        <v>977.16203199999995</v>
      </c>
      <c r="CG27" s="30">
        <v>1131.2189499999999</v>
      </c>
      <c r="CH27" s="30">
        <v>0</v>
      </c>
      <c r="CI27" s="18">
        <v>2108.3809820000001</v>
      </c>
      <c r="CJ27" s="18">
        <v>44799.066963999998</v>
      </c>
      <c r="CK27" s="27">
        <f t="shared" si="13"/>
        <v>95.293694434095542</v>
      </c>
      <c r="CL27" s="27">
        <f t="shared" si="14"/>
        <v>4.7063055659044641</v>
      </c>
      <c r="CM27" s="290" t="s">
        <v>12</v>
      </c>
      <c r="CN27" s="441">
        <v>934.44141200000001</v>
      </c>
      <c r="CO27" s="442">
        <v>1825.484236</v>
      </c>
      <c r="CP27" s="442">
        <v>43146.542019</v>
      </c>
      <c r="CQ27" s="443">
        <v>45906.467666999997</v>
      </c>
      <c r="CR27" s="444">
        <v>2.0355332472503131</v>
      </c>
      <c r="CS27" s="444">
        <v>3.9765295148427526</v>
      </c>
      <c r="CT27" s="444">
        <v>93.987937237906934</v>
      </c>
      <c r="CU27" s="290" t="s">
        <v>12</v>
      </c>
      <c r="CV27" s="441">
        <v>1108.951327</v>
      </c>
      <c r="CW27" s="442">
        <v>2177.6646609999998</v>
      </c>
      <c r="CX27" s="442">
        <v>43025.96297</v>
      </c>
      <c r="CY27" s="443">
        <v>46312.578957999998</v>
      </c>
      <c r="CZ27" s="444">
        <v>2.3944927100814</v>
      </c>
      <c r="DA27" s="444">
        <v>4.7021019126896002</v>
      </c>
      <c r="DB27" s="444">
        <v>92.903405377229006</v>
      </c>
      <c r="DC27" s="290" t="s">
        <v>12</v>
      </c>
      <c r="DD27" s="441">
        <v>1031.1109750000001</v>
      </c>
      <c r="DE27" s="442">
        <v>2243.2387100000001</v>
      </c>
      <c r="DF27" s="442">
        <v>45101.668137000001</v>
      </c>
      <c r="DG27" s="443">
        <v>48376.017822000002</v>
      </c>
      <c r="DH27" s="444">
        <v>2.1314507093039001</v>
      </c>
      <c r="DI27" s="444">
        <v>4.6370883983341029</v>
      </c>
      <c r="DJ27" s="444">
        <v>93.231460892361994</v>
      </c>
      <c r="DK27" s="290" t="s">
        <v>12</v>
      </c>
      <c r="DL27" s="441">
        <v>619.82947100000001</v>
      </c>
      <c r="DM27" s="442">
        <v>2227.503925</v>
      </c>
      <c r="DN27" s="442">
        <v>45647.821939000001</v>
      </c>
      <c r="DO27" s="443">
        <v>48495.155335000003</v>
      </c>
      <c r="DP27" s="444">
        <v>1.2781265813425609</v>
      </c>
      <c r="DQ27" s="444">
        <v>4.5932504177223699</v>
      </c>
      <c r="DR27" s="444">
        <v>94.128623000935065</v>
      </c>
      <c r="DS27" s="290" t="s">
        <v>12</v>
      </c>
      <c r="DT27" s="441">
        <v>916.98473100000001</v>
      </c>
      <c r="DU27" s="442">
        <v>3007.3131119999998</v>
      </c>
      <c r="DV27" s="442">
        <v>46499.349972000004</v>
      </c>
      <c r="DW27" s="443">
        <v>50423.647814999997</v>
      </c>
      <c r="DX27" s="444">
        <v>1.8185608751757465</v>
      </c>
      <c r="DY27" s="444">
        <v>5.964092726955359</v>
      </c>
      <c r="DZ27" s="444">
        <v>92.217346397868909</v>
      </c>
      <c r="EA27" s="290" t="s">
        <v>12</v>
      </c>
      <c r="EB27" s="441">
        <v>1300.440192</v>
      </c>
      <c r="EC27" s="442">
        <v>3062.2600630000002</v>
      </c>
      <c r="ED27" s="442">
        <v>46553.671275000001</v>
      </c>
      <c r="EE27" s="443">
        <v>50916.371529999997</v>
      </c>
      <c r="EF27" s="444">
        <f t="shared" si="15"/>
        <v>2.5540708281496038</v>
      </c>
      <c r="EG27" s="444">
        <f t="shared" si="16"/>
        <v>6.0142935778440387</v>
      </c>
      <c r="EH27" s="444">
        <f t="shared" si="17"/>
        <v>91.431635594006366</v>
      </c>
      <c r="EI27" s="290" t="s">
        <v>12</v>
      </c>
      <c r="EJ27" s="441">
        <v>880.14492399999995</v>
      </c>
      <c r="EK27" s="442">
        <v>2879.444094</v>
      </c>
      <c r="EL27" s="442">
        <v>48120.008031999998</v>
      </c>
      <c r="EM27" s="443">
        <v>51879.597049999997</v>
      </c>
      <c r="EN27" s="440">
        <f t="shared" si="18"/>
        <v>1.6965145722927313</v>
      </c>
      <c r="EO27" s="440">
        <f t="shared" si="19"/>
        <v>5.5502437523269084</v>
      </c>
      <c r="EP27" s="440">
        <f t="shared" si="20"/>
        <v>92.753241675380366</v>
      </c>
    </row>
    <row r="28" spans="1:146" ht="18.75" customHeight="1" x14ac:dyDescent="0.3">
      <c r="A28" s="290" t="s">
        <v>442</v>
      </c>
      <c r="B28" s="17">
        <v>3.3215560000000002</v>
      </c>
      <c r="C28" s="30">
        <v>7658.3818030000002</v>
      </c>
      <c r="D28" s="30">
        <v>568.093795</v>
      </c>
      <c r="E28" s="18">
        <v>8229.7971539999999</v>
      </c>
      <c r="F28" s="17">
        <v>40.747072000000003</v>
      </c>
      <c r="G28" s="30">
        <v>282.52076199999999</v>
      </c>
      <c r="H28" s="30">
        <v>0</v>
      </c>
      <c r="I28" s="18">
        <v>323.26783399999999</v>
      </c>
      <c r="J28" s="18">
        <v>8553.0649880000001</v>
      </c>
      <c r="K28" s="297">
        <f t="shared" si="2"/>
        <v>96.220444548784016</v>
      </c>
      <c r="L28" s="298">
        <f t="shared" si="3"/>
        <v>3.779555451215987</v>
      </c>
      <c r="M28" s="290" t="s">
        <v>442</v>
      </c>
      <c r="N28" s="17">
        <v>0</v>
      </c>
      <c r="O28" s="30">
        <v>0</v>
      </c>
      <c r="P28" s="30">
        <v>7588.6851290000004</v>
      </c>
      <c r="Q28" s="18">
        <v>7588.6851290000004</v>
      </c>
      <c r="R28" s="17">
        <v>50.107500000000002</v>
      </c>
      <c r="S28" s="30">
        <v>270.50268</v>
      </c>
      <c r="T28" s="30">
        <v>0</v>
      </c>
      <c r="U28" s="18">
        <v>320.61018000000001</v>
      </c>
      <c r="V28" s="18">
        <v>7909.2953090000001</v>
      </c>
      <c r="W28" s="27">
        <v>95.94641282852119</v>
      </c>
      <c r="X28" s="27">
        <v>4.0535871714788101</v>
      </c>
      <c r="Y28" s="290" t="s">
        <v>442</v>
      </c>
      <c r="Z28" s="299">
        <v>7719.3284659999999</v>
      </c>
      <c r="AA28" s="18">
        <v>7719.3284659999999</v>
      </c>
      <c r="AB28" s="33">
        <v>27.311396999999999</v>
      </c>
      <c r="AC28" s="30">
        <v>259.32282099999998</v>
      </c>
      <c r="AD28" s="18">
        <v>286.63421799999998</v>
      </c>
      <c r="AE28" s="18">
        <v>8005.9626840000001</v>
      </c>
      <c r="AF28" s="27">
        <v>96.419740769303843</v>
      </c>
      <c r="AG28" s="27">
        <v>3.5802592306961589</v>
      </c>
      <c r="AH28" s="290" t="s">
        <v>442</v>
      </c>
      <c r="AI28" s="299">
        <v>7595.843312</v>
      </c>
      <c r="AJ28" s="18">
        <v>7595.843312</v>
      </c>
      <c r="AK28" s="33">
        <v>200.975696</v>
      </c>
      <c r="AL28" s="30">
        <v>397.98157800000001</v>
      </c>
      <c r="AM28" s="18">
        <v>598.95727399999998</v>
      </c>
      <c r="AN28" s="18">
        <f t="shared" si="4"/>
        <v>8194.8005860000012</v>
      </c>
      <c r="AO28" s="27">
        <f t="shared" si="5"/>
        <v>92.691008552139024</v>
      </c>
      <c r="AP28" s="27">
        <f t="shared" si="6"/>
        <v>7.3089914478609606</v>
      </c>
      <c r="AQ28" s="290" t="s">
        <v>442</v>
      </c>
      <c r="AR28" s="299">
        <v>0</v>
      </c>
      <c r="AS28" s="30">
        <v>0</v>
      </c>
      <c r="AT28" s="30">
        <v>502.050499</v>
      </c>
      <c r="AU28" s="18">
        <v>502.050499</v>
      </c>
      <c r="AV28" s="33">
        <v>6813.2864410000002</v>
      </c>
      <c r="AW28" s="30">
        <v>464.69892499999997</v>
      </c>
      <c r="AX28" s="30">
        <v>0</v>
      </c>
      <c r="AY28" s="18">
        <v>7277.9853659999999</v>
      </c>
      <c r="AZ28" s="18">
        <v>7780.0358649999998</v>
      </c>
      <c r="BA28" s="27">
        <f t="shared" si="7"/>
        <v>6.4530614988366768</v>
      </c>
      <c r="BB28" s="27">
        <f t="shared" si="8"/>
        <v>93.546938501163325</v>
      </c>
      <c r="BC28" s="290" t="s">
        <v>442</v>
      </c>
      <c r="BD28" s="299"/>
      <c r="BE28" s="30"/>
      <c r="BF28" s="30">
        <v>505.05365</v>
      </c>
      <c r="BG28" s="18">
        <v>505.05365</v>
      </c>
      <c r="BH28" s="33">
        <v>7059.4320889999999</v>
      </c>
      <c r="BI28" s="30">
        <v>286.17728699999998</v>
      </c>
      <c r="BJ28" s="30">
        <v>0</v>
      </c>
      <c r="BK28" s="18">
        <v>7345.6093760000003</v>
      </c>
      <c r="BL28" s="18">
        <v>7850.6630260000002</v>
      </c>
      <c r="BM28" s="27">
        <f t="shared" si="9"/>
        <v>6.4332610930739493</v>
      </c>
      <c r="BN28" s="27">
        <f t="shared" si="10"/>
        <v>93.566738906926062</v>
      </c>
      <c r="BO28" s="290" t="s">
        <v>440</v>
      </c>
      <c r="BP28" s="299">
        <v>0</v>
      </c>
      <c r="BQ28" s="30">
        <v>0</v>
      </c>
      <c r="BR28" s="30">
        <v>497.493065</v>
      </c>
      <c r="BS28" s="18">
        <v>497.493065</v>
      </c>
      <c r="BT28" s="33">
        <v>6956.328923</v>
      </c>
      <c r="BU28" s="30">
        <v>276.67372499999999</v>
      </c>
      <c r="BV28" s="30">
        <v>0</v>
      </c>
      <c r="BW28" s="18">
        <v>7233.0026479999997</v>
      </c>
      <c r="BX28" s="18">
        <v>7730.4957130000003</v>
      </c>
      <c r="BY28" s="27">
        <f t="shared" si="11"/>
        <v>6.4354613658654518</v>
      </c>
      <c r="BZ28" s="27">
        <f t="shared" si="12"/>
        <v>93.56453863413455</v>
      </c>
      <c r="CA28" s="290" t="s">
        <v>440</v>
      </c>
      <c r="CB28" s="299">
        <v>0</v>
      </c>
      <c r="CC28" s="30">
        <v>0</v>
      </c>
      <c r="CD28" s="30">
        <v>498.80688600000002</v>
      </c>
      <c r="CE28" s="18">
        <v>498.80688600000002</v>
      </c>
      <c r="CF28" s="33">
        <v>7018.9225200000001</v>
      </c>
      <c r="CG28" s="30">
        <v>333.67167499999999</v>
      </c>
      <c r="CH28" s="30">
        <v>0</v>
      </c>
      <c r="CI28" s="18">
        <v>7352.5941949999997</v>
      </c>
      <c r="CJ28" s="18">
        <v>7851.401081</v>
      </c>
      <c r="CK28" s="27">
        <f t="shared" si="13"/>
        <v>6.3530939364069408</v>
      </c>
      <c r="CL28" s="27">
        <f t="shared" si="14"/>
        <v>93.64690606359305</v>
      </c>
      <c r="CM28" s="290" t="s">
        <v>440</v>
      </c>
      <c r="CN28" s="441">
        <v>7116.4556270000003</v>
      </c>
      <c r="CO28" s="442">
        <v>348.52222399999999</v>
      </c>
      <c r="CP28" s="442">
        <v>471.12885399999999</v>
      </c>
      <c r="CQ28" s="443">
        <v>7936.1067050000001</v>
      </c>
      <c r="CR28" s="444">
        <v>89.671874277048289</v>
      </c>
      <c r="CS28" s="444">
        <v>4.3916020405877338</v>
      </c>
      <c r="CT28" s="444">
        <v>5.9365236823639709</v>
      </c>
      <c r="CU28" s="290" t="s">
        <v>440</v>
      </c>
      <c r="CV28" s="441">
        <v>7437.5800920000001</v>
      </c>
      <c r="CW28" s="442">
        <v>340.62468999999999</v>
      </c>
      <c r="CX28" s="442">
        <v>452.75914999999998</v>
      </c>
      <c r="CY28" s="443">
        <v>8230.9639320000006</v>
      </c>
      <c r="CZ28" s="444">
        <v>90.360985097802299</v>
      </c>
      <c r="DA28" s="444">
        <v>4.1383329196199403</v>
      </c>
      <c r="DB28" s="444">
        <v>5.50068198257779</v>
      </c>
      <c r="DC28" s="290" t="s">
        <v>440</v>
      </c>
      <c r="DD28" s="441">
        <v>7531.9909820000003</v>
      </c>
      <c r="DE28" s="442">
        <v>384.845733</v>
      </c>
      <c r="DF28" s="442">
        <v>452.40139699999997</v>
      </c>
      <c r="DG28" s="443">
        <v>8369.2381119999991</v>
      </c>
      <c r="DH28" s="444">
        <v>89.996136819198213</v>
      </c>
      <c r="DI28" s="444">
        <v>4.5983365253785724</v>
      </c>
      <c r="DJ28" s="444">
        <v>5.4055266554232322</v>
      </c>
      <c r="DK28" s="290" t="s">
        <v>440</v>
      </c>
      <c r="DL28" s="441">
        <v>7796.9521789999999</v>
      </c>
      <c r="DM28" s="442">
        <v>439.65379200000001</v>
      </c>
      <c r="DN28" s="442">
        <v>473.25380999999999</v>
      </c>
      <c r="DO28" s="443">
        <v>8709.8597809999992</v>
      </c>
      <c r="DP28" s="444">
        <v>89.518687729147501</v>
      </c>
      <c r="DQ28" s="444">
        <v>5.0477711817941842</v>
      </c>
      <c r="DR28" s="444">
        <v>5.4335410890583207</v>
      </c>
      <c r="DS28" s="290" t="s">
        <v>440</v>
      </c>
      <c r="DT28" s="441">
        <v>8731.4126240000005</v>
      </c>
      <c r="DU28" s="442">
        <v>445.94252799999998</v>
      </c>
      <c r="DV28" s="442">
        <v>649.78029000000004</v>
      </c>
      <c r="DW28" s="443">
        <v>9827.1354420000007</v>
      </c>
      <c r="DX28" s="444">
        <v>88.850028327512291</v>
      </c>
      <c r="DY28" s="444">
        <v>4.537868951048492</v>
      </c>
      <c r="DZ28" s="444">
        <v>6.6121027214392187</v>
      </c>
      <c r="EA28" s="290" t="s">
        <v>440</v>
      </c>
      <c r="EB28" s="441">
        <v>8880.3014110000004</v>
      </c>
      <c r="EC28" s="442">
        <v>786.24110800000005</v>
      </c>
      <c r="ED28" s="442">
        <v>653.41674899999998</v>
      </c>
      <c r="EE28" s="443">
        <v>10319.959268000001</v>
      </c>
      <c r="EF28" s="444">
        <f t="shared" si="15"/>
        <v>86.049771906909811</v>
      </c>
      <c r="EG28" s="444">
        <f t="shared" si="16"/>
        <v>7.6186454576227494</v>
      </c>
      <c r="EH28" s="444">
        <f t="shared" si="17"/>
        <v>6.3315826354674325</v>
      </c>
      <c r="EI28" s="290" t="s">
        <v>440</v>
      </c>
      <c r="EJ28" s="441">
        <v>9246.4579589999994</v>
      </c>
      <c r="EK28" s="442">
        <v>938.06541600000003</v>
      </c>
      <c r="EL28" s="442">
        <v>821.113699</v>
      </c>
      <c r="EM28" s="443">
        <v>11005.637074</v>
      </c>
      <c r="EN28" s="440">
        <f t="shared" si="18"/>
        <v>84.015653949229971</v>
      </c>
      <c r="EO28" s="440">
        <f t="shared" si="19"/>
        <v>8.5234994548031207</v>
      </c>
      <c r="EP28" s="440">
        <f t="shared" si="20"/>
        <v>7.4608465959668981</v>
      </c>
    </row>
    <row r="29" spans="1:146" ht="15.6" x14ac:dyDescent="0.3">
      <c r="A29" s="290" t="s">
        <v>11</v>
      </c>
      <c r="B29" s="17">
        <v>17.441825000000001</v>
      </c>
      <c r="C29" s="30">
        <v>7365.2835830000004</v>
      </c>
      <c r="D29" s="30">
        <v>17746.104584000001</v>
      </c>
      <c r="E29" s="18">
        <v>25128.829991999999</v>
      </c>
      <c r="F29" s="17">
        <v>1.8927989999999999</v>
      </c>
      <c r="G29" s="30">
        <v>241.73459</v>
      </c>
      <c r="H29" s="30">
        <v>2.1090000000000002E-3</v>
      </c>
      <c r="I29" s="18">
        <v>243.62949800000001</v>
      </c>
      <c r="J29" s="18">
        <v>25372.459490000001</v>
      </c>
      <c r="K29" s="297">
        <f t="shared" si="2"/>
        <v>99.039787616584732</v>
      </c>
      <c r="L29" s="298">
        <f t="shared" si="3"/>
        <v>0.96021238341525872</v>
      </c>
      <c r="M29" s="290" t="s">
        <v>11</v>
      </c>
      <c r="N29" s="17">
        <v>16.991025</v>
      </c>
      <c r="O29" s="30">
        <v>0</v>
      </c>
      <c r="P29" s="30">
        <v>25416.855094999999</v>
      </c>
      <c r="Q29" s="18">
        <v>25433.846119999998</v>
      </c>
      <c r="R29" s="17">
        <v>1.5261499999999999</v>
      </c>
      <c r="S29" s="30">
        <v>218.49488400000001</v>
      </c>
      <c r="T29" s="30">
        <v>0</v>
      </c>
      <c r="U29" s="18">
        <v>220.02103399999999</v>
      </c>
      <c r="V29" s="18">
        <v>25653.867154</v>
      </c>
      <c r="W29" s="27">
        <v>99.142347496074507</v>
      </c>
      <c r="X29" s="27">
        <v>0.85765250392549319</v>
      </c>
      <c r="Y29" s="290" t="s">
        <v>11</v>
      </c>
      <c r="Z29" s="299">
        <v>30314.75878</v>
      </c>
      <c r="AA29" s="18">
        <v>30314.75878</v>
      </c>
      <c r="AB29" s="33">
        <v>12.205453</v>
      </c>
      <c r="AC29" s="30">
        <v>408.95984800000002</v>
      </c>
      <c r="AD29" s="18">
        <v>421.165301</v>
      </c>
      <c r="AE29" s="18">
        <v>30735.924081000001</v>
      </c>
      <c r="AF29" s="27">
        <v>98.629729498647635</v>
      </c>
      <c r="AG29" s="27">
        <v>1.3702705013523619</v>
      </c>
      <c r="AH29" s="290" t="s">
        <v>11</v>
      </c>
      <c r="AI29" s="299">
        <v>30706.961749999999</v>
      </c>
      <c r="AJ29" s="18">
        <v>30706.961749999999</v>
      </c>
      <c r="AK29" s="33">
        <v>28.928218000000001</v>
      </c>
      <c r="AL29" s="30">
        <v>182.51279099999999</v>
      </c>
      <c r="AM29" s="18">
        <v>211.44100900000001</v>
      </c>
      <c r="AN29" s="18">
        <f t="shared" si="4"/>
        <v>30918.402759000001</v>
      </c>
      <c r="AO29" s="27">
        <f t="shared" si="5"/>
        <v>99.316132173294577</v>
      </c>
      <c r="AP29" s="27">
        <f t="shared" si="6"/>
        <v>0.68386782670541379</v>
      </c>
      <c r="AQ29" s="290" t="s">
        <v>11</v>
      </c>
      <c r="AR29" s="299">
        <v>0</v>
      </c>
      <c r="AS29" s="30">
        <v>0</v>
      </c>
      <c r="AT29" s="30">
        <v>31351.224814000001</v>
      </c>
      <c r="AU29" s="18">
        <v>31351.224814000001</v>
      </c>
      <c r="AV29" s="33">
        <v>20.942537000000002</v>
      </c>
      <c r="AW29" s="30">
        <v>720.711051</v>
      </c>
      <c r="AX29" s="30">
        <v>0</v>
      </c>
      <c r="AY29" s="18">
        <v>741.65358800000001</v>
      </c>
      <c r="AZ29" s="18">
        <v>32092.878401999998</v>
      </c>
      <c r="BA29" s="27">
        <f t="shared" si="7"/>
        <v>97.689039983544205</v>
      </c>
      <c r="BB29" s="27">
        <f t="shared" si="8"/>
        <v>2.3109600164558031</v>
      </c>
      <c r="BC29" s="290" t="s">
        <v>11</v>
      </c>
      <c r="BD29" s="299"/>
      <c r="BE29" s="30"/>
      <c r="BF29" s="30">
        <v>32013.604490999998</v>
      </c>
      <c r="BG29" s="18">
        <v>32013.604490999998</v>
      </c>
      <c r="BH29" s="33">
        <v>22.234235999999999</v>
      </c>
      <c r="BI29" s="30">
        <v>1081.330046</v>
      </c>
      <c r="BJ29" s="30">
        <v>0</v>
      </c>
      <c r="BK29" s="18">
        <v>1103.564282</v>
      </c>
      <c r="BL29" s="18">
        <v>33117.168772999998</v>
      </c>
      <c r="BM29" s="27">
        <f t="shared" si="9"/>
        <v>96.667697382091063</v>
      </c>
      <c r="BN29" s="27">
        <f t="shared" si="10"/>
        <v>3.3323026179089377</v>
      </c>
      <c r="BO29" s="290" t="s">
        <v>11</v>
      </c>
      <c r="BP29" s="299">
        <v>0</v>
      </c>
      <c r="BQ29" s="30">
        <v>0</v>
      </c>
      <c r="BR29" s="30">
        <v>32707.191267999999</v>
      </c>
      <c r="BS29" s="18">
        <v>32707.191267999999</v>
      </c>
      <c r="BT29" s="33">
        <v>19.558364000000001</v>
      </c>
      <c r="BU29" s="30">
        <v>1396.9228069999999</v>
      </c>
      <c r="BV29" s="30">
        <v>20</v>
      </c>
      <c r="BW29" s="18">
        <v>1436.4811709999999</v>
      </c>
      <c r="BX29" s="18">
        <v>34143.672439000002</v>
      </c>
      <c r="BY29" s="27">
        <f t="shared" si="11"/>
        <v>95.792833434756105</v>
      </c>
      <c r="BZ29" s="27">
        <f t="shared" si="12"/>
        <v>4.2071665652438872</v>
      </c>
      <c r="CA29" s="290" t="s">
        <v>11</v>
      </c>
      <c r="CB29" s="299">
        <v>0</v>
      </c>
      <c r="CC29" s="30">
        <v>0</v>
      </c>
      <c r="CD29" s="30">
        <v>32966.611442000001</v>
      </c>
      <c r="CE29" s="18">
        <v>32966.611442000001</v>
      </c>
      <c r="CF29" s="33">
        <v>12.690067000000001</v>
      </c>
      <c r="CG29" s="30">
        <v>2342.3563949999998</v>
      </c>
      <c r="CH29" s="30">
        <v>0</v>
      </c>
      <c r="CI29" s="18">
        <v>2355.0464619999998</v>
      </c>
      <c r="CJ29" s="18">
        <v>35321.657904</v>
      </c>
      <c r="CK29" s="27">
        <f t="shared" si="13"/>
        <v>93.332571001053424</v>
      </c>
      <c r="CL29" s="27">
        <f t="shared" si="14"/>
        <v>6.6674289989465718</v>
      </c>
      <c r="CM29" s="290" t="s">
        <v>11</v>
      </c>
      <c r="CN29" s="441">
        <v>12.67304</v>
      </c>
      <c r="CO29" s="442">
        <v>2579.8732679999998</v>
      </c>
      <c r="CP29" s="442">
        <v>29778.541743999998</v>
      </c>
      <c r="CQ29" s="443">
        <v>32371.088051999999</v>
      </c>
      <c r="CR29" s="444">
        <v>3.914925559388794E-2</v>
      </c>
      <c r="CS29" s="444">
        <v>7.9696835146713774</v>
      </c>
      <c r="CT29" s="444">
        <v>91.991167229734728</v>
      </c>
      <c r="CU29" s="290" t="s">
        <v>11</v>
      </c>
      <c r="CV29" s="441">
        <v>14.890722</v>
      </c>
      <c r="CW29" s="442">
        <v>3056.0634890000001</v>
      </c>
      <c r="CX29" s="442">
        <v>30909.069769999998</v>
      </c>
      <c r="CY29" s="443">
        <v>33980.023980999998</v>
      </c>
      <c r="CZ29" s="444">
        <v>4.3821987907737101E-2</v>
      </c>
      <c r="DA29" s="444">
        <v>8.9937060983500299</v>
      </c>
      <c r="DB29" s="444">
        <v>90.962471913742206</v>
      </c>
      <c r="DC29" s="290" t="s">
        <v>11</v>
      </c>
      <c r="DD29" s="441">
        <v>7203.1384660000003</v>
      </c>
      <c r="DE29" s="442">
        <v>1972.2320910000001</v>
      </c>
      <c r="DF29" s="442">
        <v>31113.00448</v>
      </c>
      <c r="DG29" s="443">
        <v>40288.375036999998</v>
      </c>
      <c r="DH29" s="444">
        <v>17.878950092637862</v>
      </c>
      <c r="DI29" s="444">
        <v>4.8952882542141332</v>
      </c>
      <c r="DJ29" s="444">
        <v>77.225761653148012</v>
      </c>
      <c r="DK29" s="290" t="s">
        <v>11</v>
      </c>
      <c r="DL29" s="441">
        <v>806.55490099999997</v>
      </c>
      <c r="DM29" s="442">
        <v>9323.2946429999993</v>
      </c>
      <c r="DN29" s="442">
        <v>31157.223797999999</v>
      </c>
      <c r="DO29" s="443">
        <v>41287.073342000003</v>
      </c>
      <c r="DP29" s="444">
        <v>1.9535288789276275</v>
      </c>
      <c r="DQ29" s="444">
        <v>22.581631218494998</v>
      </c>
      <c r="DR29" s="444">
        <v>75.464839902577367</v>
      </c>
      <c r="DS29" s="290" t="s">
        <v>11</v>
      </c>
      <c r="DT29" s="441">
        <v>3806.8367560000002</v>
      </c>
      <c r="DU29" s="442">
        <v>10118.388124999999</v>
      </c>
      <c r="DV29" s="442">
        <v>31854.703141000002</v>
      </c>
      <c r="DW29" s="443">
        <v>45779.928022</v>
      </c>
      <c r="DX29" s="444">
        <v>8.3155149439522642</v>
      </c>
      <c r="DY29" s="444">
        <v>22.102236858339985</v>
      </c>
      <c r="DZ29" s="444">
        <v>69.582248197707756</v>
      </c>
      <c r="EA29" s="290" t="s">
        <v>11</v>
      </c>
      <c r="EB29" s="441">
        <v>1570.727842</v>
      </c>
      <c r="EC29" s="442">
        <v>16836.469021000001</v>
      </c>
      <c r="ED29" s="442">
        <v>31993.871649000001</v>
      </c>
      <c r="EE29" s="443">
        <v>50401.068511999998</v>
      </c>
      <c r="EF29" s="444">
        <f t="shared" si="15"/>
        <v>3.1164574251556298</v>
      </c>
      <c r="EG29" s="444">
        <f t="shared" si="16"/>
        <v>33.40498429510756</v>
      </c>
      <c r="EH29" s="444">
        <f t="shared" si="17"/>
        <v>63.478558279736816</v>
      </c>
      <c r="EI29" s="290" t="s">
        <v>11</v>
      </c>
      <c r="EJ29" s="441">
        <v>612.45134099999996</v>
      </c>
      <c r="EK29" s="442">
        <v>10786.314990999999</v>
      </c>
      <c r="EL29" s="442">
        <v>49371.112758000003</v>
      </c>
      <c r="EM29" s="443">
        <v>60769.879090000002</v>
      </c>
      <c r="EN29" s="440">
        <f t="shared" si="18"/>
        <v>1.00782056862901</v>
      </c>
      <c r="EO29" s="440">
        <f t="shared" si="19"/>
        <v>17.74944290250356</v>
      </c>
      <c r="EP29" s="440">
        <f t="shared" si="20"/>
        <v>81.242736528867425</v>
      </c>
    </row>
    <row r="30" spans="1:146" ht="15.6" x14ac:dyDescent="0.3">
      <c r="A30" s="290" t="s">
        <v>10</v>
      </c>
      <c r="B30" s="17">
        <v>143.04007200000001</v>
      </c>
      <c r="C30" s="30">
        <v>3911.743637</v>
      </c>
      <c r="D30" s="30">
        <v>69940.175619999995</v>
      </c>
      <c r="E30" s="18">
        <v>73994.959329000005</v>
      </c>
      <c r="F30" s="17">
        <v>0.32809100000000002</v>
      </c>
      <c r="G30" s="30">
        <v>0.75179499999999999</v>
      </c>
      <c r="H30" s="30">
        <v>5.4677000000000003E-2</v>
      </c>
      <c r="I30" s="18">
        <v>1.134563</v>
      </c>
      <c r="J30" s="18">
        <v>73996.093892000004</v>
      </c>
      <c r="K30" s="297">
        <f t="shared" si="2"/>
        <v>99.99846672582251</v>
      </c>
      <c r="L30" s="298">
        <f t="shared" si="3"/>
        <v>1.5332741774936607E-3</v>
      </c>
      <c r="M30" s="290" t="s">
        <v>10</v>
      </c>
      <c r="N30" s="17">
        <v>0</v>
      </c>
      <c r="O30" s="30">
        <v>0</v>
      </c>
      <c r="P30" s="30">
        <v>77251.027866000004</v>
      </c>
      <c r="Q30" s="18">
        <v>77251.027866000004</v>
      </c>
      <c r="R30" s="17">
        <v>0.363236</v>
      </c>
      <c r="S30" s="30">
        <v>3.7942740000000001</v>
      </c>
      <c r="T30" s="30">
        <v>0</v>
      </c>
      <c r="U30" s="18">
        <v>4.1575100000000003</v>
      </c>
      <c r="V30" s="18">
        <v>77255.185375999994</v>
      </c>
      <c r="W30" s="27">
        <v>99.994618471265383</v>
      </c>
      <c r="X30" s="27">
        <v>5.3815287346168361E-3</v>
      </c>
      <c r="Y30" s="290" t="s">
        <v>10</v>
      </c>
      <c r="Z30" s="299">
        <v>71985.160218000005</v>
      </c>
      <c r="AA30" s="18">
        <v>71985.160218000005</v>
      </c>
      <c r="AB30" s="33">
        <v>0.45751399999999998</v>
      </c>
      <c r="AC30" s="30">
        <v>3.1457760000000001</v>
      </c>
      <c r="AD30" s="18">
        <v>3.6032899999999999</v>
      </c>
      <c r="AE30" s="18">
        <v>71988.763508000004</v>
      </c>
      <c r="AF30" s="27">
        <v>99.994994649408582</v>
      </c>
      <c r="AG30" s="27">
        <v>5.0053505914149669E-3</v>
      </c>
      <c r="AH30" s="290" t="s">
        <v>10</v>
      </c>
      <c r="AI30" s="299">
        <v>81778.614144000006</v>
      </c>
      <c r="AJ30" s="18">
        <v>81778.614144000006</v>
      </c>
      <c r="AK30" s="33">
        <v>0.62779700000000005</v>
      </c>
      <c r="AL30" s="30">
        <v>80.468777000000003</v>
      </c>
      <c r="AM30" s="18">
        <v>81.096574000000004</v>
      </c>
      <c r="AN30" s="18">
        <f t="shared" si="4"/>
        <v>81859.710718000002</v>
      </c>
      <c r="AO30" s="27">
        <f t="shared" si="5"/>
        <v>99.900932249468397</v>
      </c>
      <c r="AP30" s="27">
        <f t="shared" si="6"/>
        <v>9.9067750531602855E-2</v>
      </c>
      <c r="AQ30" s="290" t="s">
        <v>10</v>
      </c>
      <c r="AR30" s="299">
        <v>0</v>
      </c>
      <c r="AS30" s="30">
        <v>0</v>
      </c>
      <c r="AT30" s="30">
        <v>88320.722727999993</v>
      </c>
      <c r="AU30" s="18">
        <v>88320.722727999993</v>
      </c>
      <c r="AV30" s="33">
        <v>0.61424199999999995</v>
      </c>
      <c r="AW30" s="30">
        <v>58.399534000000003</v>
      </c>
      <c r="AX30" s="30">
        <v>0</v>
      </c>
      <c r="AY30" s="18">
        <v>59.013776</v>
      </c>
      <c r="AZ30" s="18">
        <v>88379.736504</v>
      </c>
      <c r="BA30" s="27">
        <f t="shared" si="7"/>
        <v>99.933227028802762</v>
      </c>
      <c r="BB30" s="27">
        <f t="shared" si="8"/>
        <v>6.6772971197225833E-2</v>
      </c>
      <c r="BC30" s="290" t="s">
        <v>10</v>
      </c>
      <c r="BD30" s="299">
        <v>0</v>
      </c>
      <c r="BE30" s="30"/>
      <c r="BF30" s="30">
        <v>93057.752242999995</v>
      </c>
      <c r="BG30" s="18">
        <v>93057.752242999995</v>
      </c>
      <c r="BH30" s="33">
        <v>0.57442400000000005</v>
      </c>
      <c r="BI30" s="30">
        <v>61.440814000000003</v>
      </c>
      <c r="BJ30" s="30">
        <v>0</v>
      </c>
      <c r="BK30" s="18">
        <v>62.015238000000004</v>
      </c>
      <c r="BL30" s="18">
        <v>93119.767481000003</v>
      </c>
      <c r="BM30" s="27">
        <f t="shared" si="9"/>
        <v>99.933402713862378</v>
      </c>
      <c r="BN30" s="27">
        <f t="shared" si="10"/>
        <v>6.6597286137611414E-2</v>
      </c>
      <c r="BO30" s="290" t="s">
        <v>10</v>
      </c>
      <c r="BP30" s="299">
        <v>0</v>
      </c>
      <c r="BQ30" s="30">
        <v>0</v>
      </c>
      <c r="BR30" s="30">
        <v>98274.356092999995</v>
      </c>
      <c r="BS30" s="18">
        <v>98274.356092999995</v>
      </c>
      <c r="BT30" s="33">
        <v>4432.8084820000004</v>
      </c>
      <c r="BU30" s="30">
        <v>59.861815</v>
      </c>
      <c r="BV30" s="30">
        <v>0</v>
      </c>
      <c r="BW30" s="18">
        <v>4492.6702969999997</v>
      </c>
      <c r="BX30" s="18">
        <v>102767.02639</v>
      </c>
      <c r="BY30" s="27">
        <f t="shared" si="11"/>
        <v>95.628295908893605</v>
      </c>
      <c r="BZ30" s="27">
        <f t="shared" si="12"/>
        <v>4.3717040911063769</v>
      </c>
      <c r="CA30" s="290" t="s">
        <v>10</v>
      </c>
      <c r="CB30" s="299">
        <v>0</v>
      </c>
      <c r="CC30" s="30">
        <v>0</v>
      </c>
      <c r="CD30" s="30">
        <v>91036.439155</v>
      </c>
      <c r="CE30" s="18">
        <v>91036.439155</v>
      </c>
      <c r="CF30" s="33">
        <v>0.39324399999999998</v>
      </c>
      <c r="CG30" s="30">
        <v>152.36181500000001</v>
      </c>
      <c r="CH30" s="30">
        <v>0</v>
      </c>
      <c r="CI30" s="18">
        <v>152.75505899999999</v>
      </c>
      <c r="CJ30" s="18">
        <v>91189.194214000003</v>
      </c>
      <c r="CK30" s="27">
        <f t="shared" si="13"/>
        <v>99.832485569900399</v>
      </c>
      <c r="CL30" s="27">
        <f t="shared" si="14"/>
        <v>0.16751443009960051</v>
      </c>
      <c r="CM30" s="290" t="s">
        <v>10</v>
      </c>
      <c r="CN30" s="441">
        <v>0.88515999999999995</v>
      </c>
      <c r="CO30" s="442">
        <v>226.86181500000001</v>
      </c>
      <c r="CP30" s="442">
        <v>93494.869714999993</v>
      </c>
      <c r="CQ30" s="443">
        <v>93722.616689999995</v>
      </c>
      <c r="CR30" s="444">
        <v>9.4444652876880743E-4</v>
      </c>
      <c r="CS30" s="444">
        <v>0.24205663799419472</v>
      </c>
      <c r="CT30" s="444">
        <v>99.756998915477041</v>
      </c>
      <c r="CU30" s="290" t="s">
        <v>10</v>
      </c>
      <c r="CV30" s="441">
        <v>0.87623200000000001</v>
      </c>
      <c r="CW30" s="442">
        <v>99.699434999999994</v>
      </c>
      <c r="CX30" s="442">
        <v>93453.257628000007</v>
      </c>
      <c r="CY30" s="443">
        <v>93553.833295000004</v>
      </c>
      <c r="CZ30" s="444">
        <v>9.3660726571941598E-4</v>
      </c>
      <c r="DA30" s="444">
        <v>0.10656905386829101</v>
      </c>
      <c r="DB30" s="444">
        <v>99.892494338866001</v>
      </c>
      <c r="DC30" s="290" t="s">
        <v>10</v>
      </c>
      <c r="DD30" s="441">
        <v>4158.1651599999996</v>
      </c>
      <c r="DE30" s="442">
        <v>128.70181500000001</v>
      </c>
      <c r="DF30" s="442">
        <v>92114.732193000003</v>
      </c>
      <c r="DG30" s="443">
        <v>96401.599168000001</v>
      </c>
      <c r="DH30" s="444">
        <v>4.3133777819945962</v>
      </c>
      <c r="DI30" s="444">
        <v>0.13350589213329347</v>
      </c>
      <c r="DJ30" s="444">
        <v>95.553116325872111</v>
      </c>
      <c r="DK30" s="290" t="s">
        <v>10</v>
      </c>
      <c r="DL30" s="441">
        <v>2403.0651600000001</v>
      </c>
      <c r="DM30" s="442">
        <v>128.061815</v>
      </c>
      <c r="DN30" s="442">
        <v>99781.264278999995</v>
      </c>
      <c r="DO30" s="443">
        <v>102312.391254</v>
      </c>
      <c r="DP30" s="444">
        <v>2.3487528055464639</v>
      </c>
      <c r="DQ30" s="444">
        <v>0.12516745374670665</v>
      </c>
      <c r="DR30" s="444">
        <v>97.526079740706834</v>
      </c>
      <c r="DS30" s="290" t="s">
        <v>10</v>
      </c>
      <c r="DT30" s="441">
        <v>8067.2062139999998</v>
      </c>
      <c r="DU30" s="442">
        <v>143.16181499999999</v>
      </c>
      <c r="DV30" s="442">
        <v>101016.55861199999</v>
      </c>
      <c r="DW30" s="443">
        <v>109226.926641</v>
      </c>
      <c r="DX30" s="444">
        <v>7.385730297543545</v>
      </c>
      <c r="DY30" s="444">
        <v>0.13106824425311808</v>
      </c>
      <c r="DZ30" s="444">
        <v>92.483201458203339</v>
      </c>
      <c r="EA30" s="290" t="s">
        <v>10</v>
      </c>
      <c r="EB30" s="441">
        <v>5857.0990780000002</v>
      </c>
      <c r="EC30" s="442">
        <v>130.06981500000001</v>
      </c>
      <c r="ED30" s="442">
        <v>101609.715449</v>
      </c>
      <c r="EE30" s="443">
        <v>107596.884342</v>
      </c>
      <c r="EF30" s="444">
        <f t="shared" si="15"/>
        <v>5.4435582533998206</v>
      </c>
      <c r="EG30" s="444">
        <f t="shared" si="16"/>
        <v>0.12088622806824879</v>
      </c>
      <c r="EH30" s="444">
        <f t="shared" si="17"/>
        <v>94.435555518531928</v>
      </c>
      <c r="EI30" s="290" t="s">
        <v>10</v>
      </c>
      <c r="EJ30" s="441">
        <v>9097.7372699999996</v>
      </c>
      <c r="EK30" s="442">
        <v>89.959815000000006</v>
      </c>
      <c r="EL30" s="442">
        <v>104410.745737</v>
      </c>
      <c r="EM30" s="443">
        <v>113598.442822</v>
      </c>
      <c r="EN30" s="440">
        <f t="shared" si="18"/>
        <v>8.0086813199151443</v>
      </c>
      <c r="EO30" s="440">
        <f t="shared" si="19"/>
        <v>7.9191063508643425E-2</v>
      </c>
      <c r="EP30" s="440">
        <f t="shared" si="20"/>
        <v>91.912127616576228</v>
      </c>
    </row>
    <row r="31" spans="1:146" ht="15.6" x14ac:dyDescent="0.3">
      <c r="A31" s="290" t="s">
        <v>9</v>
      </c>
      <c r="B31" s="17">
        <v>7.1743819999999996</v>
      </c>
      <c r="C31" s="30">
        <v>1514.5588250000001</v>
      </c>
      <c r="D31" s="30">
        <v>1311.4551610000001</v>
      </c>
      <c r="E31" s="18">
        <v>2833.1883680000001</v>
      </c>
      <c r="F31" s="17">
        <v>11.749393</v>
      </c>
      <c r="G31" s="30">
        <v>70.294290000000004</v>
      </c>
      <c r="H31" s="30">
        <v>18.758883000000001</v>
      </c>
      <c r="I31" s="18">
        <v>100.802566</v>
      </c>
      <c r="J31" s="18">
        <v>2933.9909339999999</v>
      </c>
      <c r="K31" s="297">
        <f t="shared" si="2"/>
        <v>96.564319104334359</v>
      </c>
      <c r="L31" s="298">
        <f t="shared" si="3"/>
        <v>3.4356808956656444</v>
      </c>
      <c r="M31" s="290" t="s">
        <v>9</v>
      </c>
      <c r="N31" s="17">
        <v>0</v>
      </c>
      <c r="O31" s="30">
        <v>0</v>
      </c>
      <c r="P31" s="30">
        <v>2588.0201259999999</v>
      </c>
      <c r="Q31" s="18">
        <v>2588.0201259999999</v>
      </c>
      <c r="R31" s="17">
        <v>65.073125000000005</v>
      </c>
      <c r="S31" s="30">
        <v>73.468154999999996</v>
      </c>
      <c r="T31" s="30">
        <v>0</v>
      </c>
      <c r="U31" s="18">
        <v>138.54128</v>
      </c>
      <c r="V31" s="18">
        <v>2726.5614059999998</v>
      </c>
      <c r="W31" s="27">
        <v>94.918827806513733</v>
      </c>
      <c r="X31" s="27">
        <v>5.0811721934862675</v>
      </c>
      <c r="Y31" s="290" t="s">
        <v>9</v>
      </c>
      <c r="Z31" s="299">
        <v>5604.7337790000001</v>
      </c>
      <c r="AA31" s="18">
        <v>5604.7337790000001</v>
      </c>
      <c r="AB31" s="33">
        <v>28.608695000000001</v>
      </c>
      <c r="AC31" s="30">
        <v>44.614151999999997</v>
      </c>
      <c r="AD31" s="18">
        <v>73.222847000000002</v>
      </c>
      <c r="AE31" s="18">
        <v>5677.9566260000001</v>
      </c>
      <c r="AF31" s="27">
        <v>98.710401437997874</v>
      </c>
      <c r="AG31" s="27">
        <v>1.2895985620021184</v>
      </c>
      <c r="AH31" s="290" t="s">
        <v>9</v>
      </c>
      <c r="AI31" s="299">
        <v>5335.9346770000002</v>
      </c>
      <c r="AJ31" s="18">
        <v>5335.9346770000002</v>
      </c>
      <c r="AK31" s="33">
        <v>32.332281000000002</v>
      </c>
      <c r="AL31" s="30">
        <v>39.205536000000002</v>
      </c>
      <c r="AM31" s="18">
        <v>71.537817000000004</v>
      </c>
      <c r="AN31" s="18">
        <f t="shared" si="4"/>
        <v>5407.4724940000006</v>
      </c>
      <c r="AO31" s="27">
        <f t="shared" si="5"/>
        <v>98.67705629424141</v>
      </c>
      <c r="AP31" s="27">
        <f t="shared" si="6"/>
        <v>1.3229437057585891</v>
      </c>
      <c r="AQ31" s="290" t="s">
        <v>9</v>
      </c>
      <c r="AR31" s="299">
        <v>0</v>
      </c>
      <c r="AS31" s="30">
        <v>0</v>
      </c>
      <c r="AT31" s="30">
        <v>7223.9629199999999</v>
      </c>
      <c r="AU31" s="18">
        <v>7223.9629199999999</v>
      </c>
      <c r="AV31" s="33">
        <v>39.873548999999997</v>
      </c>
      <c r="AW31" s="30">
        <v>76.083337</v>
      </c>
      <c r="AX31" s="30">
        <v>0</v>
      </c>
      <c r="AY31" s="18">
        <v>115.956886</v>
      </c>
      <c r="AZ31" s="18">
        <v>7339.9198059999999</v>
      </c>
      <c r="BA31" s="27">
        <f t="shared" si="7"/>
        <v>98.42018865239902</v>
      </c>
      <c r="BB31" s="27">
        <f t="shared" si="8"/>
        <v>1.5798113476009821</v>
      </c>
      <c r="BC31" s="290" t="s">
        <v>9</v>
      </c>
      <c r="BD31" s="299">
        <v>0</v>
      </c>
      <c r="BE31" s="30"/>
      <c r="BF31" s="30">
        <v>9216.0296839999992</v>
      </c>
      <c r="BG31" s="18">
        <v>9216.0296839999992</v>
      </c>
      <c r="BH31" s="33">
        <v>41.259101999999999</v>
      </c>
      <c r="BI31" s="30">
        <v>98.881778999999995</v>
      </c>
      <c r="BJ31" s="30">
        <v>0</v>
      </c>
      <c r="BK31" s="18">
        <v>140.14088099999998</v>
      </c>
      <c r="BL31" s="18">
        <v>9356.1705649999985</v>
      </c>
      <c r="BM31" s="27">
        <f t="shared" si="9"/>
        <v>98.50215555577573</v>
      </c>
      <c r="BN31" s="27">
        <f t="shared" si="10"/>
        <v>1.4978444442242806</v>
      </c>
      <c r="BO31" s="290" t="s">
        <v>9</v>
      </c>
      <c r="BP31" s="299">
        <v>0</v>
      </c>
      <c r="BQ31" s="30">
        <v>0</v>
      </c>
      <c r="BR31" s="30">
        <v>8066.7074910000001</v>
      </c>
      <c r="BS31" s="18">
        <v>8066.7074910000001</v>
      </c>
      <c r="BT31" s="33">
        <v>44.494678</v>
      </c>
      <c r="BU31" s="30">
        <v>2252.805257</v>
      </c>
      <c r="BV31" s="30">
        <v>12</v>
      </c>
      <c r="BW31" s="18">
        <v>2309.299935</v>
      </c>
      <c r="BX31" s="18">
        <v>10376.007426</v>
      </c>
      <c r="BY31" s="27">
        <f t="shared" si="11"/>
        <v>77.743848474766892</v>
      </c>
      <c r="BZ31" s="27">
        <f t="shared" si="12"/>
        <v>22.256151525233115</v>
      </c>
      <c r="CA31" s="290" t="s">
        <v>9</v>
      </c>
      <c r="CB31" s="299">
        <v>0</v>
      </c>
      <c r="CC31" s="30">
        <v>0</v>
      </c>
      <c r="CD31" s="30">
        <v>10015.062293000001</v>
      </c>
      <c r="CE31" s="18">
        <v>10015.062293000001</v>
      </c>
      <c r="CF31" s="33">
        <v>43.814954</v>
      </c>
      <c r="CG31" s="30">
        <v>131.04776799999999</v>
      </c>
      <c r="CH31" s="30">
        <v>0</v>
      </c>
      <c r="CI31" s="18">
        <v>174.86272199999999</v>
      </c>
      <c r="CJ31" s="18">
        <v>10189.925015000001</v>
      </c>
      <c r="CK31" s="27">
        <f t="shared" si="13"/>
        <v>98.283964585189835</v>
      </c>
      <c r="CL31" s="27">
        <f t="shared" si="14"/>
        <v>1.7160354148101646</v>
      </c>
      <c r="CM31" s="290" t="s">
        <v>9</v>
      </c>
      <c r="CN31" s="441">
        <v>560.47977500000002</v>
      </c>
      <c r="CO31" s="442">
        <v>599.75018899999998</v>
      </c>
      <c r="CP31" s="442">
        <v>8779.2065689999999</v>
      </c>
      <c r="CQ31" s="443">
        <v>9939.4365330000001</v>
      </c>
      <c r="CR31" s="444">
        <v>5.6389491812654251</v>
      </c>
      <c r="CS31" s="444">
        <v>6.0340461655825735</v>
      </c>
      <c r="CT31" s="444">
        <v>88.327004653152002</v>
      </c>
      <c r="CU31" s="290" t="s">
        <v>9</v>
      </c>
      <c r="CV31" s="441">
        <v>348.65084000000002</v>
      </c>
      <c r="CW31" s="442">
        <v>864.27691900000002</v>
      </c>
      <c r="CX31" s="442">
        <v>9524.2280210000008</v>
      </c>
      <c r="CY31" s="443">
        <v>10737.155779999999</v>
      </c>
      <c r="CZ31" s="444">
        <v>3.2471433510299699</v>
      </c>
      <c r="DA31" s="444">
        <v>8.0494028093536691</v>
      </c>
      <c r="DB31" s="444">
        <v>88.703453839616401</v>
      </c>
      <c r="DC31" s="290" t="s">
        <v>9</v>
      </c>
      <c r="DD31" s="441">
        <v>636.48187499999995</v>
      </c>
      <c r="DE31" s="442">
        <v>792.47313399999996</v>
      </c>
      <c r="DF31" s="442">
        <v>9064.2901629999997</v>
      </c>
      <c r="DG31" s="443">
        <v>10493.245172000001</v>
      </c>
      <c r="DH31" s="444">
        <v>6.0656342682088233</v>
      </c>
      <c r="DI31" s="444">
        <v>7.5522216531700019</v>
      </c>
      <c r="DJ31" s="444">
        <v>86.382144078621153</v>
      </c>
      <c r="DK31" s="290" t="s">
        <v>9</v>
      </c>
      <c r="DL31" s="441">
        <v>1515.7357199999999</v>
      </c>
      <c r="DM31" s="442">
        <v>938.15766299999996</v>
      </c>
      <c r="DN31" s="442">
        <v>9069.7200699999994</v>
      </c>
      <c r="DO31" s="443">
        <v>11523.613453</v>
      </c>
      <c r="DP31" s="444">
        <v>13.153302357650679</v>
      </c>
      <c r="DQ31" s="444">
        <v>8.1411760887880593</v>
      </c>
      <c r="DR31" s="444">
        <v>78.705521553561255</v>
      </c>
      <c r="DS31" s="290" t="s">
        <v>9</v>
      </c>
      <c r="DT31" s="441">
        <v>7979.3797500000001</v>
      </c>
      <c r="DU31" s="442">
        <v>1901.485015</v>
      </c>
      <c r="DV31" s="442">
        <v>10406.447407</v>
      </c>
      <c r="DW31" s="443">
        <v>20287.312172000002</v>
      </c>
      <c r="DX31" s="444">
        <v>39.33187246466747</v>
      </c>
      <c r="DY31" s="444">
        <v>9.3727793947212881</v>
      </c>
      <c r="DZ31" s="444">
        <v>51.295348140611232</v>
      </c>
      <c r="EA31" s="290" t="s">
        <v>9</v>
      </c>
      <c r="EB31" s="441">
        <v>8613.5630020000008</v>
      </c>
      <c r="EC31" s="442">
        <v>2128.521757</v>
      </c>
      <c r="ED31" s="442">
        <v>6504.7582750000001</v>
      </c>
      <c r="EE31" s="443">
        <v>17246.843034000001</v>
      </c>
      <c r="EF31" s="444">
        <f t="shared" si="15"/>
        <v>49.942838727177111</v>
      </c>
      <c r="EG31" s="444">
        <f t="shared" si="16"/>
        <v>12.34151521414026</v>
      </c>
      <c r="EH31" s="444">
        <f t="shared" si="17"/>
        <v>37.715646058682623</v>
      </c>
      <c r="EI31" s="290" t="s">
        <v>9</v>
      </c>
      <c r="EJ31" s="441">
        <v>1518.7141790000001</v>
      </c>
      <c r="EK31" s="442">
        <v>2417.645638</v>
      </c>
      <c r="EL31" s="442">
        <v>14857.422536</v>
      </c>
      <c r="EM31" s="443">
        <v>18793.782352999999</v>
      </c>
      <c r="EN31" s="440">
        <f t="shared" si="18"/>
        <v>8.0809394855930741</v>
      </c>
      <c r="EO31" s="440">
        <f t="shared" si="19"/>
        <v>12.864071705151348</v>
      </c>
      <c r="EP31" s="440">
        <f t="shared" si="20"/>
        <v>79.05498880925559</v>
      </c>
    </row>
    <row r="32" spans="1:146" ht="15.6" x14ac:dyDescent="0.3">
      <c r="A32" s="290" t="s">
        <v>8</v>
      </c>
      <c r="B32" s="17">
        <v>1.0156400000000001</v>
      </c>
      <c r="C32" s="30">
        <v>47.145724999999999</v>
      </c>
      <c r="D32" s="30">
        <v>1212.1890969999999</v>
      </c>
      <c r="E32" s="18">
        <v>1260.3504620000001</v>
      </c>
      <c r="F32" s="17">
        <v>119.498913</v>
      </c>
      <c r="G32" s="30">
        <v>22.289369000000001</v>
      </c>
      <c r="H32" s="30">
        <v>14.058083</v>
      </c>
      <c r="I32" s="18">
        <v>155.84636499999999</v>
      </c>
      <c r="J32" s="18">
        <v>1416.196827</v>
      </c>
      <c r="K32" s="297">
        <f t="shared" si="2"/>
        <v>88.995430435320429</v>
      </c>
      <c r="L32" s="298">
        <f t="shared" si="3"/>
        <v>11.004569564679585</v>
      </c>
      <c r="M32" s="290" t="s">
        <v>8</v>
      </c>
      <c r="N32" s="17">
        <v>0</v>
      </c>
      <c r="O32" s="30">
        <v>0</v>
      </c>
      <c r="P32" s="30">
        <v>1302.0916930000001</v>
      </c>
      <c r="Q32" s="18">
        <v>1302.0916930000001</v>
      </c>
      <c r="R32" s="17">
        <v>222.48280500000001</v>
      </c>
      <c r="S32" s="30">
        <v>17.475383999999998</v>
      </c>
      <c r="T32" s="30">
        <v>37.5</v>
      </c>
      <c r="U32" s="18">
        <v>277.458189</v>
      </c>
      <c r="V32" s="18">
        <v>1579.549882</v>
      </c>
      <c r="W32" s="27">
        <v>82.434350939985066</v>
      </c>
      <c r="X32" s="27">
        <v>17.565649060014934</v>
      </c>
      <c r="Y32" s="290" t="s">
        <v>8</v>
      </c>
      <c r="Z32" s="299">
        <v>1241.483886</v>
      </c>
      <c r="AA32" s="18">
        <v>1241.483886</v>
      </c>
      <c r="AB32" s="33">
        <v>152.743865</v>
      </c>
      <c r="AC32" s="30">
        <v>14.113778999999999</v>
      </c>
      <c r="AD32" s="18">
        <v>166.85764399999999</v>
      </c>
      <c r="AE32" s="18">
        <v>1408.3415299999999</v>
      </c>
      <c r="AF32" s="27">
        <v>88.152188908325385</v>
      </c>
      <c r="AG32" s="27">
        <v>11.847811091674618</v>
      </c>
      <c r="AH32" s="290" t="s">
        <v>8</v>
      </c>
      <c r="AI32" s="299">
        <v>1264.6851180000001</v>
      </c>
      <c r="AJ32" s="18">
        <v>1264.6851180000001</v>
      </c>
      <c r="AK32" s="33">
        <v>157.38120799999999</v>
      </c>
      <c r="AL32" s="30">
        <v>14.037684</v>
      </c>
      <c r="AM32" s="18">
        <v>171.418892</v>
      </c>
      <c r="AN32" s="18">
        <f t="shared" si="4"/>
        <v>1436.10401</v>
      </c>
      <c r="AO32" s="27">
        <f t="shared" si="5"/>
        <v>88.063615810111145</v>
      </c>
      <c r="AP32" s="27">
        <f t="shared" si="6"/>
        <v>11.936384189888864</v>
      </c>
      <c r="AQ32" s="290" t="s">
        <v>8</v>
      </c>
      <c r="AR32" s="299">
        <v>0</v>
      </c>
      <c r="AS32" s="30">
        <v>0</v>
      </c>
      <c r="AT32" s="30">
        <v>1268.3112470000001</v>
      </c>
      <c r="AU32" s="18">
        <v>1268.3112470000001</v>
      </c>
      <c r="AV32" s="33">
        <v>253.93263200000001</v>
      </c>
      <c r="AW32" s="30">
        <v>14.393520000000001</v>
      </c>
      <c r="AX32" s="30">
        <v>0</v>
      </c>
      <c r="AY32" s="18">
        <v>268.32615199999998</v>
      </c>
      <c r="AZ32" s="18">
        <v>1536.637399</v>
      </c>
      <c r="BA32" s="27">
        <f t="shared" si="7"/>
        <v>82.538095703344268</v>
      </c>
      <c r="BB32" s="27">
        <f t="shared" si="8"/>
        <v>17.461904296655739</v>
      </c>
      <c r="BC32" s="290" t="s">
        <v>8</v>
      </c>
      <c r="BD32" s="299"/>
      <c r="BE32" s="30">
        <v>0</v>
      </c>
      <c r="BF32" s="30">
        <v>1279.1291309999999</v>
      </c>
      <c r="BG32" s="18">
        <v>1279.1291309999999</v>
      </c>
      <c r="BH32" s="33">
        <v>274.81846400000001</v>
      </c>
      <c r="BI32" s="30">
        <v>44.550880999999997</v>
      </c>
      <c r="BJ32" s="30">
        <v>0</v>
      </c>
      <c r="BK32" s="18">
        <v>319.36934500000001</v>
      </c>
      <c r="BL32" s="18">
        <v>1598.4984759999998</v>
      </c>
      <c r="BM32" s="27">
        <f t="shared" si="9"/>
        <v>80.02066628182385</v>
      </c>
      <c r="BN32" s="27">
        <f t="shared" si="10"/>
        <v>19.979333718176161</v>
      </c>
      <c r="BO32" s="290" t="s">
        <v>8</v>
      </c>
      <c r="BP32" s="299">
        <v>0</v>
      </c>
      <c r="BQ32" s="30">
        <v>0</v>
      </c>
      <c r="BR32" s="30">
        <v>1288.0215229999999</v>
      </c>
      <c r="BS32" s="18">
        <v>1288.0215229999999</v>
      </c>
      <c r="BT32" s="33">
        <v>490.33322700000002</v>
      </c>
      <c r="BU32" s="30">
        <v>15.713645</v>
      </c>
      <c r="BV32" s="30">
        <v>0</v>
      </c>
      <c r="BW32" s="18">
        <v>506.04687200000001</v>
      </c>
      <c r="BX32" s="18">
        <v>1794.068395</v>
      </c>
      <c r="BY32" s="27">
        <f t="shared" si="11"/>
        <v>71.793334445312482</v>
      </c>
      <c r="BZ32" s="27">
        <f t="shared" si="12"/>
        <v>28.206665554687508</v>
      </c>
      <c r="CA32" s="290" t="s">
        <v>8</v>
      </c>
      <c r="CB32" s="299">
        <v>0</v>
      </c>
      <c r="CC32" s="30">
        <v>0</v>
      </c>
      <c r="CD32" s="30">
        <v>1277.7333289999999</v>
      </c>
      <c r="CE32" s="18">
        <v>1277.7333289999999</v>
      </c>
      <c r="CF32" s="33">
        <v>1108.995316</v>
      </c>
      <c r="CG32" s="30">
        <v>19.263984000000001</v>
      </c>
      <c r="CH32" s="30">
        <v>0</v>
      </c>
      <c r="CI32" s="18">
        <v>1128.2592999999999</v>
      </c>
      <c r="CJ32" s="18">
        <v>2405.9926289999999</v>
      </c>
      <c r="CK32" s="27">
        <f t="shared" si="13"/>
        <v>53.106286095775069</v>
      </c>
      <c r="CL32" s="27">
        <f t="shared" si="14"/>
        <v>46.893713904224931</v>
      </c>
      <c r="CM32" s="290" t="s">
        <v>8</v>
      </c>
      <c r="CN32" s="441">
        <v>1783.7344579999999</v>
      </c>
      <c r="CO32" s="442">
        <v>211.75057899999999</v>
      </c>
      <c r="CP32" s="442">
        <v>1188.569898</v>
      </c>
      <c r="CQ32" s="443">
        <v>3184.0549350000001</v>
      </c>
      <c r="CR32" s="444">
        <v>56.0208443137304</v>
      </c>
      <c r="CS32" s="444">
        <v>6.6503431417712022</v>
      </c>
      <c r="CT32" s="444">
        <v>37.328812544498383</v>
      </c>
      <c r="CU32" s="290" t="s">
        <v>8</v>
      </c>
      <c r="CV32" s="441">
        <v>2083.8197599999999</v>
      </c>
      <c r="CW32" s="442">
        <v>386.370498</v>
      </c>
      <c r="CX32" s="442">
        <v>1188.2771889999999</v>
      </c>
      <c r="CY32" s="443">
        <v>3658.467447</v>
      </c>
      <c r="CZ32" s="444">
        <v>56.9588165041284</v>
      </c>
      <c r="DA32" s="444">
        <v>10.5609931917484</v>
      </c>
      <c r="DB32" s="444">
        <v>32.480190304123298</v>
      </c>
      <c r="DC32" s="290" t="s">
        <v>8</v>
      </c>
      <c r="DD32" s="441">
        <v>1948.6373349999999</v>
      </c>
      <c r="DE32" s="442">
        <v>246.49675400000001</v>
      </c>
      <c r="DF32" s="442">
        <v>1184.6357760000001</v>
      </c>
      <c r="DG32" s="443">
        <v>3379.7698650000002</v>
      </c>
      <c r="DH32" s="444">
        <v>57.655917794272646</v>
      </c>
      <c r="DI32" s="444">
        <v>7.2932999537233281</v>
      </c>
      <c r="DJ32" s="444">
        <v>35.050782252004012</v>
      </c>
      <c r="DK32" s="290" t="s">
        <v>8</v>
      </c>
      <c r="DL32" s="441">
        <v>1627.2746950000001</v>
      </c>
      <c r="DM32" s="442">
        <v>231.01468399999999</v>
      </c>
      <c r="DN32" s="442">
        <v>1318.575742</v>
      </c>
      <c r="DO32" s="443">
        <v>3176.8651209999998</v>
      </c>
      <c r="DP32" s="444">
        <v>51.222656078259106</v>
      </c>
      <c r="DQ32" s="444">
        <v>7.2717813064497427</v>
      </c>
      <c r="DR32" s="444">
        <v>41.505562615291154</v>
      </c>
      <c r="DS32" s="290" t="s">
        <v>8</v>
      </c>
      <c r="DT32" s="441">
        <v>1598.844511</v>
      </c>
      <c r="DU32" s="442">
        <v>260.26574499999998</v>
      </c>
      <c r="DV32" s="442">
        <v>1321.696062</v>
      </c>
      <c r="DW32" s="443">
        <v>3180.8063179999999</v>
      </c>
      <c r="DX32" s="444">
        <v>50.265384030213689</v>
      </c>
      <c r="DY32" s="444">
        <v>8.1823826721913608</v>
      </c>
      <c r="DZ32" s="444">
        <v>41.552233297594952</v>
      </c>
      <c r="EA32" s="290" t="s">
        <v>8</v>
      </c>
      <c r="EB32" s="441">
        <v>1597.75208</v>
      </c>
      <c r="EC32" s="442">
        <v>242.25420700000001</v>
      </c>
      <c r="ED32" s="442">
        <v>1358.3845650000001</v>
      </c>
      <c r="EE32" s="443">
        <v>3198.390852</v>
      </c>
      <c r="EF32" s="444">
        <f t="shared" si="15"/>
        <v>49.954872744864893</v>
      </c>
      <c r="EG32" s="444">
        <f t="shared" si="16"/>
        <v>7.5742527480190533</v>
      </c>
      <c r="EH32" s="444">
        <f t="shared" si="17"/>
        <v>42.470874507116058</v>
      </c>
      <c r="EI32" s="290" t="s">
        <v>8</v>
      </c>
      <c r="EJ32" s="441">
        <v>1575.3401610000001</v>
      </c>
      <c r="EK32" s="442">
        <v>232.175207</v>
      </c>
      <c r="EL32" s="442">
        <v>1349.6133130000001</v>
      </c>
      <c r="EM32" s="443">
        <v>3157.1286810000001</v>
      </c>
      <c r="EN32" s="440">
        <f t="shared" si="18"/>
        <v>49.897876208866506</v>
      </c>
      <c r="EO32" s="440">
        <f t="shared" si="19"/>
        <v>7.353998853365078</v>
      </c>
      <c r="EP32" s="440">
        <f t="shared" si="20"/>
        <v>42.748124937768409</v>
      </c>
    </row>
    <row r="33" spans="1:146" ht="15.6" x14ac:dyDescent="0.3">
      <c r="A33" s="290" t="s">
        <v>7</v>
      </c>
      <c r="B33" s="17">
        <v>0.87970999999999999</v>
      </c>
      <c r="C33" s="30">
        <v>2</v>
      </c>
      <c r="D33" s="30">
        <v>76.750009000000006</v>
      </c>
      <c r="E33" s="18">
        <v>79.629718999999994</v>
      </c>
      <c r="F33" s="17">
        <v>4.9897200000000002</v>
      </c>
      <c r="G33" s="30">
        <v>6049.1109159999996</v>
      </c>
      <c r="H33" s="30">
        <v>5.7016289999999996</v>
      </c>
      <c r="I33" s="18">
        <v>6059.8022650000003</v>
      </c>
      <c r="J33" s="18">
        <v>6139.4319839999998</v>
      </c>
      <c r="K33" s="297">
        <f t="shared" si="2"/>
        <v>1.2970209492917806</v>
      </c>
      <c r="L33" s="298">
        <f t="shared" si="3"/>
        <v>98.702979050708223</v>
      </c>
      <c r="M33" s="290" t="s">
        <v>7</v>
      </c>
      <c r="N33" s="17">
        <v>0</v>
      </c>
      <c r="O33" s="30">
        <v>0</v>
      </c>
      <c r="P33" s="30">
        <v>78.219561999999996</v>
      </c>
      <c r="Q33" s="18">
        <v>78.219561999999996</v>
      </c>
      <c r="R33" s="17">
        <v>17.249669999999998</v>
      </c>
      <c r="S33" s="30">
        <v>6799.1716589999996</v>
      </c>
      <c r="T33" s="30">
        <v>0</v>
      </c>
      <c r="U33" s="18">
        <v>6816.4213289999998</v>
      </c>
      <c r="V33" s="18">
        <v>6894.640891</v>
      </c>
      <c r="W33" s="27">
        <v>1.1344979852700494</v>
      </c>
      <c r="X33" s="27">
        <v>98.865502014729955</v>
      </c>
      <c r="Y33" s="290" t="s">
        <v>7</v>
      </c>
      <c r="Z33" s="299">
        <v>78.789162000000005</v>
      </c>
      <c r="AA33" s="18">
        <v>78.789162000000005</v>
      </c>
      <c r="AB33" s="33">
        <v>7.7607369999999998</v>
      </c>
      <c r="AC33" s="30">
        <v>9073.7168000000001</v>
      </c>
      <c r="AD33" s="18">
        <v>9081.4775370000007</v>
      </c>
      <c r="AE33" s="18">
        <v>9160.2666989999998</v>
      </c>
      <c r="AF33" s="27">
        <v>0.86011864707608565</v>
      </c>
      <c r="AG33" s="27">
        <v>99.139881352923936</v>
      </c>
      <c r="AH33" s="290" t="s">
        <v>7</v>
      </c>
      <c r="AI33" s="299">
        <v>40.740675000000003</v>
      </c>
      <c r="AJ33" s="18">
        <v>40.740675000000003</v>
      </c>
      <c r="AK33" s="33">
        <v>9.5697810000000008</v>
      </c>
      <c r="AL33" s="30">
        <v>3786.985545</v>
      </c>
      <c r="AM33" s="18">
        <v>3796.5553260000002</v>
      </c>
      <c r="AN33" s="18">
        <f t="shared" si="4"/>
        <v>3837.2960010000002</v>
      </c>
      <c r="AO33" s="27">
        <f t="shared" si="5"/>
        <v>1.0617026934951845</v>
      </c>
      <c r="AP33" s="27">
        <f t="shared" si="6"/>
        <v>98.938297306504822</v>
      </c>
      <c r="AQ33" s="290" t="s">
        <v>7</v>
      </c>
      <c r="AR33" s="299">
        <v>0</v>
      </c>
      <c r="AS33" s="30">
        <v>0</v>
      </c>
      <c r="AT33" s="30">
        <v>41.020986000000001</v>
      </c>
      <c r="AU33" s="18">
        <v>41.020986000000001</v>
      </c>
      <c r="AV33" s="33">
        <v>8.3752259999999996</v>
      </c>
      <c r="AW33" s="30">
        <v>7985.6279999999997</v>
      </c>
      <c r="AX33" s="30">
        <v>0</v>
      </c>
      <c r="AY33" s="18">
        <v>7994.0032259999998</v>
      </c>
      <c r="AZ33" s="18">
        <v>8035.0242120000003</v>
      </c>
      <c r="BA33" s="27">
        <f t="shared" si="7"/>
        <v>0.51052722328747602</v>
      </c>
      <c r="BB33" s="27">
        <f t="shared" si="8"/>
        <v>99.489472776712518</v>
      </c>
      <c r="BC33" s="290" t="s">
        <v>7</v>
      </c>
      <c r="BD33" s="299">
        <v>0</v>
      </c>
      <c r="BE33" s="30">
        <v>0</v>
      </c>
      <c r="BF33" s="30">
        <v>39.966963999999997</v>
      </c>
      <c r="BG33" s="18">
        <v>39.966963999999997</v>
      </c>
      <c r="BH33" s="33">
        <v>8.2496209999999994</v>
      </c>
      <c r="BI33" s="30">
        <v>5787.7539999999999</v>
      </c>
      <c r="BJ33" s="30">
        <v>0</v>
      </c>
      <c r="BK33" s="18">
        <v>5796.0036209999998</v>
      </c>
      <c r="BL33" s="18">
        <v>5835.970585</v>
      </c>
      <c r="BM33" s="27">
        <f t="shared" si="9"/>
        <v>0.68483833867713018</v>
      </c>
      <c r="BN33" s="27">
        <f t="shared" si="10"/>
        <v>99.315161661322875</v>
      </c>
      <c r="BO33" s="290" t="s">
        <v>7</v>
      </c>
      <c r="BP33" s="299">
        <v>0</v>
      </c>
      <c r="BQ33" s="30">
        <v>0</v>
      </c>
      <c r="BR33" s="30">
        <v>0</v>
      </c>
      <c r="BS33" s="18">
        <v>0</v>
      </c>
      <c r="BT33" s="33">
        <v>0</v>
      </c>
      <c r="BU33" s="30">
        <v>6207.3940000000002</v>
      </c>
      <c r="BV33" s="30">
        <v>0</v>
      </c>
      <c r="BW33" s="18">
        <v>6207.3940000000002</v>
      </c>
      <c r="BX33" s="18">
        <v>6207.3940000000002</v>
      </c>
      <c r="BY33" s="27">
        <f t="shared" si="11"/>
        <v>0</v>
      </c>
      <c r="BZ33" s="27">
        <f t="shared" si="12"/>
        <v>100</v>
      </c>
      <c r="CA33" s="290" t="s">
        <v>7</v>
      </c>
      <c r="CB33" s="299">
        <v>0</v>
      </c>
      <c r="CC33" s="30">
        <v>0</v>
      </c>
      <c r="CD33" s="30">
        <v>0</v>
      </c>
      <c r="CE33" s="18">
        <v>0</v>
      </c>
      <c r="CF33" s="33">
        <v>0</v>
      </c>
      <c r="CG33" s="30">
        <v>2833</v>
      </c>
      <c r="CH33" s="30">
        <v>0</v>
      </c>
      <c r="CI33" s="18">
        <v>2833</v>
      </c>
      <c r="CJ33" s="18">
        <v>2833</v>
      </c>
      <c r="CK33" s="27">
        <f t="shared" si="13"/>
        <v>0</v>
      </c>
      <c r="CL33" s="27">
        <f t="shared" si="14"/>
        <v>100</v>
      </c>
      <c r="CM33" s="290" t="s">
        <v>7</v>
      </c>
      <c r="CN33" s="441">
        <v>17.355024</v>
      </c>
      <c r="CO33" s="442">
        <v>3468</v>
      </c>
      <c r="CP33" s="442">
        <v>3.9650609999999999</v>
      </c>
      <c r="CQ33" s="443">
        <v>3489.3200849999998</v>
      </c>
      <c r="CR33" s="444">
        <v>0.49737552237200389</v>
      </c>
      <c r="CS33" s="444">
        <v>99.388990276597113</v>
      </c>
      <c r="CT33" s="444">
        <v>0.11363420103088651</v>
      </c>
      <c r="CU33" s="290" t="s">
        <v>7</v>
      </c>
      <c r="CV33" s="441">
        <v>19.652884</v>
      </c>
      <c r="CW33" s="442">
        <v>4879</v>
      </c>
      <c r="CX33" s="442">
        <v>3.9650609999999999</v>
      </c>
      <c r="CY33" s="443">
        <v>4902.617945</v>
      </c>
      <c r="CZ33" s="444">
        <v>0.40086509331291598</v>
      </c>
      <c r="DA33" s="444">
        <v>99.518258504640599</v>
      </c>
      <c r="DB33" s="444">
        <v>8.0876402046458101E-2</v>
      </c>
      <c r="DC33" s="290" t="s">
        <v>7</v>
      </c>
      <c r="DD33" s="441">
        <v>20.017181000000001</v>
      </c>
      <c r="DE33" s="442">
        <v>6350.75</v>
      </c>
      <c r="DF33" s="442">
        <v>3.9650609999999999</v>
      </c>
      <c r="DG33" s="443">
        <v>6374.732242</v>
      </c>
      <c r="DH33" s="444">
        <v>0.31400818481624315</v>
      </c>
      <c r="DI33" s="444">
        <v>99.623792167426387</v>
      </c>
      <c r="DJ33" s="444">
        <v>6.2199647757377914E-2</v>
      </c>
      <c r="DK33" s="290" t="s">
        <v>7</v>
      </c>
      <c r="DL33" s="441">
        <v>50.002913999999997</v>
      </c>
      <c r="DM33" s="442">
        <v>6856.8</v>
      </c>
      <c r="DN33" s="442">
        <v>3.9650609999999999</v>
      </c>
      <c r="DO33" s="443">
        <v>6910.7679749999998</v>
      </c>
      <c r="DP33" s="444">
        <v>0.72355075703435112</v>
      </c>
      <c r="DQ33" s="444">
        <v>99.219074129022545</v>
      </c>
      <c r="DR33" s="444">
        <v>5.7375113943107028E-2</v>
      </c>
      <c r="DS33" s="290" t="s">
        <v>7</v>
      </c>
      <c r="DT33" s="441">
        <v>2931.1029140000001</v>
      </c>
      <c r="DU33" s="442">
        <v>7257.6</v>
      </c>
      <c r="DV33" s="442">
        <v>3.9650609999999999</v>
      </c>
      <c r="DW33" s="443">
        <v>10192.667975</v>
      </c>
      <c r="DX33" s="444">
        <v>28.7569743387035</v>
      </c>
      <c r="DY33" s="444">
        <v>71.204124551109004</v>
      </c>
      <c r="DZ33" s="444">
        <v>3.8901110187492392E-2</v>
      </c>
      <c r="EA33" s="290" t="s">
        <v>7</v>
      </c>
      <c r="EB33" s="441">
        <v>20.002914000000001</v>
      </c>
      <c r="EC33" s="442">
        <v>15414.7</v>
      </c>
      <c r="ED33" s="442">
        <v>3.9650609999999999</v>
      </c>
      <c r="EE33" s="443">
        <v>15438.667975</v>
      </c>
      <c r="EF33" s="444">
        <f t="shared" si="15"/>
        <v>0.12956372941234912</v>
      </c>
      <c r="EG33" s="444">
        <f t="shared" si="16"/>
        <v>99.84475360802621</v>
      </c>
      <c r="EH33" s="444">
        <f t="shared" si="17"/>
        <v>2.5682662561437718E-2</v>
      </c>
      <c r="EI33" s="290" t="s">
        <v>7</v>
      </c>
      <c r="EJ33" s="441">
        <v>24.402913999999999</v>
      </c>
      <c r="EK33" s="442">
        <v>9684.527</v>
      </c>
      <c r="EL33" s="442">
        <v>3.9650609999999999</v>
      </c>
      <c r="EM33" s="443">
        <v>9712.8949749999992</v>
      </c>
      <c r="EN33" s="440">
        <f t="shared" si="18"/>
        <v>0.2512424366042319</v>
      </c>
      <c r="EO33" s="440">
        <f t="shared" si="19"/>
        <v>99.707934914636525</v>
      </c>
      <c r="EP33" s="440">
        <f t="shared" si="20"/>
        <v>4.0822648759259339E-2</v>
      </c>
    </row>
    <row r="34" spans="1:146" ht="27.6" x14ac:dyDescent="0.3">
      <c r="A34" s="290" t="s">
        <v>6</v>
      </c>
      <c r="B34" s="17">
        <v>4747.5012829999996</v>
      </c>
      <c r="C34" s="30">
        <v>7835.647473</v>
      </c>
      <c r="D34" s="30">
        <v>53380.126136999999</v>
      </c>
      <c r="E34" s="18">
        <v>65963.274892999994</v>
      </c>
      <c r="F34" s="17">
        <v>229.27741700000001</v>
      </c>
      <c r="G34" s="30">
        <v>47.211098999999997</v>
      </c>
      <c r="H34" s="30">
        <v>14.076885000000001</v>
      </c>
      <c r="I34" s="18">
        <v>290.56540100000001</v>
      </c>
      <c r="J34" s="18">
        <v>66253.840293999994</v>
      </c>
      <c r="K34" s="297">
        <f t="shared" si="2"/>
        <v>99.561436137572372</v>
      </c>
      <c r="L34" s="298">
        <f t="shared" si="3"/>
        <v>0.43856386242763029</v>
      </c>
      <c r="M34" s="290" t="s">
        <v>6</v>
      </c>
      <c r="N34" s="17">
        <v>2.3690060000000002</v>
      </c>
      <c r="O34" s="30">
        <v>8.4440000000000001E-2</v>
      </c>
      <c r="P34" s="30">
        <v>64572.312114</v>
      </c>
      <c r="Q34" s="18">
        <v>64574.76556</v>
      </c>
      <c r="R34" s="17">
        <v>666.97092899999996</v>
      </c>
      <c r="S34" s="30">
        <v>121.883359</v>
      </c>
      <c r="T34" s="30">
        <v>1.7996829999999999</v>
      </c>
      <c r="U34" s="18">
        <v>790.65397099999996</v>
      </c>
      <c r="V34" s="18">
        <v>65365.419531</v>
      </c>
      <c r="W34" s="27">
        <v>98.790409398925334</v>
      </c>
      <c r="X34" s="27">
        <v>1.209590601074666</v>
      </c>
      <c r="Y34" s="290" t="s">
        <v>6</v>
      </c>
      <c r="Z34" s="299">
        <v>60029.863219999999</v>
      </c>
      <c r="AA34" s="18">
        <v>60029.863219999999</v>
      </c>
      <c r="AB34" s="33">
        <v>811.97333200000003</v>
      </c>
      <c r="AC34" s="30">
        <v>91.742092999999997</v>
      </c>
      <c r="AD34" s="18">
        <v>903.71542499999998</v>
      </c>
      <c r="AE34" s="18">
        <v>60933.578645000001</v>
      </c>
      <c r="AF34" s="27">
        <v>98.516884376240128</v>
      </c>
      <c r="AG34" s="27">
        <v>1.4831156237598655</v>
      </c>
      <c r="AH34" s="290" t="s">
        <v>6</v>
      </c>
      <c r="AI34" s="299">
        <v>54278.028685999998</v>
      </c>
      <c r="AJ34" s="18">
        <v>54278.028685999998</v>
      </c>
      <c r="AK34" s="33">
        <v>4434.3248299999996</v>
      </c>
      <c r="AL34" s="30">
        <v>1262.1575419999999</v>
      </c>
      <c r="AM34" s="18">
        <v>5696.4823719999995</v>
      </c>
      <c r="AN34" s="18">
        <f t="shared" si="4"/>
        <v>59974.511057999996</v>
      </c>
      <c r="AO34" s="27">
        <f t="shared" si="5"/>
        <v>90.501827740636259</v>
      </c>
      <c r="AP34" s="27">
        <f t="shared" si="6"/>
        <v>9.4981722593637485</v>
      </c>
      <c r="AQ34" s="290" t="s">
        <v>6</v>
      </c>
      <c r="AR34" s="299">
        <v>0</v>
      </c>
      <c r="AS34" s="30">
        <v>1</v>
      </c>
      <c r="AT34" s="30">
        <v>62544.167905000002</v>
      </c>
      <c r="AU34" s="18">
        <v>62545.167905000002</v>
      </c>
      <c r="AV34" s="33">
        <v>4902.849475</v>
      </c>
      <c r="AW34" s="30">
        <v>98.136778000000007</v>
      </c>
      <c r="AX34" s="30">
        <v>0</v>
      </c>
      <c r="AY34" s="18">
        <v>5000.986253</v>
      </c>
      <c r="AZ34" s="18">
        <v>67546.154158000005</v>
      </c>
      <c r="BA34" s="27">
        <f t="shared" si="7"/>
        <v>92.596193942734345</v>
      </c>
      <c r="BB34" s="27">
        <f t="shared" si="8"/>
        <v>7.4038060572656521</v>
      </c>
      <c r="BC34" s="290" t="s">
        <v>6</v>
      </c>
      <c r="BD34" s="299">
        <v>0.5</v>
      </c>
      <c r="BE34" s="30">
        <v>11.204000000000001</v>
      </c>
      <c r="BF34" s="30">
        <v>63559.009173999999</v>
      </c>
      <c r="BG34" s="18">
        <v>63570.713173999997</v>
      </c>
      <c r="BH34" s="33">
        <v>4879.1638380000004</v>
      </c>
      <c r="BI34" s="30">
        <v>266.224401</v>
      </c>
      <c r="BJ34" s="30">
        <v>0</v>
      </c>
      <c r="BK34" s="18">
        <v>5145.3882390000008</v>
      </c>
      <c r="BL34" s="18">
        <v>68716.101412999997</v>
      </c>
      <c r="BM34" s="27">
        <f t="shared" si="9"/>
        <v>92.512106866955392</v>
      </c>
      <c r="BN34" s="27">
        <f t="shared" si="10"/>
        <v>7.4878931330446159</v>
      </c>
      <c r="BO34" s="290" t="s">
        <v>6</v>
      </c>
      <c r="BP34" s="299">
        <v>0</v>
      </c>
      <c r="BQ34" s="30">
        <v>27</v>
      </c>
      <c r="BR34" s="30">
        <v>62947.430455000002</v>
      </c>
      <c r="BS34" s="18">
        <v>62974.430455000002</v>
      </c>
      <c r="BT34" s="33">
        <v>4575.2250549999999</v>
      </c>
      <c r="BU34" s="30">
        <v>461.13515699999999</v>
      </c>
      <c r="BV34" s="30">
        <v>0</v>
      </c>
      <c r="BW34" s="18">
        <v>5036.3602119999996</v>
      </c>
      <c r="BX34" s="18">
        <v>68010.790666999994</v>
      </c>
      <c r="BY34" s="27">
        <f t="shared" si="11"/>
        <v>92.594763033031867</v>
      </c>
      <c r="BZ34" s="27">
        <f t="shared" si="12"/>
        <v>7.4052369669681379</v>
      </c>
      <c r="CA34" s="290" t="s">
        <v>6</v>
      </c>
      <c r="CB34" s="299">
        <v>0</v>
      </c>
      <c r="CC34" s="30">
        <v>0</v>
      </c>
      <c r="CD34" s="30">
        <v>81626.200536999997</v>
      </c>
      <c r="CE34" s="18">
        <v>81626.200536999997</v>
      </c>
      <c r="CF34" s="33">
        <v>4850.9364050000004</v>
      </c>
      <c r="CG34" s="30">
        <v>3430.5873849999998</v>
      </c>
      <c r="CH34" s="30">
        <v>0</v>
      </c>
      <c r="CI34" s="18">
        <v>8281.5237899999993</v>
      </c>
      <c r="CJ34" s="18">
        <v>89907.724327000004</v>
      </c>
      <c r="CK34" s="27">
        <f t="shared" si="13"/>
        <v>90.78886285690028</v>
      </c>
      <c r="CL34" s="27">
        <f t="shared" si="14"/>
        <v>9.2111371430997195</v>
      </c>
      <c r="CM34" s="290" t="s">
        <v>542</v>
      </c>
      <c r="CN34" s="441">
        <v>5244.8138209999997</v>
      </c>
      <c r="CO34" s="442">
        <v>249.23195100000001</v>
      </c>
      <c r="CP34" s="442">
        <v>81157.402661999993</v>
      </c>
      <c r="CQ34" s="443">
        <v>86651.448434000005</v>
      </c>
      <c r="CR34" s="444">
        <v>6.0527710912932156</v>
      </c>
      <c r="CS34" s="444">
        <v>0.28762583373298489</v>
      </c>
      <c r="CT34" s="444">
        <v>93.659603074973788</v>
      </c>
      <c r="CU34" s="290" t="s">
        <v>542</v>
      </c>
      <c r="CV34" s="441">
        <v>5413.508323</v>
      </c>
      <c r="CW34" s="442">
        <v>400.23809699999998</v>
      </c>
      <c r="CX34" s="442">
        <v>83307.645755999998</v>
      </c>
      <c r="CY34" s="443">
        <v>89121.392175999994</v>
      </c>
      <c r="CZ34" s="444">
        <v>6.0743085255100304</v>
      </c>
      <c r="DA34" s="444">
        <v>0.44909318316032998</v>
      </c>
      <c r="DB34" s="444">
        <v>93.476598291329594</v>
      </c>
      <c r="DC34" s="290" t="s">
        <v>542</v>
      </c>
      <c r="DD34" s="441">
        <v>5815.2265180000004</v>
      </c>
      <c r="DE34" s="442">
        <v>378.128759</v>
      </c>
      <c r="DF34" s="442">
        <v>84220.242306999993</v>
      </c>
      <c r="DG34" s="443">
        <v>90413.597584000003</v>
      </c>
      <c r="DH34" s="444">
        <v>6.4318052520775799</v>
      </c>
      <c r="DI34" s="444">
        <v>0.41822111839836285</v>
      </c>
      <c r="DJ34" s="444">
        <v>93.149973629524055</v>
      </c>
      <c r="DK34" s="290" t="s">
        <v>542</v>
      </c>
      <c r="DL34" s="441">
        <v>5154.1732270000002</v>
      </c>
      <c r="DM34" s="442">
        <v>1176.2162559999999</v>
      </c>
      <c r="DN34" s="442">
        <v>89233.365233999997</v>
      </c>
      <c r="DO34" s="443">
        <v>95563.754717000003</v>
      </c>
      <c r="DP34" s="444">
        <v>5.3934394292725667</v>
      </c>
      <c r="DQ34" s="444">
        <v>1.2308183782472926</v>
      </c>
      <c r="DR34" s="444">
        <v>93.375742192480132</v>
      </c>
      <c r="DS34" s="290" t="s">
        <v>542</v>
      </c>
      <c r="DT34" s="441">
        <v>5713.8468940000002</v>
      </c>
      <c r="DU34" s="442">
        <v>2796.4479729999998</v>
      </c>
      <c r="DV34" s="442">
        <v>88431.773962000007</v>
      </c>
      <c r="DW34" s="443">
        <v>96942.068828999996</v>
      </c>
      <c r="DX34" s="444">
        <v>5.8940839235429188</v>
      </c>
      <c r="DY34" s="444">
        <v>2.8846588553136479</v>
      </c>
      <c r="DZ34" s="444">
        <v>91.221257221143446</v>
      </c>
      <c r="EA34" s="290" t="s">
        <v>542</v>
      </c>
      <c r="EB34" s="441">
        <v>6478.3696620000001</v>
      </c>
      <c r="EC34" s="442">
        <v>821.89734599999997</v>
      </c>
      <c r="ED34" s="442">
        <v>96325.405992</v>
      </c>
      <c r="EE34" s="443">
        <v>103625.673</v>
      </c>
      <c r="EF34" s="444">
        <f t="shared" si="15"/>
        <v>6.2517033418928918</v>
      </c>
      <c r="EG34" s="444">
        <f t="shared" si="16"/>
        <v>0.79314065926500665</v>
      </c>
      <c r="EH34" s="444">
        <f t="shared" si="17"/>
        <v>92.955155998842116</v>
      </c>
      <c r="EI34" s="290" t="s">
        <v>542</v>
      </c>
      <c r="EJ34" s="441">
        <v>5749.206819</v>
      </c>
      <c r="EK34" s="442">
        <v>1706.4567970000001</v>
      </c>
      <c r="EL34" s="442">
        <v>100145.074743</v>
      </c>
      <c r="EM34" s="443">
        <v>107600.738359</v>
      </c>
      <c r="EN34" s="440">
        <f t="shared" si="18"/>
        <v>5.3430923492534959</v>
      </c>
      <c r="EO34" s="440">
        <f t="shared" si="19"/>
        <v>1.5859155085967567</v>
      </c>
      <c r="EP34" s="440">
        <f t="shared" si="20"/>
        <v>93.070992142149748</v>
      </c>
    </row>
    <row r="35" spans="1:146" ht="15.6" x14ac:dyDescent="0.3">
      <c r="A35" s="290" t="s">
        <v>5</v>
      </c>
      <c r="B35" s="17">
        <v>0</v>
      </c>
      <c r="C35" s="30">
        <v>613.11876199999995</v>
      </c>
      <c r="D35" s="30">
        <v>111.874</v>
      </c>
      <c r="E35" s="18">
        <v>724.99276199999997</v>
      </c>
      <c r="F35" s="17">
        <v>0</v>
      </c>
      <c r="G35" s="30">
        <v>103.169285</v>
      </c>
      <c r="H35" s="30">
        <v>0</v>
      </c>
      <c r="I35" s="18">
        <v>103.169285</v>
      </c>
      <c r="J35" s="18">
        <v>828.16204700000003</v>
      </c>
      <c r="K35" s="297">
        <f t="shared" si="2"/>
        <v>87.542379492790246</v>
      </c>
      <c r="L35" s="298">
        <f t="shared" si="3"/>
        <v>12.457620507209743</v>
      </c>
      <c r="M35" s="290" t="s">
        <v>5</v>
      </c>
      <c r="N35" s="17">
        <v>0</v>
      </c>
      <c r="O35" s="30">
        <v>0</v>
      </c>
      <c r="P35" s="30">
        <v>624.80950099999995</v>
      </c>
      <c r="Q35" s="18">
        <v>624.80950099999995</v>
      </c>
      <c r="R35" s="17">
        <v>0</v>
      </c>
      <c r="S35" s="30">
        <v>167.19305199999999</v>
      </c>
      <c r="T35" s="30">
        <v>0</v>
      </c>
      <c r="U35" s="18">
        <v>167.19305199999999</v>
      </c>
      <c r="V35" s="18">
        <v>792.00255300000003</v>
      </c>
      <c r="W35" s="27">
        <v>78.889834209915719</v>
      </c>
      <c r="X35" s="27">
        <v>21.110165790084281</v>
      </c>
      <c r="Y35" s="290" t="s">
        <v>5</v>
      </c>
      <c r="Z35" s="299">
        <v>592.86325399999998</v>
      </c>
      <c r="AA35" s="18">
        <v>592.86325399999998</v>
      </c>
      <c r="AB35" s="33">
        <v>2</v>
      </c>
      <c r="AC35" s="30">
        <v>69.722577000000001</v>
      </c>
      <c r="AD35" s="18">
        <v>71.722577000000001</v>
      </c>
      <c r="AE35" s="18">
        <v>664.58583099999998</v>
      </c>
      <c r="AF35" s="27">
        <v>89.207928659556401</v>
      </c>
      <c r="AG35" s="27">
        <v>10.792071340443609</v>
      </c>
      <c r="AH35" s="290" t="s">
        <v>5</v>
      </c>
      <c r="AI35" s="299">
        <v>202.62000900000001</v>
      </c>
      <c r="AJ35" s="18">
        <v>202.62000900000001</v>
      </c>
      <c r="AK35" s="33">
        <v>410.80399199999999</v>
      </c>
      <c r="AL35" s="30">
        <v>8.2138349999999996</v>
      </c>
      <c r="AM35" s="18">
        <v>419.01782700000001</v>
      </c>
      <c r="AN35" s="18">
        <f t="shared" si="4"/>
        <v>621.63783599999999</v>
      </c>
      <c r="AO35" s="27">
        <f t="shared" si="5"/>
        <v>32.59454255612588</v>
      </c>
      <c r="AP35" s="27">
        <f t="shared" si="6"/>
        <v>67.405457443874127</v>
      </c>
      <c r="AQ35" s="290" t="s">
        <v>5</v>
      </c>
      <c r="AR35" s="299">
        <v>0</v>
      </c>
      <c r="AS35" s="30">
        <v>0</v>
      </c>
      <c r="AT35" s="30">
        <v>202.62000900000001</v>
      </c>
      <c r="AU35" s="18">
        <v>202.62000900000001</v>
      </c>
      <c r="AV35" s="33">
        <v>403.84253899999999</v>
      </c>
      <c r="AW35" s="30">
        <v>12.208</v>
      </c>
      <c r="AX35" s="30">
        <v>0</v>
      </c>
      <c r="AY35" s="18">
        <v>416.05053900000001</v>
      </c>
      <c r="AZ35" s="18">
        <v>618.67054800000005</v>
      </c>
      <c r="BA35" s="27">
        <f t="shared" si="7"/>
        <v>32.750873571566878</v>
      </c>
      <c r="BB35" s="27">
        <f t="shared" si="8"/>
        <v>67.249126428433115</v>
      </c>
      <c r="BC35" s="290" t="s">
        <v>5</v>
      </c>
      <c r="BD35" s="299"/>
      <c r="BE35" s="30">
        <v>0</v>
      </c>
      <c r="BF35" s="30">
        <v>202.62000900000001</v>
      </c>
      <c r="BG35" s="18">
        <v>202.62000900000001</v>
      </c>
      <c r="BH35" s="33">
        <v>407.68463000000003</v>
      </c>
      <c r="BI35" s="30">
        <v>28.771629000000001</v>
      </c>
      <c r="BJ35" s="30">
        <v>0</v>
      </c>
      <c r="BK35" s="18">
        <v>436.45625900000005</v>
      </c>
      <c r="BL35" s="18">
        <v>639.07626800000003</v>
      </c>
      <c r="BM35" s="27">
        <f t="shared" si="9"/>
        <v>31.705137421876543</v>
      </c>
      <c r="BN35" s="27">
        <f t="shared" si="10"/>
        <v>68.294862578123471</v>
      </c>
      <c r="BO35" s="290" t="s">
        <v>5</v>
      </c>
      <c r="BP35" s="299">
        <v>0</v>
      </c>
      <c r="BQ35" s="30">
        <v>0</v>
      </c>
      <c r="BR35" s="30">
        <v>202.618765</v>
      </c>
      <c r="BS35" s="18">
        <v>202.618765</v>
      </c>
      <c r="BT35" s="33">
        <v>403</v>
      </c>
      <c r="BU35" s="30">
        <v>26.679321000000002</v>
      </c>
      <c r="BV35" s="30">
        <v>0</v>
      </c>
      <c r="BW35" s="18">
        <v>429.67932100000002</v>
      </c>
      <c r="BX35" s="18">
        <v>632.29808600000001</v>
      </c>
      <c r="BY35" s="27">
        <f t="shared" si="11"/>
        <v>32.044817070662454</v>
      </c>
      <c r="BZ35" s="27">
        <f t="shared" si="12"/>
        <v>67.955182929337539</v>
      </c>
      <c r="CA35" s="290" t="s">
        <v>5</v>
      </c>
      <c r="CB35" s="299">
        <v>0</v>
      </c>
      <c r="CC35" s="30">
        <v>0</v>
      </c>
      <c r="CD35" s="30">
        <v>203.08235500000001</v>
      </c>
      <c r="CE35" s="18">
        <v>203.08235500000001</v>
      </c>
      <c r="CF35" s="33">
        <v>405.4</v>
      </c>
      <c r="CG35" s="30">
        <v>32.896523999999999</v>
      </c>
      <c r="CH35" s="30">
        <v>0</v>
      </c>
      <c r="CI35" s="18">
        <v>438.29652399999998</v>
      </c>
      <c r="CJ35" s="18">
        <v>641.37887899999998</v>
      </c>
      <c r="CK35" s="27">
        <f t="shared" si="13"/>
        <v>31.663399224594677</v>
      </c>
      <c r="CL35" s="27">
        <f t="shared" si="14"/>
        <v>68.33660077540533</v>
      </c>
      <c r="CM35" s="290" t="s">
        <v>5</v>
      </c>
      <c r="CN35" s="441">
        <v>413.70957499999997</v>
      </c>
      <c r="CO35" s="442">
        <v>172.17132799999999</v>
      </c>
      <c r="CP35" s="442">
        <v>201.354501</v>
      </c>
      <c r="CQ35" s="443">
        <v>787.23540400000002</v>
      </c>
      <c r="CR35" s="444">
        <v>52.552206480794908</v>
      </c>
      <c r="CS35" s="444">
        <v>21.870374112391925</v>
      </c>
      <c r="CT35" s="444">
        <v>25.577419406813164</v>
      </c>
      <c r="CU35" s="290" t="s">
        <v>5</v>
      </c>
      <c r="CV35" s="441">
        <v>409.96415100000002</v>
      </c>
      <c r="CW35" s="442">
        <v>258.46880700000003</v>
      </c>
      <c r="CX35" s="442">
        <v>133.414569</v>
      </c>
      <c r="CY35" s="443">
        <v>801.84752700000001</v>
      </c>
      <c r="CZ35" s="444">
        <v>51.127444706828904</v>
      </c>
      <c r="DA35" s="444">
        <v>32.234159026096201</v>
      </c>
      <c r="DB35" s="444">
        <v>16.6383962670748</v>
      </c>
      <c r="DC35" s="290" t="s">
        <v>5</v>
      </c>
      <c r="DD35" s="441">
        <v>410.31413500000002</v>
      </c>
      <c r="DE35" s="442">
        <v>312.26083999999997</v>
      </c>
      <c r="DF35" s="442">
        <v>63.603999999999999</v>
      </c>
      <c r="DG35" s="443">
        <v>786.17897500000004</v>
      </c>
      <c r="DH35" s="444">
        <v>52.190932096600527</v>
      </c>
      <c r="DI35" s="444">
        <v>39.718798127360245</v>
      </c>
      <c r="DJ35" s="444">
        <v>8.0902697760392268</v>
      </c>
      <c r="DK35" s="290" t="s">
        <v>5</v>
      </c>
      <c r="DL35" s="441">
        <v>431.25960600000002</v>
      </c>
      <c r="DM35" s="442">
        <v>271.36301099999997</v>
      </c>
      <c r="DN35" s="442">
        <v>63.603999999999999</v>
      </c>
      <c r="DO35" s="443">
        <v>766.22661700000003</v>
      </c>
      <c r="DP35" s="444">
        <v>56.28355847105739</v>
      </c>
      <c r="DQ35" s="444">
        <v>35.415503061282969</v>
      </c>
      <c r="DR35" s="444">
        <v>8.300938467659627</v>
      </c>
      <c r="DS35" s="290" t="s">
        <v>5</v>
      </c>
      <c r="DT35" s="441">
        <v>517.31858899999997</v>
      </c>
      <c r="DU35" s="442">
        <v>529.11969899999997</v>
      </c>
      <c r="DV35" s="442">
        <v>61.2</v>
      </c>
      <c r="DW35" s="443">
        <v>1107.6382880000001</v>
      </c>
      <c r="DX35" s="444">
        <v>46.704650300062575</v>
      </c>
      <c r="DY35" s="444">
        <v>47.770080244824463</v>
      </c>
      <c r="DZ35" s="444">
        <v>5.5252694551129489</v>
      </c>
      <c r="EA35" s="290" t="s">
        <v>5</v>
      </c>
      <c r="EB35" s="441">
        <v>74.995782000000005</v>
      </c>
      <c r="EC35" s="442">
        <v>949.72621300000003</v>
      </c>
      <c r="ED35" s="442">
        <v>61.2</v>
      </c>
      <c r="EE35" s="443">
        <v>1085.9219949999999</v>
      </c>
      <c r="EF35" s="444">
        <f t="shared" si="15"/>
        <v>6.9061850064101522</v>
      </c>
      <c r="EG35" s="444">
        <f t="shared" si="16"/>
        <v>87.458051072996284</v>
      </c>
      <c r="EH35" s="444">
        <f t="shared" si="17"/>
        <v>5.635763920593579</v>
      </c>
      <c r="EI35" s="290" t="s">
        <v>5</v>
      </c>
      <c r="EJ35" s="441">
        <v>133.30185800000001</v>
      </c>
      <c r="EK35" s="442">
        <v>736.80521299999998</v>
      </c>
      <c r="EL35" s="442">
        <v>59.4</v>
      </c>
      <c r="EM35" s="443">
        <v>929.507071</v>
      </c>
      <c r="EN35" s="440">
        <f t="shared" si="18"/>
        <v>14.34113436669058</v>
      </c>
      <c r="EO35" s="440">
        <f t="shared" si="19"/>
        <v>79.26838170335985</v>
      </c>
      <c r="EP35" s="440">
        <f t="shared" si="20"/>
        <v>6.3904839299495766</v>
      </c>
    </row>
    <row r="36" spans="1:146" ht="15.6" x14ac:dyDescent="0.3">
      <c r="A36" s="290" t="s">
        <v>4</v>
      </c>
      <c r="B36" s="17">
        <v>0</v>
      </c>
      <c r="C36" s="30">
        <v>33.554713999999997</v>
      </c>
      <c r="D36" s="30">
        <v>0</v>
      </c>
      <c r="E36" s="18">
        <v>33.554713999999997</v>
      </c>
      <c r="F36" s="17">
        <v>0</v>
      </c>
      <c r="G36" s="30">
        <v>42.877186000000002</v>
      </c>
      <c r="H36" s="30">
        <v>0</v>
      </c>
      <c r="I36" s="18">
        <v>42.877186000000002</v>
      </c>
      <c r="J36" s="18">
        <v>76.431899999999999</v>
      </c>
      <c r="K36" s="297">
        <f t="shared" si="2"/>
        <v>43.90145214236464</v>
      </c>
      <c r="L36" s="298">
        <f t="shared" si="3"/>
        <v>56.09854785763536</v>
      </c>
      <c r="M36" s="290" t="s">
        <v>4</v>
      </c>
      <c r="N36" s="17">
        <v>0</v>
      </c>
      <c r="O36" s="30">
        <v>0</v>
      </c>
      <c r="P36" s="30">
        <v>0</v>
      </c>
      <c r="Q36" s="18">
        <v>0</v>
      </c>
      <c r="R36" s="17">
        <v>0</v>
      </c>
      <c r="S36" s="30">
        <v>75.966223999999997</v>
      </c>
      <c r="T36" s="30">
        <v>0</v>
      </c>
      <c r="U36" s="18">
        <v>75.966223999999997</v>
      </c>
      <c r="V36" s="18">
        <v>75.966223999999997</v>
      </c>
      <c r="W36" s="27">
        <v>0</v>
      </c>
      <c r="X36" s="27">
        <v>100</v>
      </c>
      <c r="Y36" s="290" t="s">
        <v>4</v>
      </c>
      <c r="Z36" s="299">
        <v>16.475473999999998</v>
      </c>
      <c r="AA36" s="18">
        <v>16.475473999999998</v>
      </c>
      <c r="AB36" s="33">
        <v>0</v>
      </c>
      <c r="AC36" s="30">
        <v>20.179518999999999</v>
      </c>
      <c r="AD36" s="18">
        <v>20.179518999999999</v>
      </c>
      <c r="AE36" s="18">
        <v>36.654992999999997</v>
      </c>
      <c r="AF36" s="27">
        <v>44.947420942080115</v>
      </c>
      <c r="AG36" s="27">
        <v>55.052579057919893</v>
      </c>
      <c r="AH36" s="290" t="s">
        <v>4</v>
      </c>
      <c r="AI36" s="299">
        <v>15.6</v>
      </c>
      <c r="AJ36" s="18">
        <v>15.6</v>
      </c>
      <c r="AK36" s="33">
        <v>0</v>
      </c>
      <c r="AL36" s="30">
        <v>13.062522</v>
      </c>
      <c r="AM36" s="18">
        <v>13.062522</v>
      </c>
      <c r="AN36" s="18">
        <f t="shared" si="4"/>
        <v>28.662521999999999</v>
      </c>
      <c r="AO36" s="27">
        <f t="shared" si="5"/>
        <v>54.426473706675218</v>
      </c>
      <c r="AP36" s="27">
        <f t="shared" si="6"/>
        <v>45.573526293324775</v>
      </c>
      <c r="AQ36" s="290" t="s">
        <v>4</v>
      </c>
      <c r="AR36" s="299">
        <v>0</v>
      </c>
      <c r="AS36" s="30">
        <v>0</v>
      </c>
      <c r="AT36" s="30">
        <v>15.6</v>
      </c>
      <c r="AU36" s="18">
        <v>15.6</v>
      </c>
      <c r="AV36" s="33">
        <v>0</v>
      </c>
      <c r="AW36" s="30">
        <v>12.669304</v>
      </c>
      <c r="AX36" s="30">
        <v>0</v>
      </c>
      <c r="AY36" s="18">
        <v>12.669304</v>
      </c>
      <c r="AZ36" s="18">
        <v>28.269304000000002</v>
      </c>
      <c r="BA36" s="27">
        <f t="shared" si="7"/>
        <v>55.183530517765831</v>
      </c>
      <c r="BB36" s="27">
        <f t="shared" si="8"/>
        <v>44.816469482234154</v>
      </c>
      <c r="BC36" s="290" t="s">
        <v>4</v>
      </c>
      <c r="BD36" s="299"/>
      <c r="BE36" s="30">
        <v>0</v>
      </c>
      <c r="BF36" s="30">
        <v>17.397805000000002</v>
      </c>
      <c r="BG36" s="18">
        <v>17.397805000000002</v>
      </c>
      <c r="BH36" s="33">
        <v>0.53197099999999997</v>
      </c>
      <c r="BI36" s="30">
        <v>15.874438</v>
      </c>
      <c r="BJ36" s="30">
        <v>0</v>
      </c>
      <c r="BK36" s="18">
        <v>16.406409</v>
      </c>
      <c r="BL36" s="18">
        <v>33.804214000000002</v>
      </c>
      <c r="BM36" s="27">
        <f t="shared" si="9"/>
        <v>51.466379309987801</v>
      </c>
      <c r="BN36" s="27">
        <f t="shared" si="10"/>
        <v>48.533620690012199</v>
      </c>
      <c r="BO36" s="290" t="s">
        <v>4</v>
      </c>
      <c r="BP36" s="299">
        <v>0</v>
      </c>
      <c r="BQ36" s="30">
        <v>0</v>
      </c>
      <c r="BR36" s="30">
        <v>17.399318999999998</v>
      </c>
      <c r="BS36" s="18">
        <v>17.399318999999998</v>
      </c>
      <c r="BT36" s="33">
        <v>0.45556799999999997</v>
      </c>
      <c r="BU36" s="30">
        <v>11.978737000000001</v>
      </c>
      <c r="BV36" s="30">
        <v>0</v>
      </c>
      <c r="BW36" s="18">
        <v>12.434305</v>
      </c>
      <c r="BX36" s="18">
        <v>29.833624</v>
      </c>
      <c r="BY36" s="27">
        <f t="shared" si="11"/>
        <v>58.321171440653664</v>
      </c>
      <c r="BZ36" s="27">
        <f t="shared" si="12"/>
        <v>41.678828559346321</v>
      </c>
      <c r="CA36" s="290" t="s">
        <v>4</v>
      </c>
      <c r="CB36" s="299">
        <v>0</v>
      </c>
      <c r="CC36" s="30">
        <v>0</v>
      </c>
      <c r="CD36" s="30">
        <v>17.624639999999999</v>
      </c>
      <c r="CE36" s="18">
        <v>17.624639999999999</v>
      </c>
      <c r="CF36" s="33">
        <v>0.39748699999999998</v>
      </c>
      <c r="CG36" s="30">
        <v>23.442995</v>
      </c>
      <c r="CH36" s="30">
        <v>0</v>
      </c>
      <c r="CI36" s="18">
        <v>23.840482000000002</v>
      </c>
      <c r="CJ36" s="18">
        <v>41.465122000000001</v>
      </c>
      <c r="CK36" s="27">
        <f t="shared" si="13"/>
        <v>42.50473446092839</v>
      </c>
      <c r="CL36" s="27">
        <f t="shared" si="14"/>
        <v>57.49526553907161</v>
      </c>
      <c r="CM36" s="290" t="s">
        <v>4</v>
      </c>
      <c r="CN36" s="441">
        <v>33.67257</v>
      </c>
      <c r="CO36" s="442">
        <v>10.917376000000001</v>
      </c>
      <c r="CP36" s="442">
        <v>1.679225</v>
      </c>
      <c r="CQ36" s="443">
        <v>46.269171</v>
      </c>
      <c r="CR36" s="444">
        <v>72.775390767213011</v>
      </c>
      <c r="CS36" s="444">
        <v>23.595356830577323</v>
      </c>
      <c r="CT36" s="444">
        <v>3.6292524022096697</v>
      </c>
      <c r="CU36" s="290" t="s">
        <v>4</v>
      </c>
      <c r="CV36" s="441">
        <v>33.080081999999997</v>
      </c>
      <c r="CW36" s="442">
        <v>11.70096</v>
      </c>
      <c r="CX36" s="442">
        <v>1.9825820000000001</v>
      </c>
      <c r="CY36" s="443">
        <v>46.763624</v>
      </c>
      <c r="CZ36" s="444">
        <v>70.738918780118496</v>
      </c>
      <c r="DA36" s="444">
        <v>25.021499616881702</v>
      </c>
      <c r="DB36" s="444">
        <v>4.2395816029997997</v>
      </c>
      <c r="DC36" s="290" t="s">
        <v>4</v>
      </c>
      <c r="DD36" s="441">
        <v>31.785865000000001</v>
      </c>
      <c r="DE36" s="442">
        <v>10.017376000000001</v>
      </c>
      <c r="DF36" s="442">
        <v>2.5292089999999998</v>
      </c>
      <c r="DG36" s="443">
        <v>44.332450000000001</v>
      </c>
      <c r="DH36" s="444">
        <v>71.698868436100412</v>
      </c>
      <c r="DI36" s="444">
        <v>22.596035184159685</v>
      </c>
      <c r="DJ36" s="444">
        <v>5.7050963797398966</v>
      </c>
      <c r="DK36" s="290" t="s">
        <v>4</v>
      </c>
      <c r="DL36" s="441">
        <v>31.867965000000002</v>
      </c>
      <c r="DM36" s="442">
        <v>10.017376000000001</v>
      </c>
      <c r="DN36" s="442">
        <v>1.4427540000000001</v>
      </c>
      <c r="DO36" s="443">
        <v>43.328094999999998</v>
      </c>
      <c r="DP36" s="444">
        <v>73.550348797933538</v>
      </c>
      <c r="DQ36" s="444">
        <v>23.119816368571019</v>
      </c>
      <c r="DR36" s="444">
        <v>3.3298348334954495</v>
      </c>
      <c r="DS36" s="290" t="s">
        <v>4</v>
      </c>
      <c r="DT36" s="441">
        <v>135.367965</v>
      </c>
      <c r="DU36" s="442">
        <v>21.117376</v>
      </c>
      <c r="DV36" s="442">
        <v>1.5291189999999999</v>
      </c>
      <c r="DW36" s="443">
        <v>158.01446000000001</v>
      </c>
      <c r="DX36" s="444">
        <v>85.668086958623903</v>
      </c>
      <c r="DY36" s="444">
        <v>13.364204769614121</v>
      </c>
      <c r="DZ36" s="444">
        <v>0.96770827176196395</v>
      </c>
      <c r="EA36" s="290" t="s">
        <v>4</v>
      </c>
      <c r="EB36" s="441">
        <v>220.24328600000001</v>
      </c>
      <c r="EC36" s="442">
        <v>30.867376</v>
      </c>
      <c r="ED36" s="442">
        <v>7.7913880000000004</v>
      </c>
      <c r="EE36" s="443">
        <v>258.90204999999997</v>
      </c>
      <c r="EF36" s="444">
        <f t="shared" si="15"/>
        <v>85.06818930170698</v>
      </c>
      <c r="EG36" s="444">
        <f t="shared" si="16"/>
        <v>11.92241467381197</v>
      </c>
      <c r="EH36" s="444">
        <f t="shared" si="17"/>
        <v>3.0093960244810734</v>
      </c>
      <c r="EI36" s="290" t="s">
        <v>4</v>
      </c>
      <c r="EJ36" s="441">
        <v>93.034953000000002</v>
      </c>
      <c r="EK36" s="442">
        <v>303.72570899999999</v>
      </c>
      <c r="EL36" s="442">
        <v>6.1861579999999998</v>
      </c>
      <c r="EM36" s="443">
        <v>402.94682</v>
      </c>
      <c r="EN36" s="440">
        <f t="shared" si="18"/>
        <v>23.08864306212914</v>
      </c>
      <c r="EO36" s="440">
        <f t="shared" si="19"/>
        <v>75.376127549536193</v>
      </c>
      <c r="EP36" s="440">
        <f t="shared" si="20"/>
        <v>1.535229388334669</v>
      </c>
    </row>
    <row r="37" spans="1:146" ht="27.6" x14ac:dyDescent="0.3">
      <c r="A37" s="290" t="s">
        <v>3</v>
      </c>
      <c r="B37" s="17">
        <v>367.619891</v>
      </c>
      <c r="C37" s="30">
        <v>282.92267399999997</v>
      </c>
      <c r="D37" s="30">
        <v>1295.482651</v>
      </c>
      <c r="E37" s="18">
        <v>1946.025216</v>
      </c>
      <c r="F37" s="17">
        <v>357.74968100000001</v>
      </c>
      <c r="G37" s="30">
        <v>15.564692000000001</v>
      </c>
      <c r="H37" s="30">
        <v>4.3375159999999999</v>
      </c>
      <c r="I37" s="18">
        <v>377.65188899999998</v>
      </c>
      <c r="J37" s="18">
        <v>2323.6771050000002</v>
      </c>
      <c r="K37" s="297">
        <f t="shared" si="2"/>
        <v>83.747660628605274</v>
      </c>
      <c r="L37" s="298">
        <f t="shared" si="3"/>
        <v>16.252339371394719</v>
      </c>
      <c r="M37" s="290" t="s">
        <v>3</v>
      </c>
      <c r="N37" s="17">
        <v>111.15499800000001</v>
      </c>
      <c r="O37" s="30">
        <v>0</v>
      </c>
      <c r="P37" s="30">
        <v>1122.952043</v>
      </c>
      <c r="Q37" s="18">
        <v>1234.107041</v>
      </c>
      <c r="R37" s="17">
        <v>480.06735900000001</v>
      </c>
      <c r="S37" s="30">
        <v>18.977497</v>
      </c>
      <c r="T37" s="30">
        <v>5.7662999999999999E-2</v>
      </c>
      <c r="U37" s="18">
        <v>499.10251899999997</v>
      </c>
      <c r="V37" s="18">
        <v>1733.20956</v>
      </c>
      <c r="W37" s="27">
        <v>71.203567617062987</v>
      </c>
      <c r="X37" s="27">
        <v>28.796432382937013</v>
      </c>
      <c r="Y37" s="290" t="s">
        <v>3</v>
      </c>
      <c r="Z37" s="299">
        <v>1111.3049080000001</v>
      </c>
      <c r="AA37" s="18">
        <v>1111.3049080000001</v>
      </c>
      <c r="AB37" s="33">
        <v>435.634345</v>
      </c>
      <c r="AC37" s="30">
        <v>17.239826000000001</v>
      </c>
      <c r="AD37" s="18">
        <v>452.87417099999999</v>
      </c>
      <c r="AE37" s="18">
        <v>1564.179079</v>
      </c>
      <c r="AF37" s="27">
        <v>71.047166077075502</v>
      </c>
      <c r="AG37" s="27">
        <v>28.952833922924498</v>
      </c>
      <c r="AH37" s="290" t="s">
        <v>3</v>
      </c>
      <c r="AI37" s="299">
        <v>1192.4589080000001</v>
      </c>
      <c r="AJ37" s="18">
        <v>1192.4589080000001</v>
      </c>
      <c r="AK37" s="33">
        <v>449.50776000000002</v>
      </c>
      <c r="AL37" s="30">
        <v>5.7793070000000002</v>
      </c>
      <c r="AM37" s="18">
        <v>455.28706700000004</v>
      </c>
      <c r="AN37" s="18">
        <f t="shared" si="4"/>
        <v>1647.745975</v>
      </c>
      <c r="AO37" s="27">
        <f t="shared" si="5"/>
        <v>72.369098519570059</v>
      </c>
      <c r="AP37" s="27">
        <f t="shared" si="6"/>
        <v>27.630901480429959</v>
      </c>
      <c r="AQ37" s="290" t="s">
        <v>3</v>
      </c>
      <c r="AR37" s="299">
        <v>0</v>
      </c>
      <c r="AS37" s="30">
        <v>0</v>
      </c>
      <c r="AT37" s="30">
        <v>1021.860324</v>
      </c>
      <c r="AU37" s="18">
        <v>1021.860324</v>
      </c>
      <c r="AV37" s="33">
        <v>423.80039499999998</v>
      </c>
      <c r="AW37" s="30">
        <v>9.3431940000000004</v>
      </c>
      <c r="AX37" s="30">
        <v>0</v>
      </c>
      <c r="AY37" s="18">
        <v>433.14358900000002</v>
      </c>
      <c r="AZ37" s="18">
        <v>1455.003913</v>
      </c>
      <c r="BA37" s="27">
        <f t="shared" si="7"/>
        <v>70.230761228200208</v>
      </c>
      <c r="BB37" s="27">
        <f t="shared" si="8"/>
        <v>29.769238771799785</v>
      </c>
      <c r="BC37" s="290" t="s">
        <v>3</v>
      </c>
      <c r="BD37" s="299">
        <v>0</v>
      </c>
      <c r="BE37" s="30">
        <v>0</v>
      </c>
      <c r="BF37" s="30">
        <v>875.63734399999998</v>
      </c>
      <c r="BG37" s="18">
        <v>875.63734399999998</v>
      </c>
      <c r="BH37" s="33">
        <v>443.27566899999999</v>
      </c>
      <c r="BI37" s="30">
        <v>28.910892</v>
      </c>
      <c r="BJ37" s="30">
        <v>0</v>
      </c>
      <c r="BK37" s="18">
        <v>472.18656099999998</v>
      </c>
      <c r="BL37" s="18">
        <v>1347.823905</v>
      </c>
      <c r="BM37" s="27">
        <f t="shared" si="9"/>
        <v>64.966746824393212</v>
      </c>
      <c r="BN37" s="27">
        <f t="shared" si="10"/>
        <v>35.033253175606795</v>
      </c>
      <c r="BO37" s="290" t="s">
        <v>3</v>
      </c>
      <c r="BP37" s="299">
        <v>0</v>
      </c>
      <c r="BQ37" s="30">
        <v>0</v>
      </c>
      <c r="BR37" s="30">
        <v>1041.7228500000001</v>
      </c>
      <c r="BS37" s="18">
        <v>1041.7228500000001</v>
      </c>
      <c r="BT37" s="33">
        <v>397.91545000000002</v>
      </c>
      <c r="BU37" s="30">
        <v>25.727335</v>
      </c>
      <c r="BV37" s="30">
        <v>0</v>
      </c>
      <c r="BW37" s="18">
        <v>423.642785</v>
      </c>
      <c r="BX37" s="18">
        <v>1465.3656350000001</v>
      </c>
      <c r="BY37" s="27">
        <f t="shared" si="11"/>
        <v>71.089619213023241</v>
      </c>
      <c r="BZ37" s="27">
        <f t="shared" si="12"/>
        <v>28.910380786976759</v>
      </c>
      <c r="CA37" s="290" t="s">
        <v>3</v>
      </c>
      <c r="CB37" s="299">
        <v>0</v>
      </c>
      <c r="CC37" s="30">
        <v>0</v>
      </c>
      <c r="CD37" s="30">
        <v>1017.308727</v>
      </c>
      <c r="CE37" s="18">
        <v>1017.308727</v>
      </c>
      <c r="CF37" s="33">
        <v>457.51668899999999</v>
      </c>
      <c r="CG37" s="30">
        <v>23.460668999999999</v>
      </c>
      <c r="CH37" s="30">
        <v>0</v>
      </c>
      <c r="CI37" s="18">
        <v>480.97735799999998</v>
      </c>
      <c r="CJ37" s="18">
        <v>1498.286085</v>
      </c>
      <c r="CK37" s="27">
        <f t="shared" si="13"/>
        <v>67.898162919933938</v>
      </c>
      <c r="CL37" s="27">
        <f t="shared" si="14"/>
        <v>32.101837080066055</v>
      </c>
      <c r="CM37" s="290" t="s">
        <v>3</v>
      </c>
      <c r="CN37" s="441">
        <v>833.24992199999997</v>
      </c>
      <c r="CO37" s="442">
        <v>63.773890000000002</v>
      </c>
      <c r="CP37" s="442">
        <v>1645.624037</v>
      </c>
      <c r="CQ37" s="443">
        <v>2542.647849</v>
      </c>
      <c r="CR37" s="444">
        <v>32.77095262435612</v>
      </c>
      <c r="CS37" s="444">
        <v>2.5081684050381448</v>
      </c>
      <c r="CT37" s="444">
        <v>64.720878970605739</v>
      </c>
      <c r="CU37" s="290" t="s">
        <v>3</v>
      </c>
      <c r="CV37" s="441">
        <v>1054.8257960000001</v>
      </c>
      <c r="CW37" s="442">
        <v>80.309273000000005</v>
      </c>
      <c r="CX37" s="442">
        <v>2068.9000289999999</v>
      </c>
      <c r="CY37" s="443">
        <v>3204.0350979999998</v>
      </c>
      <c r="CZ37" s="444">
        <v>32.921792793669297</v>
      </c>
      <c r="DA37" s="444">
        <v>2.5065041593998201</v>
      </c>
      <c r="DB37" s="444">
        <v>64.571703046930907</v>
      </c>
      <c r="DC37" s="290" t="s">
        <v>3</v>
      </c>
      <c r="DD37" s="441">
        <v>1271.864386</v>
      </c>
      <c r="DE37" s="442">
        <v>102.658367</v>
      </c>
      <c r="DF37" s="442">
        <v>1859.9131629999999</v>
      </c>
      <c r="DG37" s="443">
        <v>3234.4359159999999</v>
      </c>
      <c r="DH37" s="444">
        <v>39.322602736025267</v>
      </c>
      <c r="DI37" s="444">
        <v>3.1739187192478604</v>
      </c>
      <c r="DJ37" s="444">
        <v>57.503478544726875</v>
      </c>
      <c r="DK37" s="290" t="s">
        <v>3</v>
      </c>
      <c r="DL37" s="441">
        <v>1446.5538200000001</v>
      </c>
      <c r="DM37" s="442">
        <v>134.871668</v>
      </c>
      <c r="DN37" s="442">
        <v>1783.31558</v>
      </c>
      <c r="DO37" s="443">
        <v>3364.7410679999998</v>
      </c>
      <c r="DP37" s="444">
        <v>42.99153458663703</v>
      </c>
      <c r="DQ37" s="444">
        <v>4.0083817825592041</v>
      </c>
      <c r="DR37" s="444">
        <v>53.000083630803772</v>
      </c>
      <c r="DS37" s="290" t="s">
        <v>3</v>
      </c>
      <c r="DT37" s="441">
        <v>1846.003835</v>
      </c>
      <c r="DU37" s="442">
        <v>243.046953</v>
      </c>
      <c r="DV37" s="442">
        <v>1921.145992</v>
      </c>
      <c r="DW37" s="443">
        <v>4010.1967800000002</v>
      </c>
      <c r="DX37" s="444">
        <v>46.03274942034141</v>
      </c>
      <c r="DY37" s="444">
        <v>6.0607238580446916</v>
      </c>
      <c r="DZ37" s="444">
        <v>47.906526721613893</v>
      </c>
      <c r="EA37" s="290" t="s">
        <v>3</v>
      </c>
      <c r="EB37" s="441">
        <v>1754.764981</v>
      </c>
      <c r="EC37" s="442">
        <v>445.19935400000003</v>
      </c>
      <c r="ED37" s="442">
        <v>2088.5494429999999</v>
      </c>
      <c r="EE37" s="443">
        <v>4288.5137779999995</v>
      </c>
      <c r="EF37" s="444">
        <f t="shared" si="15"/>
        <v>40.917788115824969</v>
      </c>
      <c r="EG37" s="444">
        <f t="shared" si="16"/>
        <v>10.381203770030188</v>
      </c>
      <c r="EH37" s="444">
        <f t="shared" si="17"/>
        <v>48.701008114144855</v>
      </c>
      <c r="EI37" s="290" t="s">
        <v>3</v>
      </c>
      <c r="EJ37" s="441">
        <v>1562.7704650000001</v>
      </c>
      <c r="EK37" s="442">
        <v>434.22166900000002</v>
      </c>
      <c r="EL37" s="442">
        <v>2139.17749</v>
      </c>
      <c r="EM37" s="443">
        <v>4136.1696240000001</v>
      </c>
      <c r="EN37" s="440">
        <f t="shared" si="18"/>
        <v>37.783036167860992</v>
      </c>
      <c r="EO37" s="440">
        <f t="shared" si="19"/>
        <v>10.498159129655656</v>
      </c>
      <c r="EP37" s="440">
        <f t="shared" si="20"/>
        <v>51.718804702483354</v>
      </c>
    </row>
    <row r="38" spans="1:146" ht="15.6" x14ac:dyDescent="0.3">
      <c r="A38" s="290" t="s">
        <v>2</v>
      </c>
      <c r="B38" s="17">
        <v>53.089196000000001</v>
      </c>
      <c r="C38" s="30">
        <v>2909.2774960000002</v>
      </c>
      <c r="D38" s="30">
        <v>8852.1736359999995</v>
      </c>
      <c r="E38" s="18">
        <v>11814.540327999999</v>
      </c>
      <c r="F38" s="17">
        <v>553.69676700000002</v>
      </c>
      <c r="G38" s="30">
        <v>1302.011792</v>
      </c>
      <c r="H38" s="30">
        <v>79.641683</v>
      </c>
      <c r="I38" s="18">
        <v>1935.350242</v>
      </c>
      <c r="J38" s="18">
        <v>13749.89057</v>
      </c>
      <c r="K38" s="297">
        <f t="shared" si="2"/>
        <v>85.924613493123971</v>
      </c>
      <c r="L38" s="298">
        <f t="shared" si="3"/>
        <v>14.075386506876033</v>
      </c>
      <c r="M38" s="290" t="s">
        <v>2</v>
      </c>
      <c r="N38" s="17">
        <v>0</v>
      </c>
      <c r="O38" s="30">
        <v>7.5931550000000003</v>
      </c>
      <c r="P38" s="30">
        <v>12338.767137999999</v>
      </c>
      <c r="Q38" s="18">
        <v>12346.360293</v>
      </c>
      <c r="R38" s="17">
        <v>498.48770999999999</v>
      </c>
      <c r="S38" s="30">
        <v>1956.1835450000001</v>
      </c>
      <c r="T38" s="30">
        <v>0</v>
      </c>
      <c r="U38" s="18">
        <v>2454.6712550000002</v>
      </c>
      <c r="V38" s="18">
        <v>14801.031548000001</v>
      </c>
      <c r="W38" s="27">
        <v>83.415539335623606</v>
      </c>
      <c r="X38" s="27">
        <v>16.584460664376394</v>
      </c>
      <c r="Y38" s="290" t="s">
        <v>2</v>
      </c>
      <c r="Z38" s="299">
        <v>10916.534618</v>
      </c>
      <c r="AA38" s="18">
        <v>10916.534618</v>
      </c>
      <c r="AB38" s="33">
        <v>943.58835399999998</v>
      </c>
      <c r="AC38" s="30">
        <v>1661.8965370000001</v>
      </c>
      <c r="AD38" s="18">
        <v>2605.4848910000001</v>
      </c>
      <c r="AE38" s="18">
        <v>13522.019509</v>
      </c>
      <c r="AF38" s="27">
        <v>80.731540216564255</v>
      </c>
      <c r="AG38" s="27">
        <v>19.268459783435741</v>
      </c>
      <c r="AH38" s="290" t="s">
        <v>2</v>
      </c>
      <c r="AI38" s="299">
        <v>7367.3352770000001</v>
      </c>
      <c r="AJ38" s="18">
        <v>7367.3352770000001</v>
      </c>
      <c r="AK38" s="33">
        <v>628.995093</v>
      </c>
      <c r="AL38" s="30">
        <v>2965.6966320000001</v>
      </c>
      <c r="AM38" s="18">
        <v>3594.6917250000001</v>
      </c>
      <c r="AN38" s="18">
        <f t="shared" si="4"/>
        <v>10962.027001999999</v>
      </c>
      <c r="AO38" s="27">
        <f t="shared" si="5"/>
        <v>67.207782608598251</v>
      </c>
      <c r="AP38" s="27">
        <f t="shared" si="6"/>
        <v>32.792217391401756</v>
      </c>
      <c r="AQ38" s="290" t="s">
        <v>2</v>
      </c>
      <c r="AR38" s="299">
        <v>0</v>
      </c>
      <c r="AS38" s="30">
        <v>16.13</v>
      </c>
      <c r="AT38" s="30">
        <v>6581.0082929999999</v>
      </c>
      <c r="AU38" s="18">
        <v>6597.138293</v>
      </c>
      <c r="AV38" s="33">
        <v>1781.8215990000001</v>
      </c>
      <c r="AW38" s="30">
        <v>1027.55818</v>
      </c>
      <c r="AX38" s="30">
        <v>0</v>
      </c>
      <c r="AY38" s="18">
        <v>2809.3797789999999</v>
      </c>
      <c r="AZ38" s="18">
        <v>9406.5180720000008</v>
      </c>
      <c r="BA38" s="27">
        <f t="shared" si="7"/>
        <v>70.133690729170368</v>
      </c>
      <c r="BB38" s="27">
        <f t="shared" si="8"/>
        <v>29.866309270829621</v>
      </c>
      <c r="BC38" s="290" t="s">
        <v>2</v>
      </c>
      <c r="BD38" s="299">
        <v>0</v>
      </c>
      <c r="BE38" s="30">
        <v>95.831244999999996</v>
      </c>
      <c r="BF38" s="30">
        <v>6338.3389010000001</v>
      </c>
      <c r="BG38" s="18">
        <v>6434.1701460000004</v>
      </c>
      <c r="BH38" s="33">
        <v>644.54992600000003</v>
      </c>
      <c r="BI38" s="30">
        <v>886.45703200000003</v>
      </c>
      <c r="BJ38" s="30">
        <v>0</v>
      </c>
      <c r="BK38" s="18">
        <v>1531.0069579999999</v>
      </c>
      <c r="BL38" s="18">
        <v>7965.1771040000003</v>
      </c>
      <c r="BM38" s="27">
        <f t="shared" si="9"/>
        <v>80.778745556942482</v>
      </c>
      <c r="BN38" s="27">
        <f t="shared" si="10"/>
        <v>19.221254443057514</v>
      </c>
      <c r="BO38" s="290" t="s">
        <v>2</v>
      </c>
      <c r="BP38" s="299">
        <v>0</v>
      </c>
      <c r="BQ38" s="30">
        <v>0</v>
      </c>
      <c r="BR38" s="30">
        <v>6339.1585699999996</v>
      </c>
      <c r="BS38" s="18">
        <v>6339.1585699999996</v>
      </c>
      <c r="BT38" s="33">
        <v>1119.3388870000001</v>
      </c>
      <c r="BU38" s="30">
        <v>2290.3736549999999</v>
      </c>
      <c r="BV38" s="30">
        <v>0</v>
      </c>
      <c r="BW38" s="18">
        <v>3409.7125420000002</v>
      </c>
      <c r="BX38" s="18">
        <v>9748.8711120000007</v>
      </c>
      <c r="BY38" s="27">
        <f t="shared" si="11"/>
        <v>65.02453973565261</v>
      </c>
      <c r="BZ38" s="27">
        <f t="shared" si="12"/>
        <v>34.975460264347376</v>
      </c>
      <c r="CA38" s="290" t="s">
        <v>2</v>
      </c>
      <c r="CB38" s="299">
        <v>0</v>
      </c>
      <c r="CC38" s="30">
        <v>0</v>
      </c>
      <c r="CD38" s="30">
        <v>6809.951575</v>
      </c>
      <c r="CE38" s="18">
        <v>6809.951575</v>
      </c>
      <c r="CF38" s="33">
        <v>485.83776499999999</v>
      </c>
      <c r="CG38" s="30">
        <v>2423.9530570000002</v>
      </c>
      <c r="CH38" s="30">
        <v>0</v>
      </c>
      <c r="CI38" s="18">
        <v>2909.7908219999999</v>
      </c>
      <c r="CJ38" s="18">
        <v>9719.742397</v>
      </c>
      <c r="CK38" s="27">
        <f t="shared" si="13"/>
        <v>70.063087033066765</v>
      </c>
      <c r="CL38" s="27">
        <f t="shared" si="14"/>
        <v>29.936912966933232</v>
      </c>
      <c r="CM38" s="290" t="s">
        <v>2</v>
      </c>
      <c r="CN38" s="441">
        <v>545.58341800000005</v>
      </c>
      <c r="CO38" s="442">
        <v>4930.8983699999999</v>
      </c>
      <c r="CP38" s="442">
        <v>7032.3001039999999</v>
      </c>
      <c r="CQ38" s="443">
        <v>12508.781892000001</v>
      </c>
      <c r="CR38" s="444">
        <v>4.3616030938146606</v>
      </c>
      <c r="CS38" s="444">
        <v>39.419492741763762</v>
      </c>
      <c r="CT38" s="444">
        <v>56.218904164421566</v>
      </c>
      <c r="CU38" s="290" t="s">
        <v>2</v>
      </c>
      <c r="CV38" s="441">
        <v>205.80538200000001</v>
      </c>
      <c r="CW38" s="442">
        <v>2578.8933740000002</v>
      </c>
      <c r="CX38" s="442">
        <v>8524.0783179999999</v>
      </c>
      <c r="CY38" s="443">
        <v>11308.777074</v>
      </c>
      <c r="CZ38" s="444">
        <v>1.81987301238051</v>
      </c>
      <c r="DA38" s="444">
        <v>22.804352381559699</v>
      </c>
      <c r="DB38" s="444">
        <v>75.375774606059807</v>
      </c>
      <c r="DC38" s="290" t="s">
        <v>2</v>
      </c>
      <c r="DD38" s="441">
        <v>1855.5493719999999</v>
      </c>
      <c r="DE38" s="442">
        <v>3106.7176770000001</v>
      </c>
      <c r="DF38" s="442">
        <v>6175.3316029999996</v>
      </c>
      <c r="DG38" s="443">
        <v>11137.598652000001</v>
      </c>
      <c r="DH38" s="444">
        <v>16.660228384749662</v>
      </c>
      <c r="DI38" s="444">
        <v>27.893963268663128</v>
      </c>
      <c r="DJ38" s="444">
        <v>55.445808346587199</v>
      </c>
      <c r="DK38" s="290" t="s">
        <v>2</v>
      </c>
      <c r="DL38" s="441">
        <v>3788.1660259999999</v>
      </c>
      <c r="DM38" s="442">
        <v>1224.3663120000001</v>
      </c>
      <c r="DN38" s="442">
        <v>7182.492193</v>
      </c>
      <c r="DO38" s="443">
        <v>12195.024530999999</v>
      </c>
      <c r="DP38" s="444">
        <v>31.063209560344916</v>
      </c>
      <c r="DQ38" s="444">
        <v>10.039883961591354</v>
      </c>
      <c r="DR38" s="444">
        <v>58.896906478063741</v>
      </c>
      <c r="DS38" s="290" t="s">
        <v>2</v>
      </c>
      <c r="DT38" s="441">
        <v>528.292284</v>
      </c>
      <c r="DU38" s="442">
        <v>8551.3937040000001</v>
      </c>
      <c r="DV38" s="442">
        <v>9970.4383240000006</v>
      </c>
      <c r="DW38" s="443">
        <v>19050.124312</v>
      </c>
      <c r="DX38" s="444">
        <v>2.7731697460221802</v>
      </c>
      <c r="DY38" s="444">
        <v>44.888912869788101</v>
      </c>
      <c r="DZ38" s="444">
        <v>52.337917384189723</v>
      </c>
      <c r="EA38" s="290" t="s">
        <v>2</v>
      </c>
      <c r="EB38" s="441">
        <v>5241.4567129999996</v>
      </c>
      <c r="EC38" s="442">
        <v>3742.211409</v>
      </c>
      <c r="ED38" s="442">
        <v>10578.457718</v>
      </c>
      <c r="EE38" s="443">
        <v>19562.125840000001</v>
      </c>
      <c r="EF38" s="444">
        <f t="shared" si="15"/>
        <v>26.793901418844975</v>
      </c>
      <c r="EG38" s="444">
        <f t="shared" si="16"/>
        <v>19.129881075338179</v>
      </c>
      <c r="EH38" s="444">
        <f t="shared" si="17"/>
        <v>54.076217505816835</v>
      </c>
      <c r="EI38" s="290" t="s">
        <v>2</v>
      </c>
      <c r="EJ38" s="441">
        <v>6025.6243619999996</v>
      </c>
      <c r="EK38" s="442">
        <v>4571.3838999999998</v>
      </c>
      <c r="EL38" s="442">
        <v>8918.5895670000009</v>
      </c>
      <c r="EM38" s="443">
        <v>19515.597828999998</v>
      </c>
      <c r="EN38" s="440">
        <f t="shared" si="18"/>
        <v>30.875940439016308</v>
      </c>
      <c r="EO38" s="440">
        <f t="shared" si="19"/>
        <v>23.424257560826373</v>
      </c>
      <c r="EP38" s="440">
        <f t="shared" si="20"/>
        <v>45.699802000157327</v>
      </c>
    </row>
    <row r="39" spans="1:146" ht="16.2" thickBot="1" x14ac:dyDescent="0.35">
      <c r="A39" s="292" t="s">
        <v>1</v>
      </c>
      <c r="B39" s="19">
        <v>4097.5445170000003</v>
      </c>
      <c r="C39" s="31">
        <v>124.59287999999999</v>
      </c>
      <c r="D39" s="31">
        <v>292335.93100699998</v>
      </c>
      <c r="E39" s="20">
        <v>296558.06840400002</v>
      </c>
      <c r="F39" s="19">
        <v>0</v>
      </c>
      <c r="G39" s="31">
        <v>0</v>
      </c>
      <c r="H39" s="31">
        <v>0</v>
      </c>
      <c r="I39" s="20">
        <v>0</v>
      </c>
      <c r="J39" s="20">
        <v>296558.06840400002</v>
      </c>
      <c r="K39" s="301">
        <f t="shared" si="2"/>
        <v>100</v>
      </c>
      <c r="L39" s="298">
        <f t="shared" si="3"/>
        <v>0</v>
      </c>
      <c r="M39" s="292" t="s">
        <v>1</v>
      </c>
      <c r="N39" s="19">
        <v>0</v>
      </c>
      <c r="O39" s="31">
        <v>0</v>
      </c>
      <c r="P39" s="31">
        <v>338122.29990500002</v>
      </c>
      <c r="Q39" s="20">
        <v>338122.29990500002</v>
      </c>
      <c r="R39" s="19">
        <v>0</v>
      </c>
      <c r="S39" s="31">
        <v>0</v>
      </c>
      <c r="T39" s="31">
        <v>0</v>
      </c>
      <c r="U39" s="20">
        <v>0</v>
      </c>
      <c r="V39" s="20">
        <v>338122.29990500002</v>
      </c>
      <c r="W39" s="28">
        <v>100</v>
      </c>
      <c r="X39" s="28">
        <v>0</v>
      </c>
      <c r="Y39" s="302" t="s">
        <v>1</v>
      </c>
      <c r="Z39" s="303">
        <v>293889.15972599998</v>
      </c>
      <c r="AA39" s="20">
        <v>293889.15972599998</v>
      </c>
      <c r="AB39" s="34">
        <v>0</v>
      </c>
      <c r="AC39" s="31">
        <v>0</v>
      </c>
      <c r="AD39" s="20">
        <v>0</v>
      </c>
      <c r="AE39" s="20">
        <v>293889.15972599998</v>
      </c>
      <c r="AF39" s="28">
        <v>100</v>
      </c>
      <c r="AG39" s="28">
        <v>0</v>
      </c>
      <c r="AH39" s="302" t="s">
        <v>1</v>
      </c>
      <c r="AI39" s="303">
        <v>327834.72078199999</v>
      </c>
      <c r="AJ39" s="20">
        <v>327834.72078199999</v>
      </c>
      <c r="AK39" s="34">
        <v>0</v>
      </c>
      <c r="AL39" s="31">
        <v>0</v>
      </c>
      <c r="AM39" s="20">
        <v>0</v>
      </c>
      <c r="AN39" s="20">
        <f t="shared" si="4"/>
        <v>327834.72078199999</v>
      </c>
      <c r="AO39" s="28">
        <f t="shared" si="5"/>
        <v>100</v>
      </c>
      <c r="AP39" s="28">
        <f t="shared" si="6"/>
        <v>0</v>
      </c>
      <c r="AQ39" s="302" t="s">
        <v>1</v>
      </c>
      <c r="AR39" s="303">
        <v>0</v>
      </c>
      <c r="AS39" s="31">
        <v>0</v>
      </c>
      <c r="AT39" s="31">
        <v>293903.32004999998</v>
      </c>
      <c r="AU39" s="20">
        <v>293903.32004999998</v>
      </c>
      <c r="AV39" s="34">
        <v>0</v>
      </c>
      <c r="AW39" s="31">
        <v>0</v>
      </c>
      <c r="AX39" s="31">
        <v>0</v>
      </c>
      <c r="AY39" s="20">
        <v>0</v>
      </c>
      <c r="AZ39" s="20">
        <v>293903.32004999998</v>
      </c>
      <c r="BA39" s="28">
        <f t="shared" si="7"/>
        <v>100</v>
      </c>
      <c r="BB39" s="28">
        <f t="shared" si="8"/>
        <v>0</v>
      </c>
      <c r="BC39" s="302" t="s">
        <v>1</v>
      </c>
      <c r="BD39" s="303">
        <v>0</v>
      </c>
      <c r="BE39" s="31"/>
      <c r="BF39" s="31">
        <v>328531.12905500003</v>
      </c>
      <c r="BG39" s="20">
        <v>328531.12905500003</v>
      </c>
      <c r="BH39" s="34"/>
      <c r="BI39" s="31"/>
      <c r="BJ39" s="31"/>
      <c r="BK39" s="20"/>
      <c r="BL39" s="20"/>
      <c r="BM39" s="28"/>
      <c r="BN39" s="28"/>
      <c r="BO39" s="302" t="s">
        <v>1</v>
      </c>
      <c r="BP39" s="303">
        <v>0</v>
      </c>
      <c r="BQ39" s="31">
        <v>0</v>
      </c>
      <c r="BR39" s="31">
        <v>318279.748815</v>
      </c>
      <c r="BS39" s="20">
        <v>318279.748815</v>
      </c>
      <c r="BT39" s="34">
        <v>0</v>
      </c>
      <c r="BU39" s="31">
        <v>0</v>
      </c>
      <c r="BV39" s="31">
        <v>0</v>
      </c>
      <c r="BW39" s="20">
        <v>0</v>
      </c>
      <c r="BX39" s="20">
        <v>318279.748815</v>
      </c>
      <c r="BY39" s="28"/>
      <c r="BZ39" s="28"/>
      <c r="CA39" s="302" t="s">
        <v>1</v>
      </c>
      <c r="CB39" s="303">
        <v>0</v>
      </c>
      <c r="CC39" s="31">
        <v>0</v>
      </c>
      <c r="CD39" s="31">
        <v>301354.46422899998</v>
      </c>
      <c r="CE39" s="20">
        <v>301354.46422899998</v>
      </c>
      <c r="CF39" s="34">
        <v>0</v>
      </c>
      <c r="CG39" s="31">
        <v>0</v>
      </c>
      <c r="CH39" s="31">
        <v>0</v>
      </c>
      <c r="CI39" s="20">
        <v>0</v>
      </c>
      <c r="CJ39" s="20">
        <v>301354.46422899998</v>
      </c>
      <c r="CK39" s="28"/>
      <c r="CL39" s="28"/>
      <c r="CM39" s="302" t="s">
        <v>1</v>
      </c>
      <c r="CN39" s="445">
        <v>0</v>
      </c>
      <c r="CO39" s="446">
        <v>0</v>
      </c>
      <c r="CP39" s="446">
        <v>326419.84886500001</v>
      </c>
      <c r="CQ39" s="447">
        <v>326419.84886500001</v>
      </c>
      <c r="CR39" s="448">
        <v>0</v>
      </c>
      <c r="CS39" s="448">
        <v>0</v>
      </c>
      <c r="CT39" s="448">
        <v>100</v>
      </c>
      <c r="CU39" s="302" t="s">
        <v>1</v>
      </c>
      <c r="CV39" s="445"/>
      <c r="CW39" s="446"/>
      <c r="CX39" s="446">
        <v>299686.80670000002</v>
      </c>
      <c r="CY39" s="447">
        <v>299686.80670000002</v>
      </c>
      <c r="CZ39" s="448"/>
      <c r="DA39" s="448"/>
      <c r="DB39" s="448">
        <v>100</v>
      </c>
      <c r="DC39" s="302" t="s">
        <v>1</v>
      </c>
      <c r="DD39" s="445">
        <v>13.484999999999999</v>
      </c>
      <c r="DE39" s="446">
        <v>0</v>
      </c>
      <c r="DF39" s="446">
        <v>303036.64520000003</v>
      </c>
      <c r="DG39" s="447">
        <v>303050.13020000001</v>
      </c>
      <c r="DH39" s="448">
        <v>0</v>
      </c>
      <c r="DI39" s="448">
        <v>0</v>
      </c>
      <c r="DJ39" s="448">
        <v>99.995550241146219</v>
      </c>
      <c r="DK39" s="302" t="s">
        <v>1</v>
      </c>
      <c r="DL39" s="445">
        <v>0</v>
      </c>
      <c r="DM39" s="446">
        <v>0</v>
      </c>
      <c r="DN39" s="446">
        <v>305437.48320000002</v>
      </c>
      <c r="DO39" s="447">
        <v>305437.48320000002</v>
      </c>
      <c r="DP39" s="448">
        <v>0</v>
      </c>
      <c r="DQ39" s="448">
        <v>0</v>
      </c>
      <c r="DR39" s="448">
        <v>100</v>
      </c>
      <c r="DS39" s="302" t="s">
        <v>1</v>
      </c>
      <c r="DT39" s="445">
        <v>0</v>
      </c>
      <c r="DU39" s="446">
        <v>0</v>
      </c>
      <c r="DV39" s="446">
        <v>363405.82020000002</v>
      </c>
      <c r="DW39" s="447">
        <v>363405.82020000002</v>
      </c>
      <c r="DX39" s="448">
        <v>0</v>
      </c>
      <c r="DY39" s="448">
        <v>0</v>
      </c>
      <c r="DZ39" s="448">
        <v>100</v>
      </c>
      <c r="EA39" s="302" t="s">
        <v>1</v>
      </c>
      <c r="EB39" s="445">
        <v>0</v>
      </c>
      <c r="EC39" s="446">
        <v>0</v>
      </c>
      <c r="ED39" s="446">
        <v>347851.75172300002</v>
      </c>
      <c r="EE39" s="447">
        <v>347851.75172300002</v>
      </c>
      <c r="EF39" s="448">
        <f t="shared" si="15"/>
        <v>0</v>
      </c>
      <c r="EG39" s="448">
        <f t="shared" si="16"/>
        <v>0</v>
      </c>
      <c r="EH39" s="448">
        <f t="shared" si="17"/>
        <v>100</v>
      </c>
      <c r="EI39" s="302" t="s">
        <v>1</v>
      </c>
      <c r="EJ39" s="445">
        <v>2.8</v>
      </c>
      <c r="EK39" s="446">
        <v>0</v>
      </c>
      <c r="EL39" s="446">
        <v>385122.72019999998</v>
      </c>
      <c r="EM39" s="447">
        <v>385125.52020000003</v>
      </c>
      <c r="EN39" s="440">
        <f t="shared" si="18"/>
        <v>7.2703569437463614E-4</v>
      </c>
      <c r="EO39" s="440">
        <f t="shared" si="19"/>
        <v>0</v>
      </c>
      <c r="EP39" s="440">
        <f t="shared" si="20"/>
        <v>99.999272964305604</v>
      </c>
    </row>
    <row r="40" spans="1:146" ht="16.2" thickBot="1" x14ac:dyDescent="0.35">
      <c r="A40" s="21" t="s">
        <v>0</v>
      </c>
      <c r="B40" s="22">
        <v>33714.150718999997</v>
      </c>
      <c r="C40" s="32">
        <v>132253.23464800001</v>
      </c>
      <c r="D40" s="32">
        <v>563501.71824900003</v>
      </c>
      <c r="E40" s="23">
        <v>729469.10361600004</v>
      </c>
      <c r="F40" s="22">
        <v>4449.780992</v>
      </c>
      <c r="G40" s="32">
        <v>17754.145548</v>
      </c>
      <c r="H40" s="32">
        <v>920.29598099999998</v>
      </c>
      <c r="I40" s="23">
        <v>23124.222521</v>
      </c>
      <c r="J40" s="23">
        <v>752593.326137</v>
      </c>
      <c r="K40" s="304">
        <f t="shared" si="2"/>
        <v>96.927394687421057</v>
      </c>
      <c r="L40" s="304">
        <f t="shared" si="3"/>
        <v>3.072605312578939</v>
      </c>
      <c r="M40" s="21" t="s">
        <v>0</v>
      </c>
      <c r="N40" s="22">
        <v>225.20594399999999</v>
      </c>
      <c r="O40" s="32">
        <v>171.83874800000001</v>
      </c>
      <c r="P40" s="32">
        <v>776193.66031299997</v>
      </c>
      <c r="Q40" s="23">
        <v>776590.705005</v>
      </c>
      <c r="R40" s="22">
        <v>5881.2066209700006</v>
      </c>
      <c r="S40" s="32">
        <v>19251.320709</v>
      </c>
      <c r="T40" s="32">
        <v>74.834783000000002</v>
      </c>
      <c r="U40" s="23">
        <v>25207.36211297</v>
      </c>
      <c r="V40" s="23">
        <v>801798.06711796997</v>
      </c>
      <c r="W40" s="29">
        <v>96.856145811927831</v>
      </c>
      <c r="X40" s="29">
        <v>3.1438541880721687</v>
      </c>
      <c r="Y40" s="21" t="s">
        <v>0</v>
      </c>
      <c r="Z40" s="32">
        <v>716068.82517600001</v>
      </c>
      <c r="AA40" s="23">
        <v>716068.82517600001</v>
      </c>
      <c r="AB40" s="35">
        <v>6242.6795670000001</v>
      </c>
      <c r="AC40" s="32">
        <v>20267.517828</v>
      </c>
      <c r="AD40" s="23">
        <v>26510.197394999999</v>
      </c>
      <c r="AE40" s="23">
        <v>742579.02257100004</v>
      </c>
      <c r="AF40" s="29">
        <v>96.429982993161474</v>
      </c>
      <c r="AG40" s="29">
        <v>3.5700170068385266</v>
      </c>
      <c r="AH40" s="21" t="s">
        <v>0</v>
      </c>
      <c r="AI40" s="32">
        <v>742723.47595600004</v>
      </c>
      <c r="AJ40" s="23">
        <v>742881.51901400008</v>
      </c>
      <c r="AK40" s="35">
        <v>15960.682710999999</v>
      </c>
      <c r="AL40" s="32">
        <v>20201.061548000001</v>
      </c>
      <c r="AM40" s="23">
        <v>36161.744258999999</v>
      </c>
      <c r="AN40" s="23">
        <f t="shared" si="4"/>
        <v>779043.26327300002</v>
      </c>
      <c r="AO40" s="29">
        <f t="shared" si="5"/>
        <v>95.35818535840059</v>
      </c>
      <c r="AP40" s="29">
        <f t="shared" si="6"/>
        <v>4.6418146415994155</v>
      </c>
      <c r="AQ40" s="21" t="s">
        <v>0</v>
      </c>
      <c r="AR40" s="35">
        <v>6.2574649999999998</v>
      </c>
      <c r="AS40" s="32">
        <v>2095.5329999999999</v>
      </c>
      <c r="AT40" s="32">
        <v>715812.28290999995</v>
      </c>
      <c r="AU40" s="23">
        <v>717914.07337500004</v>
      </c>
      <c r="AV40" s="35">
        <v>21817.442501000001</v>
      </c>
      <c r="AW40" s="32">
        <v>25877.514434000001</v>
      </c>
      <c r="AX40" s="32">
        <v>3.7759999999999998</v>
      </c>
      <c r="AY40" s="23">
        <v>47698.732935</v>
      </c>
      <c r="AZ40" s="23">
        <v>765612.80631000001</v>
      </c>
      <c r="BA40" s="29">
        <f t="shared" si="7"/>
        <v>93.769862188579097</v>
      </c>
      <c r="BB40" s="29">
        <f t="shared" si="8"/>
        <v>6.2301378114209038</v>
      </c>
      <c r="BC40" s="21" t="s">
        <v>0</v>
      </c>
      <c r="BD40" s="35">
        <v>486.97361999999998</v>
      </c>
      <c r="BE40" s="32">
        <v>122.171245</v>
      </c>
      <c r="BF40" s="32">
        <v>762289.15350899997</v>
      </c>
      <c r="BG40" s="23">
        <v>762898.29837400001</v>
      </c>
      <c r="BH40" s="35">
        <v>22490.396422000002</v>
      </c>
      <c r="BI40" s="32">
        <v>39504.457428000002</v>
      </c>
      <c r="BJ40" s="32">
        <v>200</v>
      </c>
      <c r="BK40" s="23">
        <v>62194.853849999992</v>
      </c>
      <c r="BL40" s="23">
        <v>825093.15222399973</v>
      </c>
      <c r="BM40" s="29">
        <f t="shared" si="9"/>
        <v>92.462080956270654</v>
      </c>
      <c r="BN40" s="29">
        <f t="shared" si="10"/>
        <v>7.5379190437293886</v>
      </c>
      <c r="BO40" s="21" t="s">
        <v>0</v>
      </c>
      <c r="BP40" s="35">
        <v>10221.030634000001</v>
      </c>
      <c r="BQ40" s="32">
        <v>170.59049400000001</v>
      </c>
      <c r="BR40" s="32">
        <v>779281.83339299995</v>
      </c>
      <c r="BS40" s="23">
        <v>789673.45452100004</v>
      </c>
      <c r="BT40" s="35">
        <v>29466.179902</v>
      </c>
      <c r="BU40" s="32">
        <v>28141.239777999999</v>
      </c>
      <c r="BV40" s="32">
        <v>32</v>
      </c>
      <c r="BW40" s="23">
        <v>57639.419679999999</v>
      </c>
      <c r="BX40" s="23">
        <v>847312.87420099997</v>
      </c>
      <c r="BY40" s="29">
        <f t="shared" ref="BY40" si="21">(BS40*100)/BX40</f>
        <v>93.197386533946769</v>
      </c>
      <c r="BZ40" s="29">
        <f t="shared" ref="BZ40" si="22">(BW40*100)/BX40</f>
        <v>6.8026134660532431</v>
      </c>
      <c r="CA40" s="21" t="s">
        <v>0</v>
      </c>
      <c r="CB40" s="35">
        <v>434.60000300000002</v>
      </c>
      <c r="CC40" s="32">
        <v>390.550186</v>
      </c>
      <c r="CD40" s="32">
        <v>765631.07052099996</v>
      </c>
      <c r="CE40" s="23">
        <v>766456.22071000002</v>
      </c>
      <c r="CF40" s="35">
        <v>25343.792283999999</v>
      </c>
      <c r="CG40" s="32">
        <v>32512.738559000001</v>
      </c>
      <c r="CH40" s="32">
        <v>0</v>
      </c>
      <c r="CI40" s="23">
        <v>57856.530843</v>
      </c>
      <c r="CJ40" s="23">
        <v>824312.75155299995</v>
      </c>
      <c r="CK40" s="29">
        <f t="shared" ref="CK40" si="23">(CE40*100)/CJ40</f>
        <v>92.981240344274852</v>
      </c>
      <c r="CL40" s="29">
        <f t="shared" ref="CL40" si="24">(CI40*100)/CJ40</f>
        <v>7.0187596557251686</v>
      </c>
      <c r="CM40" s="424" t="s">
        <v>0</v>
      </c>
      <c r="CN40" s="449">
        <v>28222.953428000001</v>
      </c>
      <c r="CO40" s="450">
        <v>43466.735627000002</v>
      </c>
      <c r="CP40" s="450">
        <v>789357.69675300003</v>
      </c>
      <c r="CQ40" s="451">
        <v>861047.38580799999</v>
      </c>
      <c r="CR40" s="452">
        <v>3.2777468340509284</v>
      </c>
      <c r="CS40" s="452">
        <v>5.0481235229825554</v>
      </c>
      <c r="CT40" s="452">
        <v>91.67412964296652</v>
      </c>
      <c r="CU40" s="21" t="s">
        <v>0</v>
      </c>
      <c r="CV40" s="465">
        <v>32505.5821</v>
      </c>
      <c r="CW40" s="466">
        <v>56786.291241999999</v>
      </c>
      <c r="CX40" s="466">
        <v>763077.95135800005</v>
      </c>
      <c r="CY40" s="467">
        <v>852369.8247</v>
      </c>
      <c r="CZ40" s="468">
        <v>3.8135538305149002</v>
      </c>
      <c r="DA40" s="468">
        <v>6.6621658341772596</v>
      </c>
      <c r="DB40" s="468">
        <v>89.524280335307907</v>
      </c>
      <c r="DC40" s="21" t="s">
        <v>0</v>
      </c>
      <c r="DD40" s="465">
        <v>51071.366297</v>
      </c>
      <c r="DE40" s="466">
        <v>49872.618133999997</v>
      </c>
      <c r="DF40" s="466">
        <v>768555.00647400005</v>
      </c>
      <c r="DG40" s="467">
        <v>869498.99090500001</v>
      </c>
      <c r="DH40" s="468">
        <v>5.8736544643764832</v>
      </c>
      <c r="DI40" s="468">
        <v>5.7357879256525779</v>
      </c>
      <c r="DJ40" s="468">
        <v>88.390557609970941</v>
      </c>
      <c r="DK40" s="21" t="s">
        <v>0</v>
      </c>
      <c r="DL40" s="465">
        <v>44817.120627999997</v>
      </c>
      <c r="DM40" s="466">
        <v>65275.330909999997</v>
      </c>
      <c r="DN40" s="466">
        <v>787331.14836300001</v>
      </c>
      <c r="DO40" s="467">
        <v>897423.59990100004</v>
      </c>
      <c r="DP40" s="468">
        <v>4.9939761594127932</v>
      </c>
      <c r="DQ40" s="468">
        <v>7.273636543233418</v>
      </c>
      <c r="DR40" s="468">
        <v>87.732387297353782</v>
      </c>
      <c r="DS40" s="21" t="s">
        <v>0</v>
      </c>
      <c r="DT40" s="465">
        <v>104398.821901</v>
      </c>
      <c r="DU40" s="466">
        <v>94069.970205999998</v>
      </c>
      <c r="DV40" s="466">
        <v>862228.61545799999</v>
      </c>
      <c r="DW40" s="467">
        <v>1060697.407565</v>
      </c>
      <c r="DX40" s="468">
        <v>9.8424697898210329</v>
      </c>
      <c r="DY40" s="468">
        <v>8.8686904988249768</v>
      </c>
      <c r="DZ40" s="468">
        <v>81.288839711353987</v>
      </c>
      <c r="EA40" s="21" t="s">
        <v>0</v>
      </c>
      <c r="EB40" s="465">
        <v>71218.046073000005</v>
      </c>
      <c r="EC40" s="466">
        <v>165243.91396400001</v>
      </c>
      <c r="ED40" s="466">
        <v>857494.31851999997</v>
      </c>
      <c r="EE40" s="467">
        <v>1093956.278557</v>
      </c>
      <c r="EF40" s="468">
        <f t="shared" si="15"/>
        <v>6.5101364166894564</v>
      </c>
      <c r="EG40" s="468">
        <f t="shared" si="16"/>
        <v>15.105166193841638</v>
      </c>
      <c r="EH40" s="468">
        <f t="shared" si="17"/>
        <v>78.384697389468911</v>
      </c>
      <c r="EI40" s="21" t="s">
        <v>0</v>
      </c>
      <c r="EJ40" s="465">
        <v>83095.411326000001</v>
      </c>
      <c r="EK40" s="466">
        <v>170429.96784200001</v>
      </c>
      <c r="EL40" s="466">
        <v>930198.58492599998</v>
      </c>
      <c r="EM40" s="467">
        <v>1183723.9640939999</v>
      </c>
      <c r="EN40" s="468">
        <f t="shared" si="18"/>
        <v>7.0198301163565331</v>
      </c>
      <c r="EO40" s="468">
        <f t="shared" si="19"/>
        <v>14.397779635427414</v>
      </c>
      <c r="EP40" s="468">
        <f t="shared" si="20"/>
        <v>78.582390248216058</v>
      </c>
    </row>
    <row r="41" spans="1:146" ht="37.5" customHeight="1" x14ac:dyDescent="0.3">
      <c r="A41" s="24"/>
      <c r="M41" s="24"/>
      <c r="W41" s="25"/>
      <c r="X41" s="25"/>
      <c r="Y41" s="24"/>
      <c r="AH41" s="24"/>
      <c r="AQ41" s="24"/>
      <c r="BC41" s="24"/>
      <c r="BO41" s="24"/>
      <c r="CA41" s="24"/>
      <c r="CM41" s="851" t="s">
        <v>584</v>
      </c>
      <c r="CN41" s="852"/>
      <c r="CO41" s="852"/>
      <c r="CP41" s="852"/>
      <c r="CQ41" s="852"/>
      <c r="CR41" s="852"/>
      <c r="CS41" s="852"/>
      <c r="CT41" s="853"/>
      <c r="CU41" s="2"/>
      <c r="DC41" s="2"/>
      <c r="DK41" s="816" t="s">
        <v>1737</v>
      </c>
      <c r="DL41" s="817"/>
      <c r="DM41" s="817"/>
      <c r="DN41" s="817"/>
      <c r="DO41" s="817"/>
      <c r="DP41" s="817"/>
      <c r="DQ41" s="817"/>
      <c r="DR41" s="818"/>
      <c r="DS41" s="816"/>
      <c r="DT41" s="817"/>
      <c r="DU41" s="817"/>
      <c r="DV41" s="817"/>
      <c r="DW41" s="817"/>
      <c r="DX41" s="817"/>
      <c r="DY41" s="817"/>
      <c r="DZ41" s="818"/>
      <c r="EA41" s="816"/>
      <c r="EB41" s="817"/>
      <c r="EC41" s="817"/>
      <c r="ED41" s="817"/>
      <c r="EE41" s="817"/>
      <c r="EF41" s="817"/>
      <c r="EG41" s="817"/>
      <c r="EH41" s="818"/>
      <c r="EI41" s="816"/>
      <c r="EJ41" s="817"/>
      <c r="EK41" s="817"/>
      <c r="EL41" s="817"/>
      <c r="EM41" s="817"/>
      <c r="EN41" s="817"/>
      <c r="EO41" s="817"/>
      <c r="EP41" s="818"/>
    </row>
    <row r="42" spans="1:146" ht="13.8" x14ac:dyDescent="0.3">
      <c r="A42" s="24"/>
      <c r="M42" s="24"/>
      <c r="W42" s="25"/>
      <c r="X42" s="25"/>
      <c r="Y42" s="24"/>
      <c r="AH42" s="24"/>
      <c r="AQ42" s="24"/>
      <c r="BC42" s="24"/>
      <c r="BO42" s="24"/>
      <c r="CA42" s="24"/>
      <c r="CM42" s="24"/>
      <c r="CU42" s="24"/>
      <c r="DC42" s="24"/>
      <c r="DH42" s="487"/>
      <c r="DK42" s="2"/>
      <c r="DL42" s="487"/>
      <c r="DM42" s="487"/>
      <c r="DN42" s="487"/>
      <c r="DO42" s="487"/>
      <c r="DS42" s="2"/>
      <c r="DT42" s="487"/>
      <c r="DU42" s="487"/>
      <c r="DV42" s="487"/>
      <c r="DW42" s="487"/>
      <c r="EA42" s="2"/>
      <c r="EB42" s="487"/>
      <c r="EC42" s="487"/>
      <c r="ED42" s="487"/>
      <c r="EE42" s="487"/>
      <c r="EI42" s="2"/>
      <c r="EJ42" s="487"/>
      <c r="EK42" s="487"/>
      <c r="EL42" s="487"/>
      <c r="EM42" s="487"/>
    </row>
    <row r="43" spans="1:146" ht="13.8" x14ac:dyDescent="0.3">
      <c r="A43" s="24"/>
      <c r="M43" s="24"/>
      <c r="W43" s="25"/>
      <c r="X43" s="25"/>
      <c r="Y43" s="24"/>
      <c r="AH43" s="24"/>
      <c r="AQ43" s="24"/>
      <c r="BC43" s="24"/>
      <c r="BO43" s="24"/>
      <c r="CA43" s="24"/>
      <c r="CM43" s="24"/>
      <c r="CU43" s="24"/>
      <c r="DC43" s="24"/>
      <c r="DK43" s="2"/>
      <c r="DL43" s="487"/>
      <c r="DM43" s="487"/>
      <c r="DN43" s="487"/>
      <c r="DO43" s="487"/>
      <c r="DS43" s="2"/>
      <c r="DT43" s="487"/>
      <c r="DU43" s="487"/>
      <c r="DV43" s="487"/>
      <c r="DW43" s="487"/>
      <c r="EA43" s="2"/>
      <c r="EB43" s="487"/>
      <c r="EC43" s="487"/>
      <c r="ED43" s="487"/>
      <c r="EE43" s="487"/>
      <c r="EI43" s="2"/>
      <c r="EJ43" s="487"/>
      <c r="EK43" s="487"/>
      <c r="EL43" s="487"/>
      <c r="EM43" s="487"/>
    </row>
    <row r="44" spans="1:146" x14ac:dyDescent="0.25">
      <c r="EJ44" s="16"/>
      <c r="EK44" s="16"/>
      <c r="EL44" s="16"/>
      <c r="EM44" s="16"/>
      <c r="EN44" s="680"/>
    </row>
    <row r="45" spans="1:146" x14ac:dyDescent="0.25">
      <c r="EJ45" s="16"/>
      <c r="EK45" s="16"/>
      <c r="EL45" s="16"/>
      <c r="EM45" s="16"/>
      <c r="EN45" s="680"/>
    </row>
    <row r="46" spans="1:146" x14ac:dyDescent="0.25">
      <c r="EJ46" s="16"/>
      <c r="EK46" s="16"/>
      <c r="EL46" s="16"/>
      <c r="EM46" s="16"/>
      <c r="EN46" s="680"/>
    </row>
    <row r="47" spans="1:146" x14ac:dyDescent="0.25">
      <c r="EJ47" s="16"/>
      <c r="EK47" s="16"/>
      <c r="EL47" s="16"/>
      <c r="EM47" s="16"/>
      <c r="EN47" s="680"/>
    </row>
  </sheetData>
  <mergeCells count="154">
    <mergeCell ref="EI41:EP41"/>
    <mergeCell ref="EI1:EP1"/>
    <mergeCell ref="EI2:EP2"/>
    <mergeCell ref="EI3:EI5"/>
    <mergeCell ref="EJ3:EP3"/>
    <mergeCell ref="EJ4:EJ5"/>
    <mergeCell ref="EK4:EK5"/>
    <mergeCell ref="EL4:EL5"/>
    <mergeCell ref="EM4:EM5"/>
    <mergeCell ref="EN4:EN5"/>
    <mergeCell ref="EO4:EO5"/>
    <mergeCell ref="EP4:EP5"/>
    <mergeCell ref="EA41:EH41"/>
    <mergeCell ref="EA1:EH1"/>
    <mergeCell ref="EA2:EH2"/>
    <mergeCell ref="EA3:EA5"/>
    <mergeCell ref="EB3:EH3"/>
    <mergeCell ref="EB4:EB5"/>
    <mergeCell ref="EC4:EC5"/>
    <mergeCell ref="ED4:ED5"/>
    <mergeCell ref="EE4:EE5"/>
    <mergeCell ref="EF4:EF5"/>
    <mergeCell ref="EG4:EG5"/>
    <mergeCell ref="EH4:EH5"/>
    <mergeCell ref="CM41:CT41"/>
    <mergeCell ref="CU1:DB1"/>
    <mergeCell ref="CU2:DB2"/>
    <mergeCell ref="CU3:CU5"/>
    <mergeCell ref="CV3:DB3"/>
    <mergeCell ref="CV4:CV5"/>
    <mergeCell ref="CW4:CW5"/>
    <mergeCell ref="CX4:CX5"/>
    <mergeCell ref="CY4:CY5"/>
    <mergeCell ref="CZ4:CZ5"/>
    <mergeCell ref="DA4:DA5"/>
    <mergeCell ref="DB4:DB5"/>
    <mergeCell ref="CM1:CT1"/>
    <mergeCell ref="CM2:CT2"/>
    <mergeCell ref="CM3:CM5"/>
    <mergeCell ref="CN3:CT3"/>
    <mergeCell ref="CR4:CR5"/>
    <mergeCell ref="CT4:CT5"/>
    <mergeCell ref="CN4:CN5"/>
    <mergeCell ref="CO4:CO5"/>
    <mergeCell ref="CP4:CP5"/>
    <mergeCell ref="CQ4:CQ5"/>
    <mergeCell ref="CS4:CS5"/>
    <mergeCell ref="BO1:BZ1"/>
    <mergeCell ref="CA1:CL1"/>
    <mergeCell ref="A2:L2"/>
    <mergeCell ref="M2:X2"/>
    <mergeCell ref="Y2:AG2"/>
    <mergeCell ref="AH2:AP2"/>
    <mergeCell ref="AQ2:BB2"/>
    <mergeCell ref="BC2:BN2"/>
    <mergeCell ref="BO2:BZ2"/>
    <mergeCell ref="CA2:CL2"/>
    <mergeCell ref="A1:J1"/>
    <mergeCell ref="M1:X1"/>
    <mergeCell ref="Y1:AG1"/>
    <mergeCell ref="AH1:AP1"/>
    <mergeCell ref="AQ1:BB1"/>
    <mergeCell ref="BC1:BN1"/>
    <mergeCell ref="A3:A5"/>
    <mergeCell ref="B3:L3"/>
    <mergeCell ref="M3:M5"/>
    <mergeCell ref="N3:X3"/>
    <mergeCell ref="Y3:Y5"/>
    <mergeCell ref="R4:U4"/>
    <mergeCell ref="V4:V5"/>
    <mergeCell ref="W4:W5"/>
    <mergeCell ref="X4:X5"/>
    <mergeCell ref="N4:Q4"/>
    <mergeCell ref="AH3:AH5"/>
    <mergeCell ref="AI3:AP3"/>
    <mergeCell ref="AQ3:AQ5"/>
    <mergeCell ref="AR3:BB3"/>
    <mergeCell ref="AK4:AM4"/>
    <mergeCell ref="AN4:AN5"/>
    <mergeCell ref="AO4:AO5"/>
    <mergeCell ref="AP4:AP5"/>
    <mergeCell ref="AI4:AJ4"/>
    <mergeCell ref="AR4:AU4"/>
    <mergeCell ref="AV4:AY4"/>
    <mergeCell ref="AZ4:AZ5"/>
    <mergeCell ref="BA4:BA5"/>
    <mergeCell ref="BB4:BB5"/>
    <mergeCell ref="Z3:AG3"/>
    <mergeCell ref="B4:E4"/>
    <mergeCell ref="F4:I4"/>
    <mergeCell ref="J4:J5"/>
    <mergeCell ref="K4:K5"/>
    <mergeCell ref="L4:L5"/>
    <mergeCell ref="Z4:AA4"/>
    <mergeCell ref="AB4:AD4"/>
    <mergeCell ref="AE4:AE5"/>
    <mergeCell ref="AF4:AF5"/>
    <mergeCell ref="AG4:AG5"/>
    <mergeCell ref="BC3:BC5"/>
    <mergeCell ref="BD3:BN3"/>
    <mergeCell ref="BT4:BW4"/>
    <mergeCell ref="BD4:BG4"/>
    <mergeCell ref="BH4:BK4"/>
    <mergeCell ref="BL4:BL5"/>
    <mergeCell ref="BM4:BM5"/>
    <mergeCell ref="BN4:BN5"/>
    <mergeCell ref="BP4:BS4"/>
    <mergeCell ref="BY4:BY5"/>
    <mergeCell ref="BZ4:BZ5"/>
    <mergeCell ref="CB4:CE4"/>
    <mergeCell ref="CF4:CI4"/>
    <mergeCell ref="CJ4:CJ5"/>
    <mergeCell ref="BO3:BO5"/>
    <mergeCell ref="BP3:BZ3"/>
    <mergeCell ref="CA3:CA5"/>
    <mergeCell ref="CB3:CL3"/>
    <mergeCell ref="CK4:CK5"/>
    <mergeCell ref="CL4:CL5"/>
    <mergeCell ref="BX4:BX5"/>
    <mergeCell ref="DC1:DJ1"/>
    <mergeCell ref="DC2:DJ2"/>
    <mergeCell ref="DC3:DC5"/>
    <mergeCell ref="DD3:DJ3"/>
    <mergeCell ref="DD4:DD5"/>
    <mergeCell ref="DE4:DE5"/>
    <mergeCell ref="DF4:DF5"/>
    <mergeCell ref="DG4:DG5"/>
    <mergeCell ref="DH4:DH5"/>
    <mergeCell ref="DI4:DI5"/>
    <mergeCell ref="DJ4:DJ5"/>
    <mergeCell ref="DK41:DR41"/>
    <mergeCell ref="DS41:DZ41"/>
    <mergeCell ref="DS1:DZ1"/>
    <mergeCell ref="DS2:DZ2"/>
    <mergeCell ref="DS3:DS5"/>
    <mergeCell ref="DT3:DZ3"/>
    <mergeCell ref="DT4:DT5"/>
    <mergeCell ref="DU4:DU5"/>
    <mergeCell ref="DV4:DV5"/>
    <mergeCell ref="DW4:DW5"/>
    <mergeCell ref="DX4:DX5"/>
    <mergeCell ref="DY4:DY5"/>
    <mergeCell ref="DZ4:DZ5"/>
    <mergeCell ref="DK1:DR1"/>
    <mergeCell ref="DK2:DR2"/>
    <mergeCell ref="DK3:DK5"/>
    <mergeCell ref="DL3:DR3"/>
    <mergeCell ref="DL4:DL5"/>
    <mergeCell ref="DM4:DM5"/>
    <mergeCell ref="DN4:DN5"/>
    <mergeCell ref="DO4:DO5"/>
    <mergeCell ref="DP4:DP5"/>
    <mergeCell ref="DQ4:DQ5"/>
    <mergeCell ref="DR4:DR5"/>
  </mergeCells>
  <printOptions horizontalCentered="1"/>
  <pageMargins left="0.19685039370078741" right="0.19685039370078741" top="0.31496062992125984" bottom="0.35433070866141736" header="0.15748031496062992" footer="0.15748031496062992"/>
  <pageSetup paperSize="9" scale="62" orientation="landscape" r:id="rId1"/>
  <colBreaks count="12" manualBreakCount="12">
    <brk id="12" max="40" man="1"/>
    <brk id="24" max="40" man="1"/>
    <brk id="33" max="40" man="1"/>
    <brk id="42" max="40" man="1"/>
    <brk id="54" max="40" man="1"/>
    <brk id="66" max="40" man="1"/>
    <brk id="98" max="40" man="1"/>
    <brk id="106" max="40" man="1"/>
    <brk id="114" max="40" man="1"/>
    <brk id="122" max="40" man="1"/>
    <brk id="130" max="40" man="1"/>
    <brk id="138" max="40"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4"/>
  <sheetViews>
    <sheetView topLeftCell="C1" zoomScaleNormal="100" workbookViewId="0">
      <selection activeCell="C3" sqref="C3"/>
    </sheetView>
  </sheetViews>
  <sheetFormatPr defaultColWidth="9.109375" defaultRowHeight="15.6" x14ac:dyDescent="0.3"/>
  <cols>
    <col min="1" max="1" width="25.6640625" style="8" hidden="1" customWidth="1"/>
    <col min="2" max="2" width="89.6640625" style="9" hidden="1" customWidth="1"/>
    <col min="3" max="3" width="118.88671875" style="14" customWidth="1"/>
    <col min="4" max="4" width="74.44140625" style="8" customWidth="1"/>
    <col min="5" max="16384" width="9.109375" style="8"/>
  </cols>
  <sheetData>
    <row r="1" spans="1:10" customFormat="1" ht="23.4" x14ac:dyDescent="0.35">
      <c r="B1" s="7" t="s">
        <v>34</v>
      </c>
      <c r="C1" s="283" t="s">
        <v>307</v>
      </c>
    </row>
    <row r="2" spans="1:10" customFormat="1" ht="18" x14ac:dyDescent="0.3">
      <c r="B2" s="5"/>
      <c r="C2" s="11"/>
    </row>
    <row r="3" spans="1:10" customFormat="1" ht="18" x14ac:dyDescent="0.3">
      <c r="B3" s="5" t="s">
        <v>161</v>
      </c>
      <c r="C3" s="284" t="s">
        <v>313</v>
      </c>
    </row>
    <row r="4" spans="1:10" customFormat="1" x14ac:dyDescent="0.3">
      <c r="B4" s="5"/>
      <c r="C4" s="10"/>
    </row>
    <row r="5" spans="1:10" customFormat="1" ht="296.39999999999998" x14ac:dyDescent="0.3">
      <c r="B5" s="5"/>
      <c r="C5" s="285" t="s">
        <v>592</v>
      </c>
      <c r="D5" s="425"/>
    </row>
    <row r="6" spans="1:10" customFormat="1" x14ac:dyDescent="0.3">
      <c r="B6" s="5"/>
      <c r="C6" s="681" t="s">
        <v>599</v>
      </c>
    </row>
    <row r="7" spans="1:10" customFormat="1" ht="255" customHeight="1" x14ac:dyDescent="0.3">
      <c r="B7" s="5"/>
      <c r="C7" s="285"/>
    </row>
    <row r="8" spans="1:10" s="1" customFormat="1" ht="31.2" x14ac:dyDescent="0.25">
      <c r="A8" s="305"/>
      <c r="B8" s="306" t="s">
        <v>162</v>
      </c>
      <c r="C8" s="682" t="s">
        <v>297</v>
      </c>
      <c r="D8" s="305"/>
      <c r="E8" s="305"/>
      <c r="F8" s="305"/>
    </row>
    <row r="9" spans="1:10" customFormat="1" ht="18" x14ac:dyDescent="0.3">
      <c r="A9" s="307"/>
      <c r="B9" s="308"/>
      <c r="C9" s="11"/>
      <c r="D9" s="307"/>
      <c r="E9" s="307"/>
      <c r="F9" s="307"/>
    </row>
    <row r="10" spans="1:10" ht="23.25" customHeight="1" x14ac:dyDescent="0.3">
      <c r="C10" s="13" t="s">
        <v>1854</v>
      </c>
      <c r="D10" s="427"/>
    </row>
    <row r="11" spans="1:10" ht="171" customHeight="1" x14ac:dyDescent="0.3">
      <c r="C11" s="309" t="s">
        <v>323</v>
      </c>
    </row>
    <row r="12" spans="1:10" ht="50.25" customHeight="1" x14ac:dyDescent="0.3">
      <c r="C12" s="281" t="s">
        <v>1855</v>
      </c>
    </row>
    <row r="13" spans="1:10" ht="273" customHeight="1" x14ac:dyDescent="0.3">
      <c r="C13" s="310" t="s">
        <v>443</v>
      </c>
      <c r="D13"/>
      <c r="E13"/>
      <c r="F13"/>
      <c r="G13"/>
      <c r="H13"/>
      <c r="I13"/>
      <c r="J13"/>
    </row>
    <row r="14" spans="1:10" ht="43.5" customHeight="1" x14ac:dyDescent="0.3">
      <c r="C14" s="281" t="s">
        <v>1867</v>
      </c>
      <c r="D14" s="428"/>
      <c r="E14" s="428"/>
      <c r="F14" s="428"/>
      <c r="G14" s="428"/>
      <c r="H14" s="428"/>
      <c r="I14" s="428"/>
      <c r="J14" s="428"/>
    </row>
    <row r="15" spans="1:10" ht="273" customHeight="1" x14ac:dyDescent="0.3">
      <c r="C15" s="310" t="s">
        <v>444</v>
      </c>
      <c r="D15" s="426"/>
      <c r="E15" s="426"/>
      <c r="F15" s="426"/>
      <c r="G15" s="426"/>
      <c r="H15" s="426"/>
      <c r="I15" s="426"/>
      <c r="J15" s="426"/>
    </row>
    <row r="16" spans="1:10" ht="17.399999999999999" customHeight="1" x14ac:dyDescent="0.3">
      <c r="C16" s="309"/>
    </row>
    <row r="17" spans="3:3" ht="44.25" customHeight="1" x14ac:dyDescent="0.3">
      <c r="C17" s="281" t="s">
        <v>1868</v>
      </c>
    </row>
    <row r="18" spans="3:3" ht="388.5" customHeight="1" x14ac:dyDescent="0.3">
      <c r="C18" s="310" t="s">
        <v>445</v>
      </c>
    </row>
    <row r="19" spans="3:3" x14ac:dyDescent="0.3">
      <c r="C19" s="309"/>
    </row>
    <row r="20" spans="3:3" ht="52.5" customHeight="1" x14ac:dyDescent="0.3">
      <c r="C20" s="281" t="s">
        <v>1895</v>
      </c>
    </row>
    <row r="21" spans="3:3" ht="396" customHeight="1" x14ac:dyDescent="0.3">
      <c r="C21" s="310" t="s">
        <v>446</v>
      </c>
    </row>
    <row r="22" spans="3:3" ht="21.75" customHeight="1" x14ac:dyDescent="0.3">
      <c r="C22" s="310"/>
    </row>
    <row r="23" spans="3:3" ht="54.75" customHeight="1" x14ac:dyDescent="0.3">
      <c r="C23" s="429" t="s">
        <v>1880</v>
      </c>
    </row>
    <row r="24" spans="3:3" ht="393" customHeight="1" x14ac:dyDescent="0.3">
      <c r="C24" s="310" t="s">
        <v>593</v>
      </c>
    </row>
    <row r="25" spans="3:3" x14ac:dyDescent="0.3">
      <c r="C25" s="309"/>
    </row>
    <row r="26" spans="3:3" ht="42.75" customHeight="1" x14ac:dyDescent="0.3">
      <c r="C26" s="429" t="s">
        <v>1896</v>
      </c>
    </row>
    <row r="27" spans="3:3" ht="343.2" x14ac:dyDescent="0.3">
      <c r="C27" s="310" t="s">
        <v>594</v>
      </c>
    </row>
    <row r="28" spans="3:3" x14ac:dyDescent="0.3">
      <c r="C28" s="309"/>
    </row>
    <row r="29" spans="3:3" ht="37.5" customHeight="1" x14ac:dyDescent="0.3">
      <c r="C29" s="281" t="s">
        <v>1897</v>
      </c>
    </row>
    <row r="30" spans="3:3" ht="255" customHeight="1" x14ac:dyDescent="0.3">
      <c r="C30" s="309" t="s">
        <v>447</v>
      </c>
    </row>
    <row r="31" spans="3:3" x14ac:dyDescent="0.3">
      <c r="C31" s="309"/>
    </row>
    <row r="32" spans="3:3" ht="44.25" customHeight="1" x14ac:dyDescent="0.3">
      <c r="C32" s="281" t="s">
        <v>1898</v>
      </c>
    </row>
    <row r="33" spans="3:10" ht="218.4" x14ac:dyDescent="0.3">
      <c r="C33" s="309" t="s">
        <v>448</v>
      </c>
    </row>
    <row r="34" spans="3:10" x14ac:dyDescent="0.3">
      <c r="C34" s="309"/>
    </row>
    <row r="35" spans="3:10" ht="36.75" customHeight="1" x14ac:dyDescent="0.3">
      <c r="C35" s="429" t="s">
        <v>1889</v>
      </c>
    </row>
    <row r="36" spans="3:10" ht="187.2" x14ac:dyDescent="0.3">
      <c r="C36" s="310" t="s">
        <v>595</v>
      </c>
    </row>
    <row r="37" spans="3:10" x14ac:dyDescent="0.3">
      <c r="C37" s="309"/>
    </row>
    <row r="38" spans="3:10" ht="41.25" customHeight="1" x14ac:dyDescent="0.3">
      <c r="C38" s="430" t="s">
        <v>1890</v>
      </c>
      <c r="D38" s="431"/>
      <c r="E38" s="431"/>
      <c r="F38" s="431"/>
      <c r="G38" s="431"/>
      <c r="H38" s="431"/>
      <c r="I38" s="431"/>
      <c r="J38" s="431"/>
    </row>
    <row r="39" spans="3:10" ht="187.2" x14ac:dyDescent="0.3">
      <c r="C39" s="310" t="s">
        <v>596</v>
      </c>
    </row>
    <row r="40" spans="3:10" x14ac:dyDescent="0.3">
      <c r="C40" s="309"/>
    </row>
    <row r="41" spans="3:10" ht="35.4" customHeight="1" x14ac:dyDescent="0.3">
      <c r="C41" s="281" t="s">
        <v>1899</v>
      </c>
    </row>
    <row r="42" spans="3:10" ht="197.25" customHeight="1" x14ac:dyDescent="0.3">
      <c r="C42" s="309" t="s">
        <v>449</v>
      </c>
    </row>
    <row r="43" spans="3:10" ht="25.5" customHeight="1" x14ac:dyDescent="0.3">
      <c r="C43" s="309"/>
    </row>
    <row r="44" spans="3:10" ht="36.6" customHeight="1" x14ac:dyDescent="0.3">
      <c r="C44" s="281" t="s">
        <v>1900</v>
      </c>
    </row>
    <row r="45" spans="3:10" ht="195.75" customHeight="1" x14ac:dyDescent="0.3">
      <c r="C45" s="309" t="s">
        <v>450</v>
      </c>
    </row>
    <row r="46" spans="3:10" ht="21" customHeight="1" x14ac:dyDescent="0.3">
      <c r="C46" s="309"/>
    </row>
    <row r="47" spans="3:10" ht="40.5" customHeight="1" x14ac:dyDescent="0.3">
      <c r="C47" s="429" t="s">
        <v>1893</v>
      </c>
      <c r="D47" s="431"/>
      <c r="E47" s="431"/>
      <c r="F47" s="431"/>
      <c r="G47" s="431"/>
      <c r="H47" s="431"/>
      <c r="I47" s="431"/>
      <c r="J47" s="431"/>
    </row>
    <row r="48" spans="3:10" ht="196.5" customHeight="1" x14ac:dyDescent="0.3">
      <c r="C48" s="310" t="s">
        <v>597</v>
      </c>
    </row>
    <row r="49" spans="3:10" ht="21" customHeight="1" x14ac:dyDescent="0.3">
      <c r="C49" s="309"/>
    </row>
    <row r="50" spans="3:10" ht="42" customHeight="1" x14ac:dyDescent="0.3">
      <c r="C50" s="432" t="s">
        <v>1894</v>
      </c>
      <c r="D50" s="431"/>
      <c r="E50" s="431"/>
      <c r="F50" s="431"/>
      <c r="G50" s="431"/>
      <c r="H50" s="431"/>
      <c r="I50" s="431"/>
      <c r="J50" s="431"/>
    </row>
    <row r="51" spans="3:10" ht="186" customHeight="1" x14ac:dyDescent="0.3">
      <c r="C51" s="310" t="s">
        <v>598</v>
      </c>
    </row>
    <row r="52" spans="3:10" ht="21" customHeight="1" x14ac:dyDescent="0.3">
      <c r="C52" s="309"/>
    </row>
    <row r="53" spans="3:10" ht="45.75" customHeight="1" x14ac:dyDescent="0.3">
      <c r="C53" s="13" t="s">
        <v>1901</v>
      </c>
    </row>
    <row r="54" spans="3:10" ht="202.8" x14ac:dyDescent="0.3">
      <c r="C54" s="14" t="s">
        <v>600</v>
      </c>
    </row>
  </sheetData>
  <hyperlinks>
    <hyperlink ref="B8" location="'Tavola 1'!Area_stampa" display="Tavola 1 - Stanziamenti definitivi e pagamenti totali del bilancio dello Stato. Spesa corrente, in conto capitale e rimborso passività finanziarie. Anni 2000-2009. Milioni di euro. " xr:uid="{00000000-0004-0000-1200-000000000000}"/>
  </hyperlinks>
  <pageMargins left="0.23622047244094491" right="0.31496062992125984" top="0.43307086614173229" bottom="0.47244094488188981" header="0.23622047244094491" footer="0.19685039370078741"/>
  <pageSetup paperSize="9" scale="80" orientation="portrait" r:id="rId1"/>
  <headerFooter>
    <oddFooter>&amp;R&amp;P/&amp;N</oddFooter>
  </headerFooter>
  <rowBreaks count="6" manualBreakCount="6">
    <brk id="11" max="16383" man="1"/>
    <brk id="16" max="16383" man="1"/>
    <brk id="22" max="16383" man="1"/>
    <brk id="28" max="16383" man="1"/>
    <brk id="37" max="16383" man="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6"/>
  <sheetViews>
    <sheetView workbookViewId="0">
      <selection activeCell="A4" sqref="A4"/>
    </sheetView>
  </sheetViews>
  <sheetFormatPr defaultRowHeight="12.6" x14ac:dyDescent="0.25"/>
  <cols>
    <col min="1" max="1" width="146.6640625" customWidth="1"/>
  </cols>
  <sheetData>
    <row r="1" spans="1:2" ht="45.6" x14ac:dyDescent="0.25">
      <c r="A1" s="15" t="s">
        <v>307</v>
      </c>
      <c r="B1" t="s">
        <v>1640</v>
      </c>
    </row>
    <row r="3" spans="1:2" ht="21" x14ac:dyDescent="0.4">
      <c r="A3" s="683" t="s">
        <v>308</v>
      </c>
    </row>
    <row r="4" spans="1:2" s="1" customFormat="1" ht="315" customHeight="1" x14ac:dyDescent="0.25">
      <c r="A4" s="684" t="s">
        <v>1977</v>
      </c>
      <c r="B4" s="345"/>
    </row>
    <row r="5" spans="1:2" s="1" customFormat="1" ht="115.2" customHeight="1" x14ac:dyDescent="0.25">
      <c r="A5" s="684" t="s">
        <v>1777</v>
      </c>
    </row>
    <row r="6" spans="1:2" s="1" customFormat="1" ht="72" customHeight="1" x14ac:dyDescent="0.25">
      <c r="A6" s="685" t="s">
        <v>553</v>
      </c>
    </row>
    <row r="7" spans="1:2" s="1" customFormat="1" ht="141.75" customHeight="1" x14ac:dyDescent="0.25">
      <c r="A7" s="686" t="s">
        <v>541</v>
      </c>
    </row>
    <row r="8" spans="1:2" s="1" customFormat="1" ht="105" customHeight="1" x14ac:dyDescent="0.25">
      <c r="A8" s="686" t="s">
        <v>601</v>
      </c>
    </row>
    <row r="9" spans="1:2" s="1" customFormat="1" ht="97.2" customHeight="1" x14ac:dyDescent="0.25">
      <c r="A9" s="686" t="s">
        <v>1738</v>
      </c>
    </row>
    <row r="10" spans="1:2" s="1" customFormat="1" ht="51" customHeight="1" x14ac:dyDescent="0.25">
      <c r="A10" s="685" t="s">
        <v>1778</v>
      </c>
    </row>
    <row r="11" spans="1:2" s="1" customFormat="1" ht="21" x14ac:dyDescent="0.25">
      <c r="A11" s="685" t="s">
        <v>312</v>
      </c>
    </row>
    <row r="12" spans="1:2" s="1" customFormat="1" ht="21" x14ac:dyDescent="0.25">
      <c r="A12" s="685" t="s">
        <v>310</v>
      </c>
    </row>
    <row r="13" spans="1:2" s="1" customFormat="1" ht="21" x14ac:dyDescent="0.25">
      <c r="A13" s="685" t="s">
        <v>311</v>
      </c>
    </row>
    <row r="14" spans="1:2" s="1" customFormat="1" ht="65.25" customHeight="1" x14ac:dyDescent="0.25">
      <c r="A14" s="685" t="s">
        <v>309</v>
      </c>
    </row>
    <row r="15" spans="1:2" ht="18" customHeight="1" x14ac:dyDescent="0.25">
      <c r="A15" s="686" t="s">
        <v>314</v>
      </c>
    </row>
    <row r="16" spans="1:2" ht="19.8" x14ac:dyDescent="0.35">
      <c r="A16" s="687"/>
    </row>
  </sheetData>
  <pageMargins left="0.70866141732283472" right="0.70866141732283472" top="0.74803149606299213" bottom="0.74803149606299213" header="0.31496062992125984" footer="0.31496062992125984"/>
  <pageSetup paperSize="9" scale="6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FD350"/>
  <sheetViews>
    <sheetView zoomScaleNormal="100" zoomScaleSheetLayoutView="68" workbookViewId="0"/>
  </sheetViews>
  <sheetFormatPr defaultColWidth="50.6640625" defaultRowHeight="15.6" x14ac:dyDescent="0.3"/>
  <cols>
    <col min="1" max="1" width="4.6640625" style="42" customWidth="1"/>
    <col min="2" max="2" width="45.6640625" style="42" customWidth="1"/>
    <col min="3" max="3" width="4.6640625" style="42" customWidth="1"/>
    <col min="4" max="4" width="45.6640625" style="42" customWidth="1"/>
    <col min="5" max="5" width="4.6640625" style="42" customWidth="1"/>
    <col min="6" max="6" width="45.6640625" style="42" customWidth="1"/>
    <col min="7" max="7" width="4.6640625" style="43" customWidth="1"/>
    <col min="8" max="8" width="45.6640625" style="43" customWidth="1"/>
    <col min="9" max="9" width="4.6640625" style="43" customWidth="1"/>
    <col min="10" max="10" width="45.6640625" style="43" customWidth="1"/>
    <col min="11" max="11" width="5.33203125" style="44" customWidth="1"/>
    <col min="12" max="12" width="45.6640625" style="44" customWidth="1"/>
    <col min="13" max="13" width="4.6640625" style="43" customWidth="1"/>
    <col min="14" max="14" width="45.88671875" style="43" customWidth="1"/>
    <col min="15" max="15" width="4.6640625" style="43" customWidth="1"/>
    <col min="16" max="16" width="45.88671875" style="43" customWidth="1"/>
    <col min="17" max="17" width="4.6640625" style="43" customWidth="1"/>
    <col min="18" max="18" width="45.88671875" style="43" customWidth="1"/>
    <col min="19" max="19" width="4.6640625" style="43" customWidth="1"/>
    <col min="20" max="20" width="45.88671875" style="43" customWidth="1"/>
    <col min="21" max="21" width="4.88671875" style="44" customWidth="1"/>
    <col min="22" max="22" width="45.88671875" style="44" customWidth="1"/>
    <col min="23" max="23" width="4.88671875" style="44" customWidth="1"/>
    <col min="24" max="24" width="45.88671875" style="44" customWidth="1"/>
    <col min="25" max="25" width="4.88671875" style="44" customWidth="1"/>
    <col min="26" max="26" width="45.88671875" style="44" customWidth="1"/>
    <col min="27" max="27" width="4.88671875" style="44" customWidth="1"/>
    <col min="28" max="28" width="45.88671875" style="44" customWidth="1"/>
    <col min="29" max="29" width="4.88671875" style="44" customWidth="1"/>
    <col min="30" max="30" width="45.88671875" style="44" customWidth="1"/>
    <col min="31" max="31" width="4.88671875" style="44" customWidth="1"/>
    <col min="32" max="32" width="45.88671875" style="44" customWidth="1"/>
    <col min="33" max="33" width="4.88671875" style="44" customWidth="1"/>
    <col min="34" max="34" width="45.88671875" style="44" customWidth="1"/>
    <col min="35" max="220" width="9.109375" style="43" customWidth="1"/>
    <col min="221" max="221" width="5.44140625" style="43" customWidth="1"/>
    <col min="222" max="222" width="50.6640625" style="43" customWidth="1"/>
    <col min="223" max="223" width="5.44140625" style="43" customWidth="1"/>
    <col min="224" max="16384" width="50.6640625" style="43"/>
  </cols>
  <sheetData>
    <row r="1" spans="1:224" ht="23.4" x14ac:dyDescent="0.45">
      <c r="A1" s="41" t="s">
        <v>300</v>
      </c>
    </row>
    <row r="2" spans="1:224" ht="21" x14ac:dyDescent="0.4">
      <c r="A2" s="45" t="s">
        <v>1903</v>
      </c>
      <c r="B2" s="43"/>
      <c r="C2" s="43"/>
      <c r="D2" s="43"/>
      <c r="E2" s="43"/>
      <c r="F2" s="43"/>
    </row>
    <row r="3" spans="1:224" ht="15" customHeight="1" x14ac:dyDescent="0.4">
      <c r="A3" s="859"/>
      <c r="B3" s="859"/>
      <c r="C3" s="859"/>
      <c r="D3" s="859"/>
      <c r="E3" s="859"/>
      <c r="F3" s="859"/>
      <c r="G3" s="859"/>
      <c r="H3" s="859"/>
    </row>
    <row r="4" spans="1:224" ht="18" x14ac:dyDescent="0.35">
      <c r="A4" s="860" t="s">
        <v>385</v>
      </c>
      <c r="B4" s="860"/>
      <c r="C4" s="860"/>
      <c r="D4" s="860"/>
      <c r="E4" s="43"/>
      <c r="F4" s="260"/>
      <c r="G4" s="260"/>
      <c r="H4" s="260"/>
      <c r="I4" s="260"/>
      <c r="J4" s="260"/>
      <c r="K4" s="261"/>
      <c r="L4" s="261"/>
      <c r="M4" s="260"/>
      <c r="N4" s="260"/>
      <c r="O4" s="260"/>
      <c r="P4" s="260"/>
      <c r="Q4" s="260"/>
      <c r="R4" s="260"/>
      <c r="S4" s="260"/>
      <c r="T4" s="260"/>
    </row>
    <row r="5" spans="1:224" ht="18" x14ac:dyDescent="0.35">
      <c r="A5" s="861" t="s">
        <v>379</v>
      </c>
      <c r="B5" s="861"/>
      <c r="C5" s="861"/>
      <c r="D5" s="861"/>
      <c r="E5" s="262"/>
      <c r="F5" s="260"/>
      <c r="G5" s="260"/>
      <c r="H5" s="260"/>
      <c r="I5" s="260"/>
      <c r="J5" s="260"/>
      <c r="K5" s="261"/>
      <c r="L5" s="261"/>
      <c r="M5" s="260"/>
      <c r="N5" s="260"/>
      <c r="O5" s="260"/>
      <c r="P5" s="260"/>
      <c r="Q5" s="260"/>
      <c r="R5" s="260"/>
      <c r="S5" s="260"/>
      <c r="T5" s="260"/>
    </row>
    <row r="6" spans="1:224" ht="18" x14ac:dyDescent="0.35">
      <c r="A6" s="862" t="s">
        <v>380</v>
      </c>
      <c r="B6" s="862"/>
      <c r="C6" s="862"/>
      <c r="D6" s="862"/>
      <c r="E6" s="262"/>
      <c r="F6" s="318"/>
      <c r="G6" s="260"/>
      <c r="H6" s="260"/>
      <c r="I6" s="260"/>
      <c r="J6" s="260"/>
      <c r="K6" s="261"/>
      <c r="L6" s="261"/>
      <c r="M6" s="260"/>
      <c r="N6" s="260"/>
      <c r="O6" s="260"/>
      <c r="P6" s="260"/>
      <c r="Q6" s="260"/>
      <c r="R6" s="260"/>
      <c r="S6" s="260"/>
      <c r="T6" s="260"/>
    </row>
    <row r="7" spans="1:224" ht="18" x14ac:dyDescent="0.35">
      <c r="A7" s="863" t="s">
        <v>381</v>
      </c>
      <c r="B7" s="863"/>
      <c r="C7" s="863"/>
      <c r="D7" s="863"/>
      <c r="E7" s="260"/>
      <c r="F7" s="260"/>
    </row>
    <row r="8" spans="1:224" ht="18" x14ac:dyDescent="0.35">
      <c r="A8" s="864" t="s">
        <v>382</v>
      </c>
      <c r="B8" s="864"/>
      <c r="C8" s="864"/>
      <c r="D8" s="864"/>
      <c r="E8" s="260"/>
      <c r="F8" s="260"/>
    </row>
    <row r="9" spans="1:224" ht="18" x14ac:dyDescent="0.35">
      <c r="A9" s="554" t="s">
        <v>383</v>
      </c>
      <c r="B9" s="554"/>
      <c r="C9" s="554"/>
      <c r="D9" s="554"/>
      <c r="E9" s="260"/>
      <c r="F9" s="260"/>
    </row>
    <row r="10" spans="1:224" ht="15" customHeight="1" x14ac:dyDescent="0.35">
      <c r="A10" s="854" t="s">
        <v>384</v>
      </c>
      <c r="B10" s="854"/>
      <c r="C10" s="854"/>
      <c r="D10" s="854"/>
      <c r="E10" s="260"/>
      <c r="F10" s="260"/>
    </row>
    <row r="11" spans="1:224" ht="11.25" customHeight="1" x14ac:dyDescent="0.3">
      <c r="A11" s="855"/>
      <c r="B11" s="855"/>
      <c r="C11" s="855"/>
      <c r="D11" s="855"/>
      <c r="E11" s="855"/>
      <c r="F11" s="855"/>
      <c r="G11" s="855"/>
      <c r="H11" s="855"/>
    </row>
    <row r="12" spans="1:224" ht="83.25" customHeight="1" thickBot="1" x14ac:dyDescent="0.35">
      <c r="A12" s="856" t="s">
        <v>521</v>
      </c>
      <c r="B12" s="856"/>
      <c r="C12" s="856"/>
      <c r="D12" s="856"/>
      <c r="E12" s="856"/>
      <c r="F12" s="856"/>
      <c r="G12" s="856"/>
      <c r="H12" s="856"/>
    </row>
    <row r="13" spans="1:224" ht="19.2" thickTop="1" thickBot="1" x14ac:dyDescent="0.35">
      <c r="A13" s="857">
        <v>2007</v>
      </c>
      <c r="B13" s="858"/>
      <c r="C13" s="857">
        <v>2008</v>
      </c>
      <c r="D13" s="858"/>
      <c r="E13" s="857">
        <v>2009</v>
      </c>
      <c r="F13" s="858"/>
      <c r="G13" s="857">
        <v>2010</v>
      </c>
      <c r="H13" s="858"/>
      <c r="I13" s="857">
        <v>2011</v>
      </c>
      <c r="J13" s="858"/>
      <c r="K13" s="857">
        <v>2012</v>
      </c>
      <c r="L13" s="858"/>
      <c r="M13" s="857">
        <v>2013</v>
      </c>
      <c r="N13" s="858"/>
      <c r="O13" s="857">
        <v>2014</v>
      </c>
      <c r="P13" s="858"/>
      <c r="Q13" s="857">
        <v>2015</v>
      </c>
      <c r="R13" s="858"/>
      <c r="S13" s="857">
        <v>2016</v>
      </c>
      <c r="T13" s="858"/>
      <c r="U13" s="857">
        <v>2017</v>
      </c>
      <c r="V13" s="858"/>
      <c r="W13" s="857">
        <v>2018</v>
      </c>
      <c r="X13" s="858"/>
      <c r="Y13" s="857">
        <v>2019</v>
      </c>
      <c r="Z13" s="858"/>
      <c r="AA13" s="857">
        <v>2020</v>
      </c>
      <c r="AB13" s="858"/>
      <c r="AC13" s="857">
        <v>2021</v>
      </c>
      <c r="AD13" s="858"/>
      <c r="AE13" s="857">
        <v>2022</v>
      </c>
      <c r="AF13" s="858"/>
      <c r="AG13" s="857">
        <v>2023</v>
      </c>
      <c r="AH13" s="858"/>
    </row>
    <row r="14" spans="1:224" ht="50.25" customHeight="1" thickTop="1" x14ac:dyDescent="0.3">
      <c r="A14" s="873" t="s">
        <v>260</v>
      </c>
      <c r="B14" s="874"/>
      <c r="C14" s="875" t="s">
        <v>260</v>
      </c>
      <c r="D14" s="876"/>
      <c r="E14" s="877" t="s">
        <v>260</v>
      </c>
      <c r="F14" s="878"/>
      <c r="G14" s="869" t="s">
        <v>260</v>
      </c>
      <c r="H14" s="871"/>
      <c r="I14" s="872" t="s">
        <v>260</v>
      </c>
      <c r="J14" s="871"/>
      <c r="K14" s="872" t="s">
        <v>260</v>
      </c>
      <c r="L14" s="871"/>
      <c r="M14" s="872" t="s">
        <v>260</v>
      </c>
      <c r="N14" s="871"/>
      <c r="O14" s="872" t="s">
        <v>260</v>
      </c>
      <c r="P14" s="871"/>
      <c r="Q14" s="872" t="s">
        <v>260</v>
      </c>
      <c r="R14" s="871"/>
      <c r="S14" s="872" t="s">
        <v>260</v>
      </c>
      <c r="T14" s="871"/>
      <c r="U14" s="865" t="s">
        <v>260</v>
      </c>
      <c r="V14" s="866"/>
      <c r="W14" s="865" t="s">
        <v>260</v>
      </c>
      <c r="X14" s="866"/>
      <c r="Y14" s="865" t="s">
        <v>260</v>
      </c>
      <c r="Z14" s="866"/>
      <c r="AA14" s="865" t="s">
        <v>260</v>
      </c>
      <c r="AB14" s="866"/>
      <c r="AC14" s="865" t="s">
        <v>260</v>
      </c>
      <c r="AD14" s="866"/>
      <c r="AE14" s="865" t="s">
        <v>260</v>
      </c>
      <c r="AF14" s="866"/>
      <c r="AG14" s="865" t="s">
        <v>260</v>
      </c>
      <c r="AH14" s="86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row>
    <row r="15" spans="1:224" ht="21" customHeight="1" x14ac:dyDescent="0.3">
      <c r="A15" s="47" t="s">
        <v>187</v>
      </c>
      <c r="B15" s="48" t="s">
        <v>36</v>
      </c>
      <c r="C15" s="49" t="s">
        <v>187</v>
      </c>
      <c r="D15" s="49" t="s">
        <v>36</v>
      </c>
      <c r="E15" s="50" t="s">
        <v>187</v>
      </c>
      <c r="F15" s="51" t="s">
        <v>36</v>
      </c>
      <c r="G15" s="52" t="s">
        <v>187</v>
      </c>
      <c r="H15" s="53" t="s">
        <v>36</v>
      </c>
      <c r="I15" s="52" t="s">
        <v>187</v>
      </c>
      <c r="J15" s="53" t="s">
        <v>36</v>
      </c>
      <c r="K15" s="52" t="s">
        <v>187</v>
      </c>
      <c r="L15" s="53" t="s">
        <v>36</v>
      </c>
      <c r="M15" s="52" t="s">
        <v>187</v>
      </c>
      <c r="N15" s="53" t="s">
        <v>36</v>
      </c>
      <c r="O15" s="52" t="s">
        <v>187</v>
      </c>
      <c r="P15" s="53" t="s">
        <v>36</v>
      </c>
      <c r="Q15" s="52" t="s">
        <v>187</v>
      </c>
      <c r="R15" s="53" t="s">
        <v>36</v>
      </c>
      <c r="S15" s="52" t="s">
        <v>187</v>
      </c>
      <c r="T15" s="53" t="s">
        <v>36</v>
      </c>
      <c r="U15" s="365" t="s">
        <v>187</v>
      </c>
      <c r="V15" s="92" t="s">
        <v>36</v>
      </c>
      <c r="W15" s="321" t="s">
        <v>187</v>
      </c>
      <c r="X15" s="60" t="s">
        <v>36</v>
      </c>
      <c r="Y15" s="365" t="s">
        <v>187</v>
      </c>
      <c r="Z15" s="92" t="s">
        <v>36</v>
      </c>
      <c r="AA15" s="321" t="s">
        <v>187</v>
      </c>
      <c r="AB15" s="60" t="s">
        <v>36</v>
      </c>
      <c r="AC15" s="321" t="s">
        <v>187</v>
      </c>
      <c r="AD15" s="60" t="s">
        <v>36</v>
      </c>
      <c r="AE15" s="321" t="s">
        <v>187</v>
      </c>
      <c r="AF15" s="60" t="s">
        <v>36</v>
      </c>
      <c r="AG15" s="321" t="s">
        <v>187</v>
      </c>
      <c r="AH15" s="60" t="s">
        <v>36</v>
      </c>
    </row>
    <row r="16" spans="1:224" ht="18" customHeight="1" x14ac:dyDescent="0.3">
      <c r="A16" s="54" t="s">
        <v>188</v>
      </c>
      <c r="B16" s="55" t="s">
        <v>37</v>
      </c>
      <c r="C16" s="56" t="s">
        <v>188</v>
      </c>
      <c r="D16" s="56" t="s">
        <v>37</v>
      </c>
      <c r="E16" s="57" t="s">
        <v>188</v>
      </c>
      <c r="F16" s="58" t="s">
        <v>37</v>
      </c>
      <c r="G16" s="59" t="s">
        <v>188</v>
      </c>
      <c r="H16" s="60" t="s">
        <v>37</v>
      </c>
      <c r="I16" s="59" t="s">
        <v>188</v>
      </c>
      <c r="J16" s="60" t="s">
        <v>37</v>
      </c>
      <c r="K16" s="59" t="s">
        <v>188</v>
      </c>
      <c r="L16" s="60" t="s">
        <v>37</v>
      </c>
      <c r="M16" s="59" t="s">
        <v>188</v>
      </c>
      <c r="N16" s="60" t="s">
        <v>37</v>
      </c>
      <c r="O16" s="59" t="s">
        <v>188</v>
      </c>
      <c r="P16" s="60" t="s">
        <v>37</v>
      </c>
      <c r="Q16" s="59" t="s">
        <v>188</v>
      </c>
      <c r="R16" s="60" t="s">
        <v>37</v>
      </c>
      <c r="S16" s="59" t="s">
        <v>188</v>
      </c>
      <c r="T16" s="60" t="s">
        <v>37</v>
      </c>
      <c r="U16" s="366"/>
      <c r="V16" s="108"/>
      <c r="W16" s="321"/>
      <c r="X16" s="60"/>
      <c r="Y16" s="321"/>
      <c r="Z16" s="60"/>
      <c r="AA16" s="321"/>
      <c r="AB16" s="60"/>
      <c r="AC16" s="321"/>
      <c r="AD16" s="60"/>
      <c r="AE16" s="321"/>
      <c r="AF16" s="60"/>
      <c r="AG16" s="321"/>
      <c r="AH16" s="60"/>
    </row>
    <row r="17" spans="1:224" ht="22.2" customHeight="1" thickBot="1" x14ac:dyDescent="0.35">
      <c r="A17" s="61" t="s">
        <v>189</v>
      </c>
      <c r="B17" s="62" t="s">
        <v>38</v>
      </c>
      <c r="C17" s="63" t="s">
        <v>189</v>
      </c>
      <c r="D17" s="63" t="s">
        <v>38</v>
      </c>
      <c r="E17" s="64" t="s">
        <v>189</v>
      </c>
      <c r="F17" s="65" t="s">
        <v>38</v>
      </c>
      <c r="G17" s="66" t="s">
        <v>189</v>
      </c>
      <c r="H17" s="67" t="s">
        <v>38</v>
      </c>
      <c r="I17" s="66" t="s">
        <v>189</v>
      </c>
      <c r="J17" s="67" t="s">
        <v>38</v>
      </c>
      <c r="K17" s="66" t="s">
        <v>189</v>
      </c>
      <c r="L17" s="67" t="s">
        <v>38</v>
      </c>
      <c r="M17" s="66" t="s">
        <v>189</v>
      </c>
      <c r="N17" s="67" t="s">
        <v>38</v>
      </c>
      <c r="O17" s="66" t="s">
        <v>189</v>
      </c>
      <c r="P17" s="67" t="s">
        <v>38</v>
      </c>
      <c r="Q17" s="137" t="s">
        <v>189</v>
      </c>
      <c r="R17" s="138" t="s">
        <v>38</v>
      </c>
      <c r="S17" s="66" t="s">
        <v>189</v>
      </c>
      <c r="T17" s="67" t="s">
        <v>38</v>
      </c>
      <c r="U17" s="367" t="s">
        <v>189</v>
      </c>
      <c r="V17" s="368" t="s">
        <v>38</v>
      </c>
      <c r="W17" s="367" t="s">
        <v>189</v>
      </c>
      <c r="X17" s="368" t="s">
        <v>38</v>
      </c>
      <c r="Y17" s="367" t="s">
        <v>189</v>
      </c>
      <c r="Z17" s="368" t="s">
        <v>38</v>
      </c>
      <c r="AA17" s="500" t="s">
        <v>189</v>
      </c>
      <c r="AB17" s="391" t="s">
        <v>38</v>
      </c>
      <c r="AC17" s="500" t="s">
        <v>189</v>
      </c>
      <c r="AD17" s="391" t="s">
        <v>38</v>
      </c>
      <c r="AE17" s="500" t="s">
        <v>189</v>
      </c>
      <c r="AF17" s="391" t="s">
        <v>38</v>
      </c>
      <c r="AG17" s="500" t="s">
        <v>189</v>
      </c>
      <c r="AH17" s="391" t="s">
        <v>38</v>
      </c>
    </row>
    <row r="18" spans="1:224" ht="53.25" customHeight="1" thickTop="1" x14ac:dyDescent="0.3">
      <c r="A18" s="867" t="s">
        <v>261</v>
      </c>
      <c r="B18" s="868"/>
      <c r="C18" s="867" t="s">
        <v>261</v>
      </c>
      <c r="D18" s="868"/>
      <c r="E18" s="869" t="s">
        <v>261</v>
      </c>
      <c r="F18" s="870"/>
      <c r="G18" s="869" t="s">
        <v>261</v>
      </c>
      <c r="H18" s="871"/>
      <c r="I18" s="872" t="s">
        <v>261</v>
      </c>
      <c r="J18" s="871"/>
      <c r="K18" s="872" t="s">
        <v>261</v>
      </c>
      <c r="L18" s="871"/>
      <c r="M18" s="872" t="s">
        <v>261</v>
      </c>
      <c r="N18" s="871"/>
      <c r="O18" s="872" t="s">
        <v>261</v>
      </c>
      <c r="P18" s="871"/>
      <c r="Q18" s="872" t="s">
        <v>261</v>
      </c>
      <c r="R18" s="871"/>
      <c r="S18" s="872" t="s">
        <v>261</v>
      </c>
      <c r="T18" s="871"/>
      <c r="U18" s="879" t="s">
        <v>261</v>
      </c>
      <c r="V18" s="880"/>
      <c r="W18" s="879" t="s">
        <v>261</v>
      </c>
      <c r="X18" s="880"/>
      <c r="Y18" s="879" t="s">
        <v>261</v>
      </c>
      <c r="Z18" s="880"/>
      <c r="AA18" s="879" t="s">
        <v>261</v>
      </c>
      <c r="AB18" s="880"/>
      <c r="AC18" s="879" t="s">
        <v>261</v>
      </c>
      <c r="AD18" s="880"/>
      <c r="AE18" s="879" t="s">
        <v>261</v>
      </c>
      <c r="AF18" s="880"/>
      <c r="AG18" s="879" t="s">
        <v>261</v>
      </c>
      <c r="AH18" s="880"/>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row>
    <row r="19" spans="1:224" ht="40.5" customHeight="1" x14ac:dyDescent="0.3">
      <c r="A19" s="54" t="s">
        <v>187</v>
      </c>
      <c r="B19" s="55" t="s">
        <v>39</v>
      </c>
      <c r="C19" s="56" t="s">
        <v>187</v>
      </c>
      <c r="D19" s="56" t="s">
        <v>39</v>
      </c>
      <c r="E19" s="68" t="s">
        <v>187</v>
      </c>
      <c r="F19" s="51" t="s">
        <v>39</v>
      </c>
      <c r="G19" s="501" t="s">
        <v>187</v>
      </c>
      <c r="H19" s="69" t="s">
        <v>39</v>
      </c>
      <c r="I19" s="70"/>
      <c r="J19" s="71"/>
      <c r="K19" s="52"/>
      <c r="L19" s="53"/>
      <c r="M19" s="59"/>
      <c r="N19" s="60"/>
      <c r="O19" s="59"/>
      <c r="P19" s="60"/>
      <c r="Q19" s="59"/>
      <c r="R19" s="60"/>
      <c r="S19" s="59"/>
      <c r="T19" s="60"/>
      <c r="U19" s="369"/>
      <c r="V19" s="370"/>
      <c r="W19" s="369"/>
      <c r="X19" s="370"/>
      <c r="Y19" s="369"/>
      <c r="Z19" s="370"/>
      <c r="AA19" s="369"/>
      <c r="AB19" s="370"/>
      <c r="AC19" s="369"/>
      <c r="AD19" s="370"/>
      <c r="AE19" s="369"/>
      <c r="AF19" s="370"/>
      <c r="AG19" s="369"/>
      <c r="AH19" s="370"/>
    </row>
    <row r="20" spans="1:224" ht="69" customHeight="1" x14ac:dyDescent="0.3">
      <c r="A20" s="54"/>
      <c r="B20" s="55"/>
      <c r="C20" s="56"/>
      <c r="D20" s="56"/>
      <c r="E20" s="188"/>
      <c r="F20" s="58"/>
      <c r="G20" s="57"/>
      <c r="H20" s="129"/>
      <c r="I20" s="78" t="s">
        <v>188</v>
      </c>
      <c r="J20" s="79" t="s">
        <v>325</v>
      </c>
      <c r="K20" s="78" t="s">
        <v>188</v>
      </c>
      <c r="L20" s="79" t="s">
        <v>325</v>
      </c>
      <c r="M20" s="59" t="s">
        <v>188</v>
      </c>
      <c r="N20" s="60" t="s">
        <v>325</v>
      </c>
      <c r="O20" s="59" t="s">
        <v>188</v>
      </c>
      <c r="P20" s="60" t="s">
        <v>325</v>
      </c>
      <c r="Q20" s="59" t="s">
        <v>188</v>
      </c>
      <c r="R20" s="60" t="s">
        <v>325</v>
      </c>
      <c r="S20" s="59" t="s">
        <v>188</v>
      </c>
      <c r="T20" s="60" t="s">
        <v>325</v>
      </c>
      <c r="U20" s="365" t="s">
        <v>188</v>
      </c>
      <c r="V20" s="92" t="s">
        <v>325</v>
      </c>
      <c r="W20" s="321" t="s">
        <v>188</v>
      </c>
      <c r="X20" s="60" t="s">
        <v>325</v>
      </c>
      <c r="Y20" s="321" t="s">
        <v>188</v>
      </c>
      <c r="Z20" s="60" t="s">
        <v>325</v>
      </c>
      <c r="AA20" s="373" t="s">
        <v>188</v>
      </c>
      <c r="AB20" s="96" t="s">
        <v>1647</v>
      </c>
      <c r="AC20" s="321" t="s">
        <v>188</v>
      </c>
      <c r="AD20" s="60" t="s">
        <v>1647</v>
      </c>
      <c r="AE20" s="321" t="s">
        <v>188</v>
      </c>
      <c r="AF20" s="60" t="s">
        <v>1647</v>
      </c>
      <c r="AG20" s="321" t="s">
        <v>188</v>
      </c>
      <c r="AH20" s="60" t="s">
        <v>1647</v>
      </c>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row>
    <row r="21" spans="1:224" ht="55.5" customHeight="1" thickBot="1" x14ac:dyDescent="0.35">
      <c r="A21" s="72"/>
      <c r="B21" s="73"/>
      <c r="C21" s="74"/>
      <c r="D21" s="74"/>
      <c r="E21" s="80"/>
      <c r="F21" s="65"/>
      <c r="G21" s="64"/>
      <c r="H21" s="67"/>
      <c r="I21" s="81" t="s">
        <v>189</v>
      </c>
      <c r="J21" s="82" t="s">
        <v>326</v>
      </c>
      <c r="K21" s="81" t="s">
        <v>189</v>
      </c>
      <c r="L21" s="82" t="s">
        <v>326</v>
      </c>
      <c r="M21" s="66" t="s">
        <v>189</v>
      </c>
      <c r="N21" s="67" t="s">
        <v>326</v>
      </c>
      <c r="O21" s="66" t="s">
        <v>189</v>
      </c>
      <c r="P21" s="67" t="s">
        <v>326</v>
      </c>
      <c r="Q21" s="66" t="s">
        <v>189</v>
      </c>
      <c r="R21" s="67" t="s">
        <v>326</v>
      </c>
      <c r="S21" s="66" t="s">
        <v>189</v>
      </c>
      <c r="T21" s="67" t="s">
        <v>326</v>
      </c>
      <c r="U21" s="371"/>
      <c r="V21" s="372"/>
      <c r="W21" s="388"/>
      <c r="X21" s="389"/>
      <c r="Y21" s="388"/>
      <c r="Z21" s="389"/>
      <c r="AA21" s="388"/>
      <c r="AB21" s="389"/>
      <c r="AC21" s="388"/>
      <c r="AD21" s="389"/>
      <c r="AE21" s="388"/>
      <c r="AF21" s="389"/>
      <c r="AG21" s="388"/>
      <c r="AH21" s="389"/>
    </row>
    <row r="22" spans="1:224" ht="33.75" customHeight="1" thickTop="1" x14ac:dyDescent="0.3">
      <c r="A22" s="875" t="s">
        <v>262</v>
      </c>
      <c r="B22" s="876"/>
      <c r="C22" s="875" t="s">
        <v>262</v>
      </c>
      <c r="D22" s="876"/>
      <c r="E22" s="869" t="s">
        <v>262</v>
      </c>
      <c r="F22" s="870"/>
      <c r="G22" s="869" t="s">
        <v>262</v>
      </c>
      <c r="H22" s="871"/>
      <c r="I22" s="872" t="s">
        <v>262</v>
      </c>
      <c r="J22" s="871"/>
      <c r="K22" s="872" t="s">
        <v>262</v>
      </c>
      <c r="L22" s="871"/>
      <c r="M22" s="883" t="s">
        <v>262</v>
      </c>
      <c r="N22" s="884"/>
      <c r="O22" s="883" t="s">
        <v>262</v>
      </c>
      <c r="P22" s="884"/>
      <c r="Q22" s="883" t="s">
        <v>262</v>
      </c>
      <c r="R22" s="884"/>
      <c r="S22" s="883" t="s">
        <v>262</v>
      </c>
      <c r="T22" s="884"/>
      <c r="U22" s="881" t="s">
        <v>262</v>
      </c>
      <c r="V22" s="882"/>
      <c r="W22" s="881" t="s">
        <v>262</v>
      </c>
      <c r="X22" s="882"/>
      <c r="Y22" s="881" t="s">
        <v>262</v>
      </c>
      <c r="Z22" s="882"/>
      <c r="AA22" s="881" t="s">
        <v>262</v>
      </c>
      <c r="AB22" s="882"/>
      <c r="AC22" s="881" t="s">
        <v>262</v>
      </c>
      <c r="AD22" s="882"/>
      <c r="AE22" s="881" t="s">
        <v>262</v>
      </c>
      <c r="AF22" s="882"/>
      <c r="AG22" s="881" t="s">
        <v>262</v>
      </c>
      <c r="AH22" s="882"/>
    </row>
    <row r="23" spans="1:224" ht="39.75" customHeight="1" x14ac:dyDescent="0.3">
      <c r="A23" s="47" t="s">
        <v>187</v>
      </c>
      <c r="B23" s="48" t="s">
        <v>40</v>
      </c>
      <c r="C23" s="49" t="s">
        <v>187</v>
      </c>
      <c r="D23" s="49" t="s">
        <v>40</v>
      </c>
      <c r="E23" s="83" t="s">
        <v>187</v>
      </c>
      <c r="F23" s="84" t="s">
        <v>40</v>
      </c>
      <c r="G23" s="83" t="s">
        <v>187</v>
      </c>
      <c r="H23" s="84" t="s">
        <v>40</v>
      </c>
      <c r="I23" s="85" t="s">
        <v>187</v>
      </c>
      <c r="J23" s="86" t="s">
        <v>40</v>
      </c>
      <c r="K23" s="59" t="s">
        <v>187</v>
      </c>
      <c r="L23" s="60" t="s">
        <v>40</v>
      </c>
      <c r="M23" s="59" t="s">
        <v>187</v>
      </c>
      <c r="N23" s="60" t="s">
        <v>40</v>
      </c>
      <c r="O23" s="59" t="s">
        <v>187</v>
      </c>
      <c r="P23" s="60" t="s">
        <v>40</v>
      </c>
      <c r="Q23" s="59" t="s">
        <v>187</v>
      </c>
      <c r="R23" s="60" t="s">
        <v>40</v>
      </c>
      <c r="S23" s="59" t="s">
        <v>187</v>
      </c>
      <c r="T23" s="60" t="s">
        <v>40</v>
      </c>
      <c r="U23" s="365" t="s">
        <v>187</v>
      </c>
      <c r="V23" s="92" t="s">
        <v>40</v>
      </c>
      <c r="W23" s="365" t="s">
        <v>187</v>
      </c>
      <c r="X23" s="92" t="s">
        <v>40</v>
      </c>
      <c r="Y23" s="365" t="s">
        <v>187</v>
      </c>
      <c r="Z23" s="92" t="s">
        <v>40</v>
      </c>
      <c r="AA23" s="321" t="s">
        <v>187</v>
      </c>
      <c r="AB23" s="60" t="s">
        <v>40</v>
      </c>
      <c r="AC23" s="321" t="s">
        <v>187</v>
      </c>
      <c r="AD23" s="60" t="s">
        <v>40</v>
      </c>
      <c r="AE23" s="321" t="s">
        <v>187</v>
      </c>
      <c r="AF23" s="60" t="s">
        <v>40</v>
      </c>
      <c r="AG23" s="321" t="s">
        <v>187</v>
      </c>
      <c r="AH23" s="60" t="s">
        <v>40</v>
      </c>
    </row>
    <row r="24" spans="1:224" ht="31.2" x14ac:dyDescent="0.3">
      <c r="A24" s="54" t="s">
        <v>188</v>
      </c>
      <c r="B24" s="55" t="s">
        <v>41</v>
      </c>
      <c r="C24" s="56" t="s">
        <v>188</v>
      </c>
      <c r="D24" s="56" t="s">
        <v>41</v>
      </c>
      <c r="E24" s="57" t="s">
        <v>188</v>
      </c>
      <c r="F24" s="58" t="s">
        <v>41</v>
      </c>
      <c r="G24" s="87" t="s">
        <v>188</v>
      </c>
      <c r="H24" s="88" t="s">
        <v>41</v>
      </c>
      <c r="I24" s="59" t="s">
        <v>188</v>
      </c>
      <c r="J24" s="60" t="s">
        <v>41</v>
      </c>
      <c r="K24" s="59" t="s">
        <v>188</v>
      </c>
      <c r="L24" s="60" t="s">
        <v>41</v>
      </c>
      <c r="M24" s="59" t="s">
        <v>188</v>
      </c>
      <c r="N24" s="60" t="s">
        <v>41</v>
      </c>
      <c r="O24" s="59" t="s">
        <v>188</v>
      </c>
      <c r="P24" s="60" t="s">
        <v>41</v>
      </c>
      <c r="Q24" s="59" t="s">
        <v>188</v>
      </c>
      <c r="R24" s="60" t="s">
        <v>41</v>
      </c>
      <c r="S24" s="59" t="s">
        <v>188</v>
      </c>
      <c r="T24" s="60" t="s">
        <v>41</v>
      </c>
      <c r="U24" s="366"/>
      <c r="V24" s="108"/>
      <c r="W24" s="321"/>
      <c r="X24" s="60"/>
      <c r="Y24" s="321"/>
      <c r="Z24" s="60"/>
      <c r="AA24" s="321"/>
      <c r="AB24" s="60"/>
      <c r="AC24" s="321"/>
      <c r="AD24" s="60"/>
      <c r="AE24" s="321"/>
      <c r="AF24" s="60"/>
      <c r="AG24" s="321"/>
      <c r="AH24" s="60"/>
    </row>
    <row r="25" spans="1:224" ht="62.4" x14ac:dyDescent="0.3">
      <c r="A25" s="54" t="s">
        <v>189</v>
      </c>
      <c r="B25" s="55" t="s">
        <v>42</v>
      </c>
      <c r="C25" s="56" t="s">
        <v>189</v>
      </c>
      <c r="D25" s="56" t="s">
        <v>42</v>
      </c>
      <c r="E25" s="57" t="s">
        <v>189</v>
      </c>
      <c r="F25" s="58" t="s">
        <v>42</v>
      </c>
      <c r="G25" s="87" t="s">
        <v>189</v>
      </c>
      <c r="H25" s="88" t="s">
        <v>42</v>
      </c>
      <c r="I25" s="89" t="s">
        <v>189</v>
      </c>
      <c r="J25" s="90" t="s">
        <v>327</v>
      </c>
      <c r="K25" s="89" t="s">
        <v>189</v>
      </c>
      <c r="L25" s="90" t="s">
        <v>430</v>
      </c>
      <c r="M25" s="59" t="s">
        <v>189</v>
      </c>
      <c r="N25" s="60" t="s">
        <v>430</v>
      </c>
      <c r="O25" s="59" t="s">
        <v>189</v>
      </c>
      <c r="P25" s="60" t="s">
        <v>430</v>
      </c>
      <c r="Q25" s="59" t="s">
        <v>189</v>
      </c>
      <c r="R25" s="60" t="s">
        <v>430</v>
      </c>
      <c r="S25" s="59" t="s">
        <v>189</v>
      </c>
      <c r="T25" s="60" t="s">
        <v>430</v>
      </c>
      <c r="U25" s="366"/>
      <c r="V25" s="108"/>
      <c r="W25" s="321"/>
      <c r="X25" s="60"/>
      <c r="Y25" s="321"/>
      <c r="Z25" s="60"/>
      <c r="AA25" s="321"/>
      <c r="AB25" s="60"/>
      <c r="AC25" s="321"/>
      <c r="AD25" s="60"/>
      <c r="AE25" s="321"/>
      <c r="AF25" s="60"/>
      <c r="AG25" s="321"/>
      <c r="AH25" s="60"/>
    </row>
    <row r="26" spans="1:224" x14ac:dyDescent="0.3">
      <c r="A26" s="54" t="s">
        <v>190</v>
      </c>
      <c r="B26" s="55" t="s">
        <v>43</v>
      </c>
      <c r="C26" s="56" t="s">
        <v>190</v>
      </c>
      <c r="D26" s="56" t="s">
        <v>43</v>
      </c>
      <c r="E26" s="57" t="s">
        <v>190</v>
      </c>
      <c r="F26" s="58" t="s">
        <v>43</v>
      </c>
      <c r="G26" s="59" t="s">
        <v>190</v>
      </c>
      <c r="H26" s="60" t="s">
        <v>43</v>
      </c>
      <c r="I26" s="91" t="s">
        <v>190</v>
      </c>
      <c r="J26" s="92" t="s">
        <v>43</v>
      </c>
      <c r="K26" s="59" t="s">
        <v>190</v>
      </c>
      <c r="L26" s="60" t="s">
        <v>43</v>
      </c>
      <c r="M26" s="91" t="s">
        <v>190</v>
      </c>
      <c r="N26" s="92" t="s">
        <v>43</v>
      </c>
      <c r="O26" s="59" t="s">
        <v>190</v>
      </c>
      <c r="P26" s="60" t="s">
        <v>43</v>
      </c>
      <c r="Q26" s="59" t="s">
        <v>190</v>
      </c>
      <c r="R26" s="60" t="s">
        <v>43</v>
      </c>
      <c r="S26" s="59" t="s">
        <v>190</v>
      </c>
      <c r="T26" s="60" t="s">
        <v>43</v>
      </c>
      <c r="U26" s="373" t="s">
        <v>190</v>
      </c>
      <c r="V26" s="96" t="s">
        <v>554</v>
      </c>
      <c r="W26" s="321" t="s">
        <v>190</v>
      </c>
      <c r="X26" s="60" t="s">
        <v>554</v>
      </c>
      <c r="Y26" s="366"/>
      <c r="Z26" s="108"/>
      <c r="AA26" s="321"/>
      <c r="AB26" s="60"/>
      <c r="AC26" s="321"/>
      <c r="AD26" s="60"/>
      <c r="AE26" s="321"/>
      <c r="AF26" s="60"/>
      <c r="AG26" s="321"/>
      <c r="AH26" s="60"/>
    </row>
    <row r="27" spans="1:224" ht="41.25" customHeight="1" x14ac:dyDescent="0.3">
      <c r="A27" s="54" t="s">
        <v>191</v>
      </c>
      <c r="B27" s="55" t="s">
        <v>44</v>
      </c>
      <c r="C27" s="56" t="s">
        <v>191</v>
      </c>
      <c r="D27" s="56" t="s">
        <v>44</v>
      </c>
      <c r="E27" s="57" t="s">
        <v>191</v>
      </c>
      <c r="F27" s="58" t="s">
        <v>44</v>
      </c>
      <c r="G27" s="59" t="s">
        <v>191</v>
      </c>
      <c r="H27" s="60" t="s">
        <v>44</v>
      </c>
      <c r="I27" s="59" t="s">
        <v>191</v>
      </c>
      <c r="J27" s="60" t="s">
        <v>44</v>
      </c>
      <c r="K27" s="87" t="s">
        <v>191</v>
      </c>
      <c r="L27" s="92" t="s">
        <v>44</v>
      </c>
      <c r="M27" s="91" t="s">
        <v>191</v>
      </c>
      <c r="N27" s="92" t="s">
        <v>44</v>
      </c>
      <c r="O27" s="59" t="s">
        <v>191</v>
      </c>
      <c r="P27" s="60" t="s">
        <v>44</v>
      </c>
      <c r="Q27" s="59" t="s">
        <v>191</v>
      </c>
      <c r="R27" s="60" t="s">
        <v>44</v>
      </c>
      <c r="S27" s="59" t="s">
        <v>191</v>
      </c>
      <c r="T27" s="60" t="s">
        <v>44</v>
      </c>
      <c r="U27" s="373" t="s">
        <v>191</v>
      </c>
      <c r="V27" s="96" t="s">
        <v>555</v>
      </c>
      <c r="W27" s="321" t="s">
        <v>191</v>
      </c>
      <c r="X27" s="60" t="s">
        <v>555</v>
      </c>
      <c r="Y27" s="321" t="s">
        <v>191</v>
      </c>
      <c r="Z27" s="60" t="s">
        <v>555</v>
      </c>
      <c r="AA27" s="321" t="s">
        <v>191</v>
      </c>
      <c r="AB27" s="60" t="s">
        <v>555</v>
      </c>
      <c r="AC27" s="321" t="s">
        <v>191</v>
      </c>
      <c r="AD27" s="60" t="s">
        <v>555</v>
      </c>
      <c r="AE27" s="321" t="s">
        <v>191</v>
      </c>
      <c r="AF27" s="60" t="s">
        <v>555</v>
      </c>
      <c r="AG27" s="321" t="s">
        <v>191</v>
      </c>
      <c r="AH27" s="60" t="s">
        <v>555</v>
      </c>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row>
    <row r="28" spans="1:224" ht="39.75" customHeight="1" x14ac:dyDescent="0.3">
      <c r="A28" s="54" t="s">
        <v>192</v>
      </c>
      <c r="B28" s="55" t="s">
        <v>45</v>
      </c>
      <c r="C28" s="56" t="s">
        <v>192</v>
      </c>
      <c r="D28" s="56" t="s">
        <v>45</v>
      </c>
      <c r="E28" s="57" t="s">
        <v>192</v>
      </c>
      <c r="F28" s="58" t="s">
        <v>45</v>
      </c>
      <c r="G28" s="59" t="s">
        <v>192</v>
      </c>
      <c r="H28" s="60" t="s">
        <v>45</v>
      </c>
      <c r="I28" s="87" t="s">
        <v>192</v>
      </c>
      <c r="J28" s="88" t="s">
        <v>45</v>
      </c>
      <c r="K28" s="59" t="s">
        <v>192</v>
      </c>
      <c r="L28" s="60" t="s">
        <v>45</v>
      </c>
      <c r="M28" s="59" t="s">
        <v>192</v>
      </c>
      <c r="N28" s="60" t="s">
        <v>45</v>
      </c>
      <c r="O28" s="59" t="s">
        <v>192</v>
      </c>
      <c r="P28" s="60" t="s">
        <v>45</v>
      </c>
      <c r="Q28" s="59" t="s">
        <v>192</v>
      </c>
      <c r="R28" s="60" t="s">
        <v>45</v>
      </c>
      <c r="S28" s="59" t="s">
        <v>192</v>
      </c>
      <c r="T28" s="60" t="s">
        <v>45</v>
      </c>
      <c r="U28" s="365" t="s">
        <v>192</v>
      </c>
      <c r="V28" s="92" t="s">
        <v>45</v>
      </c>
      <c r="W28" s="321" t="s">
        <v>192</v>
      </c>
      <c r="X28" s="60" t="s">
        <v>45</v>
      </c>
      <c r="Y28" s="365" t="s">
        <v>192</v>
      </c>
      <c r="Z28" s="92" t="s">
        <v>45</v>
      </c>
      <c r="AA28" s="321" t="s">
        <v>192</v>
      </c>
      <c r="AB28" s="60" t="s">
        <v>45</v>
      </c>
      <c r="AC28" s="321" t="s">
        <v>192</v>
      </c>
      <c r="AD28" s="60" t="s">
        <v>45</v>
      </c>
      <c r="AE28" s="321" t="s">
        <v>192</v>
      </c>
      <c r="AF28" s="60" t="s">
        <v>45</v>
      </c>
      <c r="AG28" s="321" t="s">
        <v>192</v>
      </c>
      <c r="AH28" s="60" t="s">
        <v>45</v>
      </c>
    </row>
    <row r="29" spans="1:224" ht="24.6" customHeight="1" x14ac:dyDescent="0.3">
      <c r="A29" s="93"/>
      <c r="B29" s="94"/>
      <c r="C29" s="93"/>
      <c r="D29" s="94"/>
      <c r="E29" s="93"/>
      <c r="F29" s="94"/>
      <c r="G29" s="93"/>
      <c r="H29" s="94"/>
      <c r="I29" s="78" t="s">
        <v>193</v>
      </c>
      <c r="J29" s="79" t="s">
        <v>324</v>
      </c>
      <c r="K29" s="59" t="s">
        <v>193</v>
      </c>
      <c r="L29" s="60" t="s">
        <v>324</v>
      </c>
      <c r="M29" s="91" t="s">
        <v>193</v>
      </c>
      <c r="N29" s="92" t="s">
        <v>324</v>
      </c>
      <c r="O29" s="59" t="s">
        <v>193</v>
      </c>
      <c r="P29" s="60" t="s">
        <v>324</v>
      </c>
      <c r="Q29" s="59" t="s">
        <v>193</v>
      </c>
      <c r="R29" s="60" t="s">
        <v>324</v>
      </c>
      <c r="S29" s="59" t="s">
        <v>193</v>
      </c>
      <c r="T29" s="60" t="s">
        <v>324</v>
      </c>
      <c r="U29" s="365" t="s">
        <v>193</v>
      </c>
      <c r="V29" s="92" t="s">
        <v>324</v>
      </c>
      <c r="W29" s="321" t="s">
        <v>193</v>
      </c>
      <c r="X29" s="60" t="s">
        <v>324</v>
      </c>
      <c r="Y29" s="365" t="s">
        <v>193</v>
      </c>
      <c r="Z29" s="92" t="s">
        <v>324</v>
      </c>
      <c r="AA29" s="321" t="s">
        <v>193</v>
      </c>
      <c r="AB29" s="60" t="s">
        <v>324</v>
      </c>
      <c r="AC29" s="321" t="s">
        <v>193</v>
      </c>
      <c r="AD29" s="60" t="s">
        <v>324</v>
      </c>
      <c r="AE29" s="321" t="s">
        <v>193</v>
      </c>
      <c r="AF29" s="60" t="s">
        <v>324</v>
      </c>
      <c r="AG29" s="321" t="s">
        <v>193</v>
      </c>
      <c r="AH29" s="60" t="s">
        <v>324</v>
      </c>
    </row>
    <row r="30" spans="1:224" ht="36" customHeight="1" x14ac:dyDescent="0.3">
      <c r="A30" s="57"/>
      <c r="B30" s="129"/>
      <c r="C30" s="57"/>
      <c r="D30" s="129"/>
      <c r="E30" s="57"/>
      <c r="F30" s="129"/>
      <c r="G30" s="57"/>
      <c r="H30" s="129"/>
      <c r="I30" s="57"/>
      <c r="J30" s="129"/>
      <c r="K30" s="57"/>
      <c r="L30" s="129"/>
      <c r="M30" s="105" t="s">
        <v>194</v>
      </c>
      <c r="N30" s="130" t="s">
        <v>432</v>
      </c>
      <c r="O30" s="59" t="s">
        <v>194</v>
      </c>
      <c r="P30" s="60" t="s">
        <v>432</v>
      </c>
      <c r="Q30" s="59" t="s">
        <v>194</v>
      </c>
      <c r="R30" s="60" t="s">
        <v>432</v>
      </c>
      <c r="S30" s="59" t="s">
        <v>194</v>
      </c>
      <c r="T30" s="60" t="s">
        <v>432</v>
      </c>
      <c r="U30" s="321" t="s">
        <v>194</v>
      </c>
      <c r="V30" s="60" t="s">
        <v>432</v>
      </c>
      <c r="W30" s="321" t="s">
        <v>194</v>
      </c>
      <c r="X30" s="60" t="s">
        <v>432</v>
      </c>
      <c r="Y30" s="321" t="s">
        <v>194</v>
      </c>
      <c r="Z30" s="60" t="s">
        <v>432</v>
      </c>
      <c r="AA30" s="321" t="s">
        <v>194</v>
      </c>
      <c r="AB30" s="60" t="s">
        <v>432</v>
      </c>
      <c r="AC30" s="321" t="s">
        <v>194</v>
      </c>
      <c r="AD30" s="60" t="s">
        <v>432</v>
      </c>
      <c r="AE30" s="321" t="s">
        <v>194</v>
      </c>
      <c r="AF30" s="60" t="s">
        <v>432</v>
      </c>
      <c r="AG30" s="321" t="s">
        <v>194</v>
      </c>
      <c r="AH30" s="60" t="s">
        <v>432</v>
      </c>
    </row>
    <row r="31" spans="1:224" ht="41.25" customHeight="1" x14ac:dyDescent="0.3">
      <c r="A31" s="76"/>
      <c r="B31" s="109"/>
      <c r="C31" s="76"/>
      <c r="D31" s="109"/>
      <c r="E31" s="76"/>
      <c r="F31" s="109"/>
      <c r="G31" s="76"/>
      <c r="H31" s="77"/>
      <c r="I31" s="109"/>
      <c r="J31" s="77"/>
      <c r="K31" s="109"/>
      <c r="L31" s="77"/>
      <c r="M31" s="110"/>
      <c r="N31" s="111"/>
      <c r="O31" s="109"/>
      <c r="P31" s="109"/>
      <c r="Q31" s="109"/>
      <c r="R31" s="109"/>
      <c r="S31" s="109"/>
      <c r="T31" s="109"/>
      <c r="U31" s="374" t="s">
        <v>195</v>
      </c>
      <c r="V31" s="106" t="s">
        <v>556</v>
      </c>
      <c r="W31" s="383" t="s">
        <v>195</v>
      </c>
      <c r="X31" s="60" t="s">
        <v>556</v>
      </c>
      <c r="Y31" s="383" t="s">
        <v>195</v>
      </c>
      <c r="Z31" s="60" t="s">
        <v>556</v>
      </c>
      <c r="AA31" s="383" t="s">
        <v>195</v>
      </c>
      <c r="AB31" s="60" t="s">
        <v>556</v>
      </c>
      <c r="AC31" s="383" t="s">
        <v>195</v>
      </c>
      <c r="AD31" s="60" t="s">
        <v>556</v>
      </c>
      <c r="AE31" s="383" t="s">
        <v>195</v>
      </c>
      <c r="AF31" s="60" t="s">
        <v>556</v>
      </c>
      <c r="AG31" s="383" t="s">
        <v>195</v>
      </c>
      <c r="AH31" s="60" t="s">
        <v>556</v>
      </c>
    </row>
    <row r="32" spans="1:224" ht="58.5" customHeight="1" thickBot="1" x14ac:dyDescent="0.35">
      <c r="A32" s="76"/>
      <c r="B32" s="109"/>
      <c r="C32" s="76"/>
      <c r="D32" s="109"/>
      <c r="E32" s="76"/>
      <c r="F32" s="109"/>
      <c r="G32" s="76"/>
      <c r="H32" s="77"/>
      <c r="I32" s="109"/>
      <c r="J32" s="77"/>
      <c r="K32" s="109"/>
      <c r="L32" s="77"/>
      <c r="M32" s="110"/>
      <c r="N32" s="111"/>
      <c r="O32" s="109"/>
      <c r="P32" s="109"/>
      <c r="Q32" s="109"/>
      <c r="R32" s="109"/>
      <c r="S32" s="109"/>
      <c r="T32" s="109"/>
      <c r="U32" s="374" t="s">
        <v>196</v>
      </c>
      <c r="V32" s="106" t="s">
        <v>557</v>
      </c>
      <c r="W32" s="383" t="s">
        <v>196</v>
      </c>
      <c r="X32" s="60" t="s">
        <v>557</v>
      </c>
      <c r="Y32" s="383" t="s">
        <v>196</v>
      </c>
      <c r="Z32" s="60" t="s">
        <v>557</v>
      </c>
      <c r="AA32" s="383" t="s">
        <v>196</v>
      </c>
      <c r="AB32" s="60" t="s">
        <v>557</v>
      </c>
      <c r="AC32" s="383" t="s">
        <v>196</v>
      </c>
      <c r="AD32" s="60" t="s">
        <v>557</v>
      </c>
      <c r="AE32" s="383" t="s">
        <v>196</v>
      </c>
      <c r="AF32" s="60" t="s">
        <v>557</v>
      </c>
      <c r="AG32" s="383" t="s">
        <v>196</v>
      </c>
      <c r="AH32" s="60" t="s">
        <v>557</v>
      </c>
    </row>
    <row r="33" spans="1:224" ht="32.25" customHeight="1" thickTop="1" x14ac:dyDescent="0.3">
      <c r="A33" s="875" t="s">
        <v>263</v>
      </c>
      <c r="B33" s="876"/>
      <c r="C33" s="875" t="s">
        <v>263</v>
      </c>
      <c r="D33" s="876"/>
      <c r="E33" s="869" t="s">
        <v>263</v>
      </c>
      <c r="F33" s="870"/>
      <c r="G33" s="869" t="s">
        <v>263</v>
      </c>
      <c r="H33" s="871"/>
      <c r="I33" s="872" t="s">
        <v>263</v>
      </c>
      <c r="J33" s="871"/>
      <c r="K33" s="885" t="s">
        <v>263</v>
      </c>
      <c r="L33" s="871"/>
      <c r="M33" s="885" t="s">
        <v>263</v>
      </c>
      <c r="N33" s="871"/>
      <c r="O33" s="885" t="s">
        <v>263</v>
      </c>
      <c r="P33" s="871"/>
      <c r="Q33" s="885" t="s">
        <v>263</v>
      </c>
      <c r="R33" s="871"/>
      <c r="S33" s="885" t="s">
        <v>263</v>
      </c>
      <c r="T33" s="871"/>
      <c r="U33" s="885" t="s">
        <v>263</v>
      </c>
      <c r="V33" s="871"/>
      <c r="W33" s="885" t="s">
        <v>263</v>
      </c>
      <c r="X33" s="871"/>
      <c r="Y33" s="885" t="s">
        <v>263</v>
      </c>
      <c r="Z33" s="871"/>
      <c r="AA33" s="885" t="s">
        <v>263</v>
      </c>
      <c r="AB33" s="871"/>
      <c r="AC33" s="885" t="s">
        <v>263</v>
      </c>
      <c r="AD33" s="871"/>
      <c r="AE33" s="885" t="s">
        <v>263</v>
      </c>
      <c r="AF33" s="871"/>
      <c r="AG33" s="885" t="s">
        <v>263</v>
      </c>
      <c r="AH33" s="871"/>
    </row>
    <row r="34" spans="1:224" ht="31.2" x14ac:dyDescent="0.3">
      <c r="A34" s="47" t="s">
        <v>187</v>
      </c>
      <c r="B34" s="48" t="s">
        <v>46</v>
      </c>
      <c r="C34" s="49" t="s">
        <v>187</v>
      </c>
      <c r="D34" s="49" t="s">
        <v>46</v>
      </c>
      <c r="E34" s="50" t="s">
        <v>187</v>
      </c>
      <c r="F34" s="51" t="s">
        <v>46</v>
      </c>
      <c r="G34" s="52" t="s">
        <v>187</v>
      </c>
      <c r="H34" s="53" t="s">
        <v>46</v>
      </c>
      <c r="I34" s="89" t="s">
        <v>187</v>
      </c>
      <c r="J34" s="90" t="s">
        <v>328</v>
      </c>
      <c r="K34" s="59" t="s">
        <v>187</v>
      </c>
      <c r="L34" s="60" t="s">
        <v>328</v>
      </c>
      <c r="M34" s="59" t="s">
        <v>187</v>
      </c>
      <c r="N34" s="60" t="s">
        <v>328</v>
      </c>
      <c r="O34" s="59" t="s">
        <v>187</v>
      </c>
      <c r="P34" s="60" t="s">
        <v>328</v>
      </c>
      <c r="Q34" s="59" t="s">
        <v>187</v>
      </c>
      <c r="R34" s="60" t="s">
        <v>328</v>
      </c>
      <c r="S34" s="59" t="s">
        <v>187</v>
      </c>
      <c r="T34" s="60" t="s">
        <v>328</v>
      </c>
      <c r="U34" s="321" t="s">
        <v>187</v>
      </c>
      <c r="V34" s="60" t="s">
        <v>328</v>
      </c>
      <c r="W34" s="321" t="s">
        <v>187</v>
      </c>
      <c r="X34" s="60" t="s">
        <v>328</v>
      </c>
      <c r="Y34" s="321" t="s">
        <v>187</v>
      </c>
      <c r="Z34" s="60" t="s">
        <v>328</v>
      </c>
      <c r="AA34" s="365" t="s">
        <v>187</v>
      </c>
      <c r="AB34" s="92" t="s">
        <v>328</v>
      </c>
      <c r="AC34" s="321" t="s">
        <v>187</v>
      </c>
      <c r="AD34" s="60" t="s">
        <v>328</v>
      </c>
      <c r="AE34" s="321" t="s">
        <v>187</v>
      </c>
      <c r="AF34" s="60" t="s">
        <v>328</v>
      </c>
      <c r="AG34" s="321" t="s">
        <v>187</v>
      </c>
      <c r="AH34" s="60" t="s">
        <v>328</v>
      </c>
    </row>
    <row r="35" spans="1:224" ht="31.2" x14ac:dyDescent="0.3">
      <c r="A35" s="54" t="s">
        <v>188</v>
      </c>
      <c r="B35" s="55" t="s">
        <v>47</v>
      </c>
      <c r="C35" s="56" t="s">
        <v>188</v>
      </c>
      <c r="D35" s="56" t="s">
        <v>47</v>
      </c>
      <c r="E35" s="57" t="s">
        <v>188</v>
      </c>
      <c r="F35" s="58" t="s">
        <v>47</v>
      </c>
      <c r="G35" s="59" t="s">
        <v>188</v>
      </c>
      <c r="H35" s="60" t="s">
        <v>47</v>
      </c>
      <c r="I35" s="95" t="s">
        <v>188</v>
      </c>
      <c r="J35" s="96" t="s">
        <v>329</v>
      </c>
      <c r="K35" s="52" t="s">
        <v>188</v>
      </c>
      <c r="L35" s="53" t="s">
        <v>329</v>
      </c>
      <c r="M35" s="85" t="s">
        <v>188</v>
      </c>
      <c r="N35" s="86" t="s">
        <v>329</v>
      </c>
      <c r="O35" s="59" t="s">
        <v>188</v>
      </c>
      <c r="P35" s="60" t="s">
        <v>329</v>
      </c>
      <c r="Q35" s="59" t="s">
        <v>188</v>
      </c>
      <c r="R35" s="60" t="s">
        <v>329</v>
      </c>
      <c r="S35" s="91" t="s">
        <v>188</v>
      </c>
      <c r="T35" s="92" t="s">
        <v>329</v>
      </c>
      <c r="U35" s="321" t="s">
        <v>188</v>
      </c>
      <c r="V35" s="60" t="s">
        <v>329</v>
      </c>
      <c r="W35" s="321" t="s">
        <v>188</v>
      </c>
      <c r="X35" s="60" t="s">
        <v>329</v>
      </c>
      <c r="Y35" s="321" t="s">
        <v>188</v>
      </c>
      <c r="Z35" s="60" t="s">
        <v>329</v>
      </c>
      <c r="AA35" s="321" t="s">
        <v>188</v>
      </c>
      <c r="AB35" s="60" t="s">
        <v>329</v>
      </c>
      <c r="AC35" s="321" t="s">
        <v>188</v>
      </c>
      <c r="AD35" s="60" t="s">
        <v>329</v>
      </c>
      <c r="AE35" s="321" t="s">
        <v>188</v>
      </c>
      <c r="AF35" s="60" t="s">
        <v>329</v>
      </c>
      <c r="AG35" s="321" t="s">
        <v>188</v>
      </c>
      <c r="AH35" s="60" t="s">
        <v>329</v>
      </c>
    </row>
    <row r="36" spans="1:224" ht="31.2" x14ac:dyDescent="0.3">
      <c r="A36" s="54" t="s">
        <v>189</v>
      </c>
      <c r="B36" s="55" t="s">
        <v>48</v>
      </c>
      <c r="C36" s="56" t="s">
        <v>189</v>
      </c>
      <c r="D36" s="56" t="s">
        <v>48</v>
      </c>
      <c r="E36" s="57" t="s">
        <v>189</v>
      </c>
      <c r="F36" s="58" t="s">
        <v>48</v>
      </c>
      <c r="G36" s="59" t="s">
        <v>189</v>
      </c>
      <c r="H36" s="60" t="s">
        <v>48</v>
      </c>
      <c r="I36" s="59" t="s">
        <v>189</v>
      </c>
      <c r="J36" s="60" t="s">
        <v>48</v>
      </c>
      <c r="K36" s="52" t="s">
        <v>189</v>
      </c>
      <c r="L36" s="53" t="s">
        <v>48</v>
      </c>
      <c r="M36" s="52" t="s">
        <v>189</v>
      </c>
      <c r="N36" s="53" t="s">
        <v>48</v>
      </c>
      <c r="O36" s="52" t="s">
        <v>189</v>
      </c>
      <c r="P36" s="53" t="s">
        <v>48</v>
      </c>
      <c r="Q36" s="70"/>
      <c r="R36" s="71"/>
      <c r="S36" s="52"/>
      <c r="T36" s="53"/>
      <c r="U36" s="321"/>
      <c r="V36" s="60"/>
      <c r="W36" s="321"/>
      <c r="X36" s="60"/>
      <c r="Y36" s="321"/>
      <c r="Z36" s="60"/>
      <c r="AA36" s="321"/>
      <c r="AB36" s="60"/>
      <c r="AC36" s="321"/>
      <c r="AD36" s="60"/>
      <c r="AE36" s="321"/>
      <c r="AF36" s="60"/>
      <c r="AG36" s="321"/>
      <c r="AH36" s="60"/>
    </row>
    <row r="37" spans="1:224" ht="39" customHeight="1" x14ac:dyDescent="0.3">
      <c r="A37" s="54" t="s">
        <v>190</v>
      </c>
      <c r="B37" s="55" t="s">
        <v>49</v>
      </c>
      <c r="C37" s="56" t="s">
        <v>190</v>
      </c>
      <c r="D37" s="56" t="s">
        <v>49</v>
      </c>
      <c r="E37" s="97" t="s">
        <v>190</v>
      </c>
      <c r="F37" s="98" t="s">
        <v>49</v>
      </c>
      <c r="G37" s="99" t="s">
        <v>190</v>
      </c>
      <c r="H37" s="100" t="s">
        <v>49</v>
      </c>
      <c r="I37" s="95" t="s">
        <v>190</v>
      </c>
      <c r="J37" s="96" t="s">
        <v>330</v>
      </c>
      <c r="K37" s="52" t="s">
        <v>190</v>
      </c>
      <c r="L37" s="53" t="s">
        <v>330</v>
      </c>
      <c r="M37" s="85" t="s">
        <v>190</v>
      </c>
      <c r="N37" s="86" t="s">
        <v>330</v>
      </c>
      <c r="O37" s="59" t="s">
        <v>190</v>
      </c>
      <c r="P37" s="60" t="s">
        <v>330</v>
      </c>
      <c r="Q37" s="59" t="s">
        <v>190</v>
      </c>
      <c r="R37" s="60" t="s">
        <v>330</v>
      </c>
      <c r="S37" s="59" t="s">
        <v>190</v>
      </c>
      <c r="T37" s="60" t="s">
        <v>330</v>
      </c>
      <c r="U37" s="321" t="s">
        <v>190</v>
      </c>
      <c r="V37" s="60" t="s">
        <v>330</v>
      </c>
      <c r="W37" s="321" t="s">
        <v>190</v>
      </c>
      <c r="X37" s="60" t="s">
        <v>330</v>
      </c>
      <c r="Y37" s="321" t="s">
        <v>190</v>
      </c>
      <c r="Z37" s="60" t="s">
        <v>330</v>
      </c>
      <c r="AA37" s="365" t="s">
        <v>190</v>
      </c>
      <c r="AB37" s="92" t="s">
        <v>330</v>
      </c>
      <c r="AC37" s="321" t="s">
        <v>190</v>
      </c>
      <c r="AD37" s="60" t="s">
        <v>330</v>
      </c>
      <c r="AE37" s="321" t="s">
        <v>190</v>
      </c>
      <c r="AF37" s="60" t="s">
        <v>330</v>
      </c>
      <c r="AG37" s="321" t="s">
        <v>190</v>
      </c>
      <c r="AH37" s="60" t="s">
        <v>330</v>
      </c>
    </row>
    <row r="38" spans="1:224" x14ac:dyDescent="0.3">
      <c r="A38" s="54" t="s">
        <v>191</v>
      </c>
      <c r="B38" s="55" t="s">
        <v>50</v>
      </c>
      <c r="C38" s="56" t="s">
        <v>191</v>
      </c>
      <c r="D38" s="56" t="s">
        <v>50</v>
      </c>
      <c r="E38" s="57" t="s">
        <v>191</v>
      </c>
      <c r="F38" s="58" t="s">
        <v>50</v>
      </c>
      <c r="G38" s="59" t="s">
        <v>191</v>
      </c>
      <c r="H38" s="60" t="s">
        <v>50</v>
      </c>
      <c r="I38" s="87" t="s">
        <v>191</v>
      </c>
      <c r="J38" s="88" t="s">
        <v>50</v>
      </c>
      <c r="K38" s="52" t="s">
        <v>191</v>
      </c>
      <c r="L38" s="53" t="s">
        <v>50</v>
      </c>
      <c r="M38" s="52" t="s">
        <v>191</v>
      </c>
      <c r="N38" s="53" t="s">
        <v>50</v>
      </c>
      <c r="O38" s="52" t="s">
        <v>191</v>
      </c>
      <c r="P38" s="53" t="s">
        <v>50</v>
      </c>
      <c r="Q38" s="70"/>
      <c r="R38" s="71"/>
      <c r="S38" s="52"/>
      <c r="T38" s="53"/>
      <c r="U38" s="321"/>
      <c r="V38" s="60"/>
      <c r="W38" s="321"/>
      <c r="X38" s="60"/>
      <c r="Y38" s="321"/>
      <c r="Z38" s="60"/>
      <c r="AA38" s="321"/>
      <c r="AB38" s="60"/>
      <c r="AC38" s="321"/>
      <c r="AD38" s="60"/>
      <c r="AE38" s="321"/>
      <c r="AF38" s="60"/>
      <c r="AG38" s="321"/>
      <c r="AH38" s="60"/>
    </row>
    <row r="39" spans="1:224" ht="37.5" customHeight="1" x14ac:dyDescent="0.3">
      <c r="A39" s="54" t="s">
        <v>192</v>
      </c>
      <c r="B39" s="55" t="s">
        <v>51</v>
      </c>
      <c r="C39" s="56" t="s">
        <v>192</v>
      </c>
      <c r="D39" s="56" t="s">
        <v>51</v>
      </c>
      <c r="E39" s="97" t="s">
        <v>192</v>
      </c>
      <c r="F39" s="98" t="s">
        <v>51</v>
      </c>
      <c r="G39" s="99" t="s">
        <v>192</v>
      </c>
      <c r="H39" s="100" t="s">
        <v>51</v>
      </c>
      <c r="I39" s="101" t="s">
        <v>192</v>
      </c>
      <c r="J39" s="96" t="s">
        <v>331</v>
      </c>
      <c r="K39" s="52" t="s">
        <v>192</v>
      </c>
      <c r="L39" s="53" t="s">
        <v>331</v>
      </c>
      <c r="M39" s="52" t="s">
        <v>192</v>
      </c>
      <c r="N39" s="53" t="s">
        <v>331</v>
      </c>
      <c r="O39" s="52" t="s">
        <v>192</v>
      </c>
      <c r="P39" s="53" t="s">
        <v>331</v>
      </c>
      <c r="Q39" s="52" t="s">
        <v>192</v>
      </c>
      <c r="R39" s="53" t="s">
        <v>331</v>
      </c>
      <c r="S39" s="85" t="s">
        <v>192</v>
      </c>
      <c r="T39" s="86" t="s">
        <v>331</v>
      </c>
      <c r="U39" s="321" t="s">
        <v>192</v>
      </c>
      <c r="V39" s="60" t="s">
        <v>331</v>
      </c>
      <c r="W39" s="321" t="s">
        <v>192</v>
      </c>
      <c r="X39" s="60" t="s">
        <v>331</v>
      </c>
      <c r="Y39" s="321" t="s">
        <v>192</v>
      </c>
      <c r="Z39" s="60" t="s">
        <v>331</v>
      </c>
      <c r="AA39" s="321" t="s">
        <v>192</v>
      </c>
      <c r="AB39" s="60" t="s">
        <v>331</v>
      </c>
      <c r="AC39" s="321" t="s">
        <v>192</v>
      </c>
      <c r="AD39" s="60" t="s">
        <v>331</v>
      </c>
      <c r="AE39" s="321" t="s">
        <v>192</v>
      </c>
      <c r="AF39" s="60" t="s">
        <v>331</v>
      </c>
      <c r="AG39" s="321" t="s">
        <v>192</v>
      </c>
      <c r="AH39" s="60" t="s">
        <v>331</v>
      </c>
    </row>
    <row r="40" spans="1:224" ht="23.25" customHeight="1" x14ac:dyDescent="0.3">
      <c r="A40" s="54" t="s">
        <v>193</v>
      </c>
      <c r="B40" s="55" t="s">
        <v>52</v>
      </c>
      <c r="C40" s="56" t="s">
        <v>193</v>
      </c>
      <c r="D40" s="56" t="s">
        <v>52</v>
      </c>
      <c r="E40" s="57" t="s">
        <v>193</v>
      </c>
      <c r="F40" s="58" t="s">
        <v>52</v>
      </c>
      <c r="G40" s="59" t="s">
        <v>193</v>
      </c>
      <c r="H40" s="60" t="s">
        <v>52</v>
      </c>
      <c r="I40" s="102" t="s">
        <v>193</v>
      </c>
      <c r="J40" s="92" t="s">
        <v>52</v>
      </c>
      <c r="K40" s="52" t="s">
        <v>193</v>
      </c>
      <c r="L40" s="53" t="s">
        <v>52</v>
      </c>
      <c r="M40" s="52" t="s">
        <v>193</v>
      </c>
      <c r="N40" s="53" t="s">
        <v>52</v>
      </c>
      <c r="O40" s="52" t="s">
        <v>193</v>
      </c>
      <c r="P40" s="53" t="s">
        <v>52</v>
      </c>
      <c r="Q40" s="85" t="s">
        <v>193</v>
      </c>
      <c r="R40" s="86" t="s">
        <v>52</v>
      </c>
      <c r="S40" s="52" t="s">
        <v>193</v>
      </c>
      <c r="T40" s="53" t="s">
        <v>52</v>
      </c>
      <c r="U40" s="321" t="s">
        <v>193</v>
      </c>
      <c r="V40" s="60" t="s">
        <v>52</v>
      </c>
      <c r="W40" s="321" t="s">
        <v>193</v>
      </c>
      <c r="X40" s="60" t="s">
        <v>52</v>
      </c>
      <c r="Y40" s="321" t="s">
        <v>193</v>
      </c>
      <c r="Z40" s="60" t="s">
        <v>52</v>
      </c>
      <c r="AA40" s="365" t="s">
        <v>193</v>
      </c>
      <c r="AB40" s="92" t="s">
        <v>52</v>
      </c>
      <c r="AC40" s="321" t="s">
        <v>193</v>
      </c>
      <c r="AD40" s="60" t="s">
        <v>52</v>
      </c>
      <c r="AE40" s="321" t="s">
        <v>193</v>
      </c>
      <c r="AF40" s="60" t="s">
        <v>52</v>
      </c>
      <c r="AG40" s="321" t="s">
        <v>193</v>
      </c>
      <c r="AH40" s="60" t="s">
        <v>52</v>
      </c>
    </row>
    <row r="41" spans="1:224" ht="36.75" customHeight="1" x14ac:dyDescent="0.3">
      <c r="A41" s="54" t="s">
        <v>194</v>
      </c>
      <c r="B41" s="55" t="s">
        <v>53</v>
      </c>
      <c r="C41" s="56" t="s">
        <v>194</v>
      </c>
      <c r="D41" s="56" t="s">
        <v>53</v>
      </c>
      <c r="E41" s="57" t="s">
        <v>194</v>
      </c>
      <c r="F41" s="58" t="s">
        <v>53</v>
      </c>
      <c r="G41" s="59" t="s">
        <v>194</v>
      </c>
      <c r="H41" s="60" t="s">
        <v>53</v>
      </c>
      <c r="I41" s="103" t="s">
        <v>194</v>
      </c>
      <c r="J41" s="96" t="s">
        <v>332</v>
      </c>
      <c r="K41" s="52" t="s">
        <v>194</v>
      </c>
      <c r="L41" s="53" t="s">
        <v>332</v>
      </c>
      <c r="M41" s="52" t="s">
        <v>194</v>
      </c>
      <c r="N41" s="53" t="s">
        <v>332</v>
      </c>
      <c r="O41" s="52" t="s">
        <v>194</v>
      </c>
      <c r="P41" s="53" t="s">
        <v>332</v>
      </c>
      <c r="Q41" s="112" t="s">
        <v>194</v>
      </c>
      <c r="R41" s="94" t="s">
        <v>332</v>
      </c>
      <c r="S41" s="112" t="s">
        <v>194</v>
      </c>
      <c r="T41" s="94" t="s">
        <v>332</v>
      </c>
      <c r="U41" s="321" t="s">
        <v>194</v>
      </c>
      <c r="V41" s="60" t="s">
        <v>332</v>
      </c>
      <c r="W41" s="365" t="s">
        <v>194</v>
      </c>
      <c r="X41" s="92" t="s">
        <v>332</v>
      </c>
      <c r="Y41" s="321" t="s">
        <v>194</v>
      </c>
      <c r="Z41" s="60" t="s">
        <v>332</v>
      </c>
      <c r="AA41" s="321" t="s">
        <v>194</v>
      </c>
      <c r="AB41" s="60" t="s">
        <v>332</v>
      </c>
      <c r="AC41" s="321" t="s">
        <v>194</v>
      </c>
      <c r="AD41" s="60" t="s">
        <v>332</v>
      </c>
      <c r="AE41" s="321" t="s">
        <v>194</v>
      </c>
      <c r="AF41" s="60" t="s">
        <v>332</v>
      </c>
      <c r="AG41" s="321" t="s">
        <v>194</v>
      </c>
      <c r="AH41" s="60" t="s">
        <v>332</v>
      </c>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row>
    <row r="42" spans="1:224" ht="36" customHeight="1" x14ac:dyDescent="0.3">
      <c r="A42" s="54" t="s">
        <v>195</v>
      </c>
      <c r="B42" s="55" t="s">
        <v>54</v>
      </c>
      <c r="C42" s="56" t="s">
        <v>195</v>
      </c>
      <c r="D42" s="56" t="s">
        <v>54</v>
      </c>
      <c r="E42" s="97" t="s">
        <v>195</v>
      </c>
      <c r="F42" s="98" t="s">
        <v>54</v>
      </c>
      <c r="G42" s="99" t="s">
        <v>195</v>
      </c>
      <c r="H42" s="100" t="s">
        <v>54</v>
      </c>
      <c r="I42" s="95" t="s">
        <v>195</v>
      </c>
      <c r="J42" s="96" t="s">
        <v>333</v>
      </c>
      <c r="K42" s="52" t="s">
        <v>195</v>
      </c>
      <c r="L42" s="53" t="s">
        <v>333</v>
      </c>
      <c r="M42" s="52" t="s">
        <v>195</v>
      </c>
      <c r="N42" s="53" t="s">
        <v>333</v>
      </c>
      <c r="O42" s="52" t="s">
        <v>195</v>
      </c>
      <c r="P42" s="53" t="s">
        <v>333</v>
      </c>
      <c r="Q42" s="85" t="s">
        <v>195</v>
      </c>
      <c r="R42" s="86" t="s">
        <v>333</v>
      </c>
      <c r="S42" s="85" t="s">
        <v>195</v>
      </c>
      <c r="T42" s="86" t="s">
        <v>333</v>
      </c>
      <c r="U42" s="321" t="s">
        <v>195</v>
      </c>
      <c r="V42" s="60" t="s">
        <v>333</v>
      </c>
      <c r="W42" s="365" t="s">
        <v>195</v>
      </c>
      <c r="X42" s="92" t="s">
        <v>333</v>
      </c>
      <c r="Y42" s="321" t="s">
        <v>195</v>
      </c>
      <c r="Z42" s="60" t="s">
        <v>333</v>
      </c>
      <c r="AA42" s="373" t="s">
        <v>195</v>
      </c>
      <c r="AB42" s="96" t="s">
        <v>1664</v>
      </c>
      <c r="AC42" s="321" t="s">
        <v>195</v>
      </c>
      <c r="AD42" s="60" t="s">
        <v>1664</v>
      </c>
      <c r="AE42" s="366"/>
      <c r="AF42" s="108"/>
      <c r="AG42" s="321"/>
      <c r="AH42" s="60"/>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row>
    <row r="43" spans="1:224" ht="39" customHeight="1" x14ac:dyDescent="0.3">
      <c r="A43" s="54" t="s">
        <v>196</v>
      </c>
      <c r="B43" s="55" t="s">
        <v>55</v>
      </c>
      <c r="C43" s="56" t="s">
        <v>196</v>
      </c>
      <c r="D43" s="56" t="s">
        <v>55</v>
      </c>
      <c r="E43" s="57" t="s">
        <v>196</v>
      </c>
      <c r="F43" s="58" t="s">
        <v>55</v>
      </c>
      <c r="G43" s="87" t="s">
        <v>196</v>
      </c>
      <c r="H43" s="88" t="s">
        <v>55</v>
      </c>
      <c r="I43" s="102" t="s">
        <v>196</v>
      </c>
      <c r="J43" s="92" t="s">
        <v>55</v>
      </c>
      <c r="K43" s="87" t="s">
        <v>196</v>
      </c>
      <c r="L43" s="92" t="s">
        <v>55</v>
      </c>
      <c r="M43" s="85" t="s">
        <v>196</v>
      </c>
      <c r="N43" s="86" t="s">
        <v>55</v>
      </c>
      <c r="O43" s="59" t="s">
        <v>196</v>
      </c>
      <c r="P43" s="60" t="s">
        <v>55</v>
      </c>
      <c r="Q43" s="59" t="s">
        <v>196</v>
      </c>
      <c r="R43" s="60" t="s">
        <v>55</v>
      </c>
      <c r="S43" s="59" t="s">
        <v>196</v>
      </c>
      <c r="T43" s="60" t="s">
        <v>55</v>
      </c>
      <c r="U43" s="321" t="s">
        <v>196</v>
      </c>
      <c r="V43" s="60" t="s">
        <v>55</v>
      </c>
      <c r="W43" s="321" t="s">
        <v>196</v>
      </c>
      <c r="X43" s="60" t="s">
        <v>55</v>
      </c>
      <c r="Y43" s="321" t="s">
        <v>196</v>
      </c>
      <c r="Z43" s="60" t="s">
        <v>55</v>
      </c>
      <c r="AA43" s="321" t="s">
        <v>196</v>
      </c>
      <c r="AB43" s="60" t="s">
        <v>55</v>
      </c>
      <c r="AC43" s="321" t="s">
        <v>196</v>
      </c>
      <c r="AD43" s="60" t="s">
        <v>55</v>
      </c>
      <c r="AE43" s="321" t="s">
        <v>196</v>
      </c>
      <c r="AF43" s="60" t="s">
        <v>55</v>
      </c>
      <c r="AG43" s="321" t="s">
        <v>196</v>
      </c>
      <c r="AH43" s="60" t="s">
        <v>55</v>
      </c>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row>
    <row r="44" spans="1:224" ht="39" customHeight="1" x14ac:dyDescent="0.3">
      <c r="A44" s="57" t="s">
        <v>197</v>
      </c>
      <c r="B44" s="58" t="s">
        <v>56</v>
      </c>
      <c r="C44" s="57" t="s">
        <v>197</v>
      </c>
      <c r="D44" s="58" t="s">
        <v>56</v>
      </c>
      <c r="E44" s="57" t="s">
        <v>197</v>
      </c>
      <c r="F44" s="58" t="s">
        <v>56</v>
      </c>
      <c r="G44" s="59" t="s">
        <v>197</v>
      </c>
      <c r="H44" s="60" t="s">
        <v>56</v>
      </c>
      <c r="I44" s="104" t="s">
        <v>197</v>
      </c>
      <c r="J44" s="92" t="s">
        <v>56</v>
      </c>
      <c r="K44" s="52" t="s">
        <v>197</v>
      </c>
      <c r="L44" s="53" t="s">
        <v>56</v>
      </c>
      <c r="M44" s="52" t="s">
        <v>197</v>
      </c>
      <c r="N44" s="53" t="s">
        <v>56</v>
      </c>
      <c r="O44" s="52" t="s">
        <v>197</v>
      </c>
      <c r="P44" s="53" t="s">
        <v>56</v>
      </c>
      <c r="Q44" s="52" t="s">
        <v>197</v>
      </c>
      <c r="R44" s="53" t="s">
        <v>56</v>
      </c>
      <c r="S44" s="52" t="s">
        <v>197</v>
      </c>
      <c r="T44" s="53" t="s">
        <v>56</v>
      </c>
      <c r="U44" s="365" t="s">
        <v>197</v>
      </c>
      <c r="V44" s="92" t="s">
        <v>56</v>
      </c>
      <c r="W44" s="321" t="s">
        <v>197</v>
      </c>
      <c r="X44" s="60" t="s">
        <v>56</v>
      </c>
      <c r="Y44" s="365" t="s">
        <v>197</v>
      </c>
      <c r="Z44" s="92" t="s">
        <v>56</v>
      </c>
      <c r="AA44" s="321" t="s">
        <v>197</v>
      </c>
      <c r="AB44" s="60" t="s">
        <v>56</v>
      </c>
      <c r="AC44" s="321" t="s">
        <v>197</v>
      </c>
      <c r="AD44" s="60" t="s">
        <v>56</v>
      </c>
      <c r="AE44" s="321" t="s">
        <v>197</v>
      </c>
      <c r="AF44" s="60" t="s">
        <v>56</v>
      </c>
      <c r="AG44" s="365" t="s">
        <v>197</v>
      </c>
      <c r="AH44" s="92" t="s">
        <v>56</v>
      </c>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row>
    <row r="45" spans="1:224" ht="36.75" customHeight="1" x14ac:dyDescent="0.3">
      <c r="A45" s="57"/>
      <c r="B45" s="58"/>
      <c r="C45" s="57"/>
      <c r="D45" s="58"/>
      <c r="E45" s="57"/>
      <c r="F45" s="58"/>
      <c r="G45" s="59"/>
      <c r="H45" s="60"/>
      <c r="I45" s="105" t="s">
        <v>198</v>
      </c>
      <c r="J45" s="106" t="s">
        <v>334</v>
      </c>
      <c r="K45" s="52" t="s">
        <v>198</v>
      </c>
      <c r="L45" s="53" t="s">
        <v>334</v>
      </c>
      <c r="M45" s="52" t="s">
        <v>198</v>
      </c>
      <c r="N45" s="53" t="s">
        <v>334</v>
      </c>
      <c r="O45" s="52" t="s">
        <v>198</v>
      </c>
      <c r="P45" s="53" t="s">
        <v>334</v>
      </c>
      <c r="Q45" s="52" t="s">
        <v>198</v>
      </c>
      <c r="R45" s="53" t="s">
        <v>334</v>
      </c>
      <c r="S45" s="52" t="s">
        <v>198</v>
      </c>
      <c r="T45" s="53" t="s">
        <v>334</v>
      </c>
      <c r="U45" s="321" t="s">
        <v>198</v>
      </c>
      <c r="V45" s="60" t="s">
        <v>334</v>
      </c>
      <c r="W45" s="321" t="s">
        <v>198</v>
      </c>
      <c r="X45" s="60" t="s">
        <v>334</v>
      </c>
      <c r="Y45" s="321" t="s">
        <v>198</v>
      </c>
      <c r="Z45" s="60" t="s">
        <v>334</v>
      </c>
      <c r="AA45" s="321" t="s">
        <v>198</v>
      </c>
      <c r="AB45" s="60" t="s">
        <v>334</v>
      </c>
      <c r="AC45" s="321" t="s">
        <v>198</v>
      </c>
      <c r="AD45" s="60" t="s">
        <v>334</v>
      </c>
      <c r="AE45" s="321" t="s">
        <v>198</v>
      </c>
      <c r="AF45" s="60" t="s">
        <v>334</v>
      </c>
      <c r="AG45" s="321" t="s">
        <v>198</v>
      </c>
      <c r="AH45" s="60" t="s">
        <v>334</v>
      </c>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row>
    <row r="46" spans="1:224" ht="36.75" customHeight="1" x14ac:dyDescent="0.3">
      <c r="A46" s="57"/>
      <c r="B46" s="58"/>
      <c r="C46" s="57"/>
      <c r="D46" s="58"/>
      <c r="E46" s="57"/>
      <c r="F46" s="58"/>
      <c r="G46" s="59"/>
      <c r="H46" s="60"/>
      <c r="I46" s="105" t="s">
        <v>199</v>
      </c>
      <c r="J46" s="106" t="s">
        <v>335</v>
      </c>
      <c r="K46" s="52" t="s">
        <v>199</v>
      </c>
      <c r="L46" s="53" t="s">
        <v>335</v>
      </c>
      <c r="M46" s="52" t="s">
        <v>199</v>
      </c>
      <c r="N46" s="53" t="s">
        <v>335</v>
      </c>
      <c r="O46" s="52" t="s">
        <v>199</v>
      </c>
      <c r="P46" s="53" t="s">
        <v>335</v>
      </c>
      <c r="Q46" s="52" t="s">
        <v>199</v>
      </c>
      <c r="R46" s="53" t="s">
        <v>335</v>
      </c>
      <c r="S46" s="52" t="s">
        <v>199</v>
      </c>
      <c r="T46" s="53" t="s">
        <v>335</v>
      </c>
      <c r="U46" s="365" t="s">
        <v>199</v>
      </c>
      <c r="V46" s="92" t="s">
        <v>335</v>
      </c>
      <c r="W46" s="321" t="s">
        <v>199</v>
      </c>
      <c r="X46" s="60" t="s">
        <v>335</v>
      </c>
      <c r="Y46" s="321" t="s">
        <v>199</v>
      </c>
      <c r="Z46" s="60" t="s">
        <v>335</v>
      </c>
      <c r="AA46" s="365" t="s">
        <v>199</v>
      </c>
      <c r="AB46" s="92" t="s">
        <v>335</v>
      </c>
      <c r="AC46" s="321" t="s">
        <v>199</v>
      </c>
      <c r="AD46" s="60" t="s">
        <v>335</v>
      </c>
      <c r="AE46" s="321" t="s">
        <v>199</v>
      </c>
      <c r="AF46" s="60" t="s">
        <v>335</v>
      </c>
      <c r="AG46" s="321" t="s">
        <v>199</v>
      </c>
      <c r="AH46" s="60" t="s">
        <v>335</v>
      </c>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row>
    <row r="47" spans="1:224" ht="36.75" customHeight="1" x14ac:dyDescent="0.3">
      <c r="A47" s="57"/>
      <c r="B47" s="58"/>
      <c r="C47" s="57"/>
      <c r="D47" s="58"/>
      <c r="E47" s="57"/>
      <c r="F47" s="58"/>
      <c r="G47" s="59"/>
      <c r="H47" s="60"/>
      <c r="I47" s="105" t="s">
        <v>200</v>
      </c>
      <c r="J47" s="106" t="s">
        <v>336</v>
      </c>
      <c r="K47" s="52" t="s">
        <v>200</v>
      </c>
      <c r="L47" s="53" t="s">
        <v>336</v>
      </c>
      <c r="M47" s="52" t="s">
        <v>200</v>
      </c>
      <c r="N47" s="53" t="s">
        <v>336</v>
      </c>
      <c r="O47" s="52" t="s">
        <v>200</v>
      </c>
      <c r="P47" s="53" t="s">
        <v>336</v>
      </c>
      <c r="Q47" s="52" t="s">
        <v>200</v>
      </c>
      <c r="R47" s="53" t="s">
        <v>336</v>
      </c>
      <c r="S47" s="52" t="s">
        <v>200</v>
      </c>
      <c r="T47" s="53" t="s">
        <v>336</v>
      </c>
      <c r="U47" s="365" t="s">
        <v>200</v>
      </c>
      <c r="V47" s="92" t="s">
        <v>336</v>
      </c>
      <c r="W47" s="365" t="s">
        <v>200</v>
      </c>
      <c r="X47" s="92" t="s">
        <v>336</v>
      </c>
      <c r="Y47" s="321" t="s">
        <v>200</v>
      </c>
      <c r="Z47" s="60" t="s">
        <v>336</v>
      </c>
      <c r="AA47" s="365" t="s">
        <v>200</v>
      </c>
      <c r="AB47" s="92" t="s">
        <v>336</v>
      </c>
      <c r="AC47" s="365" t="s">
        <v>200</v>
      </c>
      <c r="AD47" s="92" t="s">
        <v>336</v>
      </c>
      <c r="AE47" s="365" t="s">
        <v>200</v>
      </c>
      <c r="AF47" s="92" t="s">
        <v>336</v>
      </c>
      <c r="AG47" s="321" t="s">
        <v>200</v>
      </c>
      <c r="AH47" s="60" t="s">
        <v>336</v>
      </c>
    </row>
    <row r="48" spans="1:224" ht="36.75" customHeight="1" x14ac:dyDescent="0.3">
      <c r="A48" s="57"/>
      <c r="B48" s="58"/>
      <c r="C48" s="57"/>
      <c r="D48" s="58"/>
      <c r="E48" s="57"/>
      <c r="F48" s="58"/>
      <c r="G48" s="59"/>
      <c r="H48" s="60"/>
      <c r="I48" s="105" t="s">
        <v>201</v>
      </c>
      <c r="J48" s="106" t="s">
        <v>337</v>
      </c>
      <c r="K48" s="52" t="s">
        <v>201</v>
      </c>
      <c r="L48" s="53" t="s">
        <v>337</v>
      </c>
      <c r="M48" s="52" t="s">
        <v>201</v>
      </c>
      <c r="N48" s="53" t="s">
        <v>337</v>
      </c>
      <c r="O48" s="52" t="s">
        <v>201</v>
      </c>
      <c r="P48" s="53" t="s">
        <v>337</v>
      </c>
      <c r="Q48" s="52" t="s">
        <v>201</v>
      </c>
      <c r="R48" s="53" t="s">
        <v>337</v>
      </c>
      <c r="S48" s="52" t="s">
        <v>201</v>
      </c>
      <c r="T48" s="53" t="s">
        <v>337</v>
      </c>
      <c r="U48" s="321" t="s">
        <v>201</v>
      </c>
      <c r="V48" s="60" t="s">
        <v>337</v>
      </c>
      <c r="W48" s="321" t="s">
        <v>201</v>
      </c>
      <c r="X48" s="60" t="s">
        <v>337</v>
      </c>
      <c r="Y48" s="321" t="s">
        <v>201</v>
      </c>
      <c r="Z48" s="60" t="s">
        <v>337</v>
      </c>
      <c r="AA48" s="321" t="s">
        <v>201</v>
      </c>
      <c r="AB48" s="60" t="s">
        <v>337</v>
      </c>
      <c r="AC48" s="321" t="s">
        <v>201</v>
      </c>
      <c r="AD48" s="60" t="s">
        <v>337</v>
      </c>
      <c r="AE48" s="366"/>
      <c r="AF48" s="108"/>
      <c r="AG48" s="321"/>
      <c r="AH48" s="60"/>
    </row>
    <row r="49" spans="1:1014 1025:2038 2049:3062 3073:4086 4097:5110 5121:6134 6145:7158 7169:8182 8193:9206 9217:10230 10241:11254 11265:12278 12289:13302 13313:14326 14337:15350 15361:16374" ht="36.75" customHeight="1" x14ac:dyDescent="0.3">
      <c r="A49" s="57"/>
      <c r="B49" s="58"/>
      <c r="C49" s="57"/>
      <c r="D49" s="58"/>
      <c r="E49" s="57"/>
      <c r="F49" s="58"/>
      <c r="G49" s="59"/>
      <c r="H49" s="60"/>
      <c r="I49" s="375" t="s">
        <v>202</v>
      </c>
      <c r="J49" s="106" t="s">
        <v>338</v>
      </c>
      <c r="K49" s="59" t="s">
        <v>202</v>
      </c>
      <c r="L49" s="60" t="s">
        <v>338</v>
      </c>
      <c r="M49" s="59" t="s">
        <v>202</v>
      </c>
      <c r="N49" s="129" t="s">
        <v>338</v>
      </c>
      <c r="O49" s="59" t="s">
        <v>202</v>
      </c>
      <c r="P49" s="129" t="s">
        <v>338</v>
      </c>
      <c r="Q49" s="59" t="s">
        <v>202</v>
      </c>
      <c r="R49" s="129" t="s">
        <v>338</v>
      </c>
      <c r="S49" s="59" t="s">
        <v>202</v>
      </c>
      <c r="T49" s="129" t="s">
        <v>338</v>
      </c>
      <c r="U49" s="369"/>
      <c r="V49" s="370"/>
      <c r="W49" s="369"/>
      <c r="X49" s="370"/>
      <c r="Y49" s="369"/>
      <c r="Z49" s="370"/>
      <c r="AA49" s="369"/>
      <c r="AB49" s="370"/>
      <c r="AC49" s="369"/>
      <c r="AD49" s="370"/>
      <c r="AE49" s="369"/>
      <c r="AF49" s="370"/>
      <c r="AG49" s="369"/>
      <c r="AH49" s="370"/>
    </row>
    <row r="50" spans="1:1014 1025:2038 2049:3062 3073:4086 4097:5110 5121:6134 6145:7158 7169:8182 8193:9206 9217:10230 10241:11254 11265:12278 12289:13302 13313:14326 14337:15350 15361:16374" ht="39.75" customHeight="1" x14ac:dyDescent="0.3">
      <c r="A50" s="585"/>
      <c r="B50" s="586"/>
      <c r="C50" s="585"/>
      <c r="D50" s="586"/>
      <c r="E50" s="585"/>
      <c r="F50" s="586"/>
      <c r="G50" s="585"/>
      <c r="H50" s="586"/>
      <c r="I50" s="585"/>
      <c r="J50" s="586"/>
      <c r="K50" s="587"/>
      <c r="L50" s="587"/>
      <c r="M50" s="585"/>
      <c r="N50" s="585"/>
      <c r="O50" s="585"/>
      <c r="P50" s="586"/>
      <c r="Q50" s="585"/>
      <c r="R50" s="586"/>
      <c r="S50" s="585"/>
      <c r="T50" s="586"/>
      <c r="U50" s="588" t="s">
        <v>223</v>
      </c>
      <c r="V50" s="589" t="s">
        <v>558</v>
      </c>
      <c r="W50" s="590" t="s">
        <v>223</v>
      </c>
      <c r="X50" s="591" t="s">
        <v>558</v>
      </c>
      <c r="Y50" s="590" t="s">
        <v>223</v>
      </c>
      <c r="Z50" s="591" t="s">
        <v>558</v>
      </c>
      <c r="AA50" s="590" t="s">
        <v>223</v>
      </c>
      <c r="AB50" s="591" t="s">
        <v>1732</v>
      </c>
      <c r="AC50" s="590" t="s">
        <v>223</v>
      </c>
      <c r="AD50" s="591" t="s">
        <v>1732</v>
      </c>
      <c r="AE50" s="590" t="s">
        <v>223</v>
      </c>
      <c r="AF50" s="591" t="s">
        <v>1732</v>
      </c>
      <c r="AG50" s="590" t="s">
        <v>223</v>
      </c>
      <c r="AH50" s="591" t="s">
        <v>1732</v>
      </c>
    </row>
    <row r="51" spans="1:1014 1025:2038 2049:3062 3073:4086 4097:5110 5121:6134 6145:7158 7169:8182 8193:9206 9217:10230 10241:11254 11265:12278 12289:13302 13313:14326 14337:15350 15361:16374" ht="39.75" customHeight="1" thickBot="1" x14ac:dyDescent="0.35">
      <c r="A51" s="76"/>
      <c r="B51" s="75"/>
      <c r="C51" s="76"/>
      <c r="D51" s="75"/>
      <c r="E51" s="76"/>
      <c r="F51" s="75"/>
      <c r="G51" s="76"/>
      <c r="H51" s="75"/>
      <c r="I51" s="76"/>
      <c r="J51" s="75"/>
      <c r="K51" s="109"/>
      <c r="L51" s="109"/>
      <c r="M51" s="76"/>
      <c r="N51" s="76"/>
      <c r="O51" s="76"/>
      <c r="P51" s="75"/>
      <c r="Q51" s="76"/>
      <c r="R51" s="75"/>
      <c r="S51" s="76"/>
      <c r="T51" s="75"/>
      <c r="U51" s="592"/>
      <c r="V51" s="593"/>
      <c r="W51" s="594"/>
      <c r="X51" s="477"/>
      <c r="Y51" s="594"/>
      <c r="Z51" s="477"/>
      <c r="AA51" s="594"/>
      <c r="AB51" s="477"/>
      <c r="AC51" s="594"/>
      <c r="AD51" s="477"/>
      <c r="AE51" s="555" t="s">
        <v>225</v>
      </c>
      <c r="AF51" s="556" t="s">
        <v>1853</v>
      </c>
      <c r="AG51" s="595" t="s">
        <v>225</v>
      </c>
      <c r="AH51" s="58" t="s">
        <v>1853</v>
      </c>
    </row>
    <row r="52" spans="1:1014 1025:2038 2049:3062 3073:4086 4097:5110 5121:6134 6145:7158 7169:8182 8193:9206 9217:10230 10241:11254 11265:12278 12289:13302 13313:14326 14337:15350 15361:16374" ht="32.25" customHeight="1" thickTop="1" x14ac:dyDescent="0.3">
      <c r="A52" s="875" t="s">
        <v>264</v>
      </c>
      <c r="B52" s="876"/>
      <c r="C52" s="875" t="s">
        <v>264</v>
      </c>
      <c r="D52" s="876"/>
      <c r="E52" s="869" t="s">
        <v>264</v>
      </c>
      <c r="F52" s="870"/>
      <c r="G52" s="869" t="s">
        <v>264</v>
      </c>
      <c r="H52" s="871"/>
      <c r="I52" s="872" t="s">
        <v>264</v>
      </c>
      <c r="J52" s="871"/>
      <c r="K52" s="885" t="s">
        <v>264</v>
      </c>
      <c r="L52" s="871"/>
      <c r="M52" s="885" t="s">
        <v>264</v>
      </c>
      <c r="N52" s="871"/>
      <c r="O52" s="885" t="s">
        <v>264</v>
      </c>
      <c r="P52" s="871"/>
      <c r="Q52" s="885" t="s">
        <v>264</v>
      </c>
      <c r="R52" s="871"/>
      <c r="S52" s="885" t="s">
        <v>264</v>
      </c>
      <c r="T52" s="871"/>
      <c r="U52" s="881" t="s">
        <v>264</v>
      </c>
      <c r="V52" s="882"/>
      <c r="W52" s="881" t="s">
        <v>264</v>
      </c>
      <c r="X52" s="882"/>
      <c r="Y52" s="881" t="s">
        <v>264</v>
      </c>
      <c r="Z52" s="882"/>
      <c r="AA52" s="881" t="s">
        <v>264</v>
      </c>
      <c r="AB52" s="882"/>
      <c r="AC52" s="881" t="s">
        <v>264</v>
      </c>
      <c r="AD52" s="882"/>
      <c r="AE52" s="893" t="s">
        <v>264</v>
      </c>
      <c r="AF52" s="894"/>
      <c r="AG52" s="893" t="s">
        <v>264</v>
      </c>
      <c r="AH52" s="894"/>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row>
    <row r="53" spans="1:1014 1025:2038 2049:3062 3073:4086 4097:5110 5121:6134 6145:7158 7169:8182 8193:9206 9217:10230 10241:11254 11265:12278 12289:13302 13313:14326 14337:15350 15361:16374" ht="37.5" customHeight="1" x14ac:dyDescent="0.3">
      <c r="A53" s="47" t="s">
        <v>187</v>
      </c>
      <c r="B53" s="48" t="s">
        <v>57</v>
      </c>
      <c r="C53" s="49" t="s">
        <v>187</v>
      </c>
      <c r="D53" s="49" t="s">
        <v>57</v>
      </c>
      <c r="E53" s="50" t="s">
        <v>187</v>
      </c>
      <c r="F53" s="51" t="s">
        <v>57</v>
      </c>
      <c r="G53" s="52" t="s">
        <v>187</v>
      </c>
      <c r="H53" s="53" t="s">
        <v>57</v>
      </c>
      <c r="I53" s="52" t="s">
        <v>187</v>
      </c>
      <c r="J53" s="53" t="s">
        <v>57</v>
      </c>
      <c r="K53" s="52" t="s">
        <v>187</v>
      </c>
      <c r="L53" s="53" t="s">
        <v>57</v>
      </c>
      <c r="M53" s="52" t="s">
        <v>187</v>
      </c>
      <c r="N53" s="53" t="s">
        <v>57</v>
      </c>
      <c r="O53" s="52" t="s">
        <v>187</v>
      </c>
      <c r="P53" s="53" t="s">
        <v>57</v>
      </c>
      <c r="Q53" s="52" t="s">
        <v>187</v>
      </c>
      <c r="R53" s="53" t="s">
        <v>57</v>
      </c>
      <c r="S53" s="52" t="s">
        <v>187</v>
      </c>
      <c r="T53" s="53" t="s">
        <v>57</v>
      </c>
      <c r="U53" s="365" t="s">
        <v>187</v>
      </c>
      <c r="V53" s="92" t="s">
        <v>57</v>
      </c>
      <c r="W53" s="321" t="s">
        <v>187</v>
      </c>
      <c r="X53" s="60" t="s">
        <v>57</v>
      </c>
      <c r="Y53" s="321" t="s">
        <v>187</v>
      </c>
      <c r="Z53" s="60" t="s">
        <v>57</v>
      </c>
      <c r="AA53" s="321" t="s">
        <v>187</v>
      </c>
      <c r="AB53" s="60" t="s">
        <v>57</v>
      </c>
      <c r="AC53" s="321" t="s">
        <v>187</v>
      </c>
      <c r="AD53" s="60" t="s">
        <v>57</v>
      </c>
      <c r="AE53" s="321" t="s">
        <v>187</v>
      </c>
      <c r="AF53" s="60" t="s">
        <v>57</v>
      </c>
      <c r="AG53" s="321" t="s">
        <v>187</v>
      </c>
      <c r="AH53" s="60" t="s">
        <v>57</v>
      </c>
    </row>
    <row r="54" spans="1:1014 1025:2038 2049:3062 3073:4086 4097:5110 5121:6134 6145:7158 7169:8182 8193:9206 9217:10230 10241:11254 11265:12278 12289:13302 13313:14326 14337:15350 15361:16374" ht="21" customHeight="1" x14ac:dyDescent="0.3">
      <c r="A54" s="54" t="s">
        <v>188</v>
      </c>
      <c r="B54" s="55" t="s">
        <v>58</v>
      </c>
      <c r="C54" s="56" t="s">
        <v>188</v>
      </c>
      <c r="D54" s="56" t="s">
        <v>58</v>
      </c>
      <c r="E54" s="57" t="s">
        <v>188</v>
      </c>
      <c r="F54" s="58" t="s">
        <v>58</v>
      </c>
      <c r="G54" s="59" t="s">
        <v>188</v>
      </c>
      <c r="H54" s="60" t="s">
        <v>58</v>
      </c>
      <c r="I54" s="59" t="s">
        <v>188</v>
      </c>
      <c r="J54" s="60" t="s">
        <v>58</v>
      </c>
      <c r="K54" s="59" t="s">
        <v>188</v>
      </c>
      <c r="L54" s="60" t="s">
        <v>58</v>
      </c>
      <c r="M54" s="59" t="s">
        <v>188</v>
      </c>
      <c r="N54" s="60" t="s">
        <v>58</v>
      </c>
      <c r="O54" s="59" t="s">
        <v>188</v>
      </c>
      <c r="P54" s="60" t="s">
        <v>58</v>
      </c>
      <c r="Q54" s="59" t="s">
        <v>188</v>
      </c>
      <c r="R54" s="60" t="s">
        <v>58</v>
      </c>
      <c r="S54" s="59" t="s">
        <v>188</v>
      </c>
      <c r="T54" s="60" t="s">
        <v>58</v>
      </c>
      <c r="U54" s="365" t="s">
        <v>188</v>
      </c>
      <c r="V54" s="92" t="s">
        <v>58</v>
      </c>
      <c r="W54" s="321" t="s">
        <v>188</v>
      </c>
      <c r="X54" s="60" t="s">
        <v>58</v>
      </c>
      <c r="Y54" s="321" t="s">
        <v>188</v>
      </c>
      <c r="Z54" s="60" t="s">
        <v>58</v>
      </c>
      <c r="AA54" s="321" t="s">
        <v>188</v>
      </c>
      <c r="AB54" s="60" t="s">
        <v>58</v>
      </c>
      <c r="AC54" s="321" t="s">
        <v>188</v>
      </c>
      <c r="AD54" s="60" t="s">
        <v>58</v>
      </c>
      <c r="AE54" s="365" t="s">
        <v>188</v>
      </c>
      <c r="AF54" s="92" t="s">
        <v>58</v>
      </c>
      <c r="AG54" s="321" t="s">
        <v>188</v>
      </c>
      <c r="AH54" s="60" t="s">
        <v>58</v>
      </c>
    </row>
    <row r="55" spans="1:1014 1025:2038 2049:3062 3073:4086 4097:5110 5121:6134 6145:7158 7169:8182 8193:9206 9217:10230 10241:11254 11265:12278 12289:13302 13313:14326 14337:15350 15361:16374" ht="22.5" customHeight="1" x14ac:dyDescent="0.3">
      <c r="A55" s="54" t="s">
        <v>189</v>
      </c>
      <c r="B55" s="55" t="s">
        <v>59</v>
      </c>
      <c r="C55" s="56" t="s">
        <v>189</v>
      </c>
      <c r="D55" s="56" t="s">
        <v>59</v>
      </c>
      <c r="E55" s="57" t="s">
        <v>189</v>
      </c>
      <c r="F55" s="58" t="s">
        <v>59</v>
      </c>
      <c r="G55" s="59" t="s">
        <v>189</v>
      </c>
      <c r="H55" s="60" t="s">
        <v>59</v>
      </c>
      <c r="I55" s="59" t="s">
        <v>189</v>
      </c>
      <c r="J55" s="60" t="s">
        <v>59</v>
      </c>
      <c r="K55" s="59" t="s">
        <v>189</v>
      </c>
      <c r="L55" s="60" t="s">
        <v>59</v>
      </c>
      <c r="M55" s="59" t="s">
        <v>189</v>
      </c>
      <c r="N55" s="60" t="s">
        <v>59</v>
      </c>
      <c r="O55" s="59" t="s">
        <v>189</v>
      </c>
      <c r="P55" s="60" t="s">
        <v>59</v>
      </c>
      <c r="Q55" s="91" t="s">
        <v>189</v>
      </c>
      <c r="R55" s="92" t="s">
        <v>59</v>
      </c>
      <c r="S55" s="59" t="s">
        <v>189</v>
      </c>
      <c r="T55" s="60" t="s">
        <v>59</v>
      </c>
      <c r="U55" s="365" t="s">
        <v>189</v>
      </c>
      <c r="V55" s="92" t="s">
        <v>59</v>
      </c>
      <c r="W55" s="392" t="s">
        <v>189</v>
      </c>
      <c r="X55" s="90" t="s">
        <v>606</v>
      </c>
      <c r="Y55" s="321" t="s">
        <v>189</v>
      </c>
      <c r="Z55" s="60" t="s">
        <v>606</v>
      </c>
      <c r="AA55" s="321" t="s">
        <v>189</v>
      </c>
      <c r="AB55" s="60" t="s">
        <v>606</v>
      </c>
      <c r="AC55" s="321" t="s">
        <v>189</v>
      </c>
      <c r="AD55" s="60" t="s">
        <v>606</v>
      </c>
      <c r="AE55" s="365" t="s">
        <v>189</v>
      </c>
      <c r="AF55" s="92" t="s">
        <v>606</v>
      </c>
      <c r="AG55" s="321" t="s">
        <v>189</v>
      </c>
      <c r="AH55" s="60" t="s">
        <v>606</v>
      </c>
    </row>
    <row r="56" spans="1:1014 1025:2038 2049:3062 3073:4086 4097:5110 5121:6134 6145:7158 7169:8182 8193:9206 9217:10230 10241:11254 11265:12278 12289:13302 13313:14326 14337:15350 15361:16374" ht="24" customHeight="1" x14ac:dyDescent="0.3">
      <c r="A56" s="54" t="s">
        <v>190</v>
      </c>
      <c r="B56" s="55" t="s">
        <v>60</v>
      </c>
      <c r="C56" s="56" t="s">
        <v>190</v>
      </c>
      <c r="D56" s="56" t="s">
        <v>60</v>
      </c>
      <c r="E56" s="57" t="s">
        <v>190</v>
      </c>
      <c r="F56" s="58" t="s">
        <v>60</v>
      </c>
      <c r="G56" s="59" t="s">
        <v>190</v>
      </c>
      <c r="H56" s="60" t="s">
        <v>60</v>
      </c>
      <c r="I56" s="59" t="s">
        <v>190</v>
      </c>
      <c r="J56" s="60" t="s">
        <v>60</v>
      </c>
      <c r="K56" s="59" t="s">
        <v>190</v>
      </c>
      <c r="L56" s="60" t="s">
        <v>60</v>
      </c>
      <c r="M56" s="59" t="s">
        <v>190</v>
      </c>
      <c r="N56" s="60" t="s">
        <v>60</v>
      </c>
      <c r="O56" s="59" t="s">
        <v>190</v>
      </c>
      <c r="P56" s="60" t="s">
        <v>60</v>
      </c>
      <c r="Q56" s="91" t="s">
        <v>190</v>
      </c>
      <c r="R56" s="92" t="s">
        <v>60</v>
      </c>
      <c r="S56" s="59" t="s">
        <v>190</v>
      </c>
      <c r="T56" s="60" t="s">
        <v>60</v>
      </c>
      <c r="U56" s="365" t="s">
        <v>190</v>
      </c>
      <c r="V56" s="92" t="s">
        <v>60</v>
      </c>
      <c r="W56" s="321" t="s">
        <v>190</v>
      </c>
      <c r="X56" s="60" t="s">
        <v>60</v>
      </c>
      <c r="Y56" s="321" t="s">
        <v>190</v>
      </c>
      <c r="Z56" s="60" t="s">
        <v>60</v>
      </c>
      <c r="AA56" s="321" t="s">
        <v>190</v>
      </c>
      <c r="AB56" s="60" t="s">
        <v>60</v>
      </c>
      <c r="AC56" s="321" t="s">
        <v>190</v>
      </c>
      <c r="AD56" s="60" t="s">
        <v>60</v>
      </c>
      <c r="AE56" s="365" t="s">
        <v>190</v>
      </c>
      <c r="AF56" s="92" t="s">
        <v>60</v>
      </c>
      <c r="AG56" s="321" t="s">
        <v>190</v>
      </c>
      <c r="AH56" s="60" t="s">
        <v>60</v>
      </c>
    </row>
    <row r="57" spans="1:1014 1025:2038 2049:3062 3073:4086 4097:5110 5121:6134 6145:7158 7169:8182 8193:9206 9217:10230 10241:11254 11265:12278 12289:13302 13313:14326 14337:15350 15361:16374" ht="45.75" customHeight="1" x14ac:dyDescent="0.3">
      <c r="A57" s="54" t="s">
        <v>191</v>
      </c>
      <c r="B57" s="55" t="s">
        <v>61</v>
      </c>
      <c r="C57" s="56" t="s">
        <v>191</v>
      </c>
      <c r="D57" s="56" t="s">
        <v>61</v>
      </c>
      <c r="E57" s="57" t="s">
        <v>191</v>
      </c>
      <c r="F57" s="58" t="s">
        <v>61</v>
      </c>
      <c r="G57" s="59" t="s">
        <v>191</v>
      </c>
      <c r="H57" s="60" t="s">
        <v>61</v>
      </c>
      <c r="I57" s="59" t="s">
        <v>191</v>
      </c>
      <c r="J57" s="60" t="s">
        <v>61</v>
      </c>
      <c r="K57" s="59" t="s">
        <v>191</v>
      </c>
      <c r="L57" s="60" t="s">
        <v>61</v>
      </c>
      <c r="M57" s="59" t="s">
        <v>191</v>
      </c>
      <c r="N57" s="60" t="s">
        <v>61</v>
      </c>
      <c r="O57" s="59" t="s">
        <v>191</v>
      </c>
      <c r="P57" s="60" t="s">
        <v>61</v>
      </c>
      <c r="Q57" s="101" t="s">
        <v>191</v>
      </c>
      <c r="R57" s="96" t="s">
        <v>522</v>
      </c>
      <c r="S57" s="59" t="s">
        <v>191</v>
      </c>
      <c r="T57" s="60" t="s">
        <v>522</v>
      </c>
      <c r="U57" s="366"/>
      <c r="V57" s="108"/>
      <c r="W57" s="321"/>
      <c r="X57" s="60"/>
      <c r="Y57" s="321"/>
      <c r="Z57" s="60"/>
      <c r="AA57" s="321"/>
      <c r="AB57" s="60"/>
      <c r="AC57" s="321"/>
      <c r="AD57" s="60"/>
      <c r="AE57" s="321"/>
      <c r="AF57" s="60"/>
      <c r="AG57" s="321"/>
      <c r="AH57" s="60"/>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row>
    <row r="58" spans="1:1014 1025:2038 2049:3062 3073:4086 4097:5110 5121:6134 6145:7158 7169:8182 8193:9206 9217:10230 10241:11254 11265:12278 12289:13302 13313:14326 14337:15350 15361:16374" ht="39.75" customHeight="1" x14ac:dyDescent="0.3">
      <c r="A58" s="54" t="s">
        <v>192</v>
      </c>
      <c r="B58" s="55" t="s">
        <v>62</v>
      </c>
      <c r="C58" s="56" t="s">
        <v>192</v>
      </c>
      <c r="D58" s="56" t="s">
        <v>62</v>
      </c>
      <c r="E58" s="57" t="s">
        <v>192</v>
      </c>
      <c r="F58" s="58" t="s">
        <v>62</v>
      </c>
      <c r="G58" s="59" t="s">
        <v>192</v>
      </c>
      <c r="H58" s="60" t="s">
        <v>62</v>
      </c>
      <c r="I58" s="59" t="s">
        <v>192</v>
      </c>
      <c r="J58" s="60" t="s">
        <v>62</v>
      </c>
      <c r="K58" s="59" t="s">
        <v>192</v>
      </c>
      <c r="L58" s="60" t="s">
        <v>62</v>
      </c>
      <c r="M58" s="59" t="s">
        <v>192</v>
      </c>
      <c r="N58" s="60" t="s">
        <v>62</v>
      </c>
      <c r="O58" s="59" t="s">
        <v>192</v>
      </c>
      <c r="P58" s="60" t="s">
        <v>62</v>
      </c>
      <c r="Q58" s="91" t="s">
        <v>192</v>
      </c>
      <c r="R58" s="92" t="s">
        <v>62</v>
      </c>
      <c r="S58" s="91" t="s">
        <v>192</v>
      </c>
      <c r="T58" s="92" t="s">
        <v>62</v>
      </c>
      <c r="U58" s="365" t="s">
        <v>192</v>
      </c>
      <c r="V58" s="92" t="s">
        <v>62</v>
      </c>
      <c r="W58" s="365" t="s">
        <v>192</v>
      </c>
      <c r="X58" s="92" t="s">
        <v>62</v>
      </c>
      <c r="Y58" s="321" t="s">
        <v>192</v>
      </c>
      <c r="Z58" s="60" t="s">
        <v>62</v>
      </c>
      <c r="AA58" s="321" t="s">
        <v>192</v>
      </c>
      <c r="AB58" s="60" t="s">
        <v>62</v>
      </c>
      <c r="AC58" s="321" t="s">
        <v>192</v>
      </c>
      <c r="AD58" s="60" t="s">
        <v>62</v>
      </c>
      <c r="AE58" s="365" t="s">
        <v>192</v>
      </c>
      <c r="AF58" s="92" t="s">
        <v>62</v>
      </c>
      <c r="AG58" s="321" t="s">
        <v>192</v>
      </c>
      <c r="AH58" s="60" t="s">
        <v>62</v>
      </c>
    </row>
    <row r="59" spans="1:1014 1025:2038 2049:3062 3073:4086 4097:5110 5121:6134 6145:7158 7169:8182 8193:9206 9217:10230 10241:11254 11265:12278 12289:13302 13313:14326 14337:15350 15361:16374" x14ac:dyDescent="0.3">
      <c r="A59" s="54" t="s">
        <v>193</v>
      </c>
      <c r="B59" s="55" t="s">
        <v>63</v>
      </c>
      <c r="C59" s="56" t="s">
        <v>193</v>
      </c>
      <c r="D59" s="56" t="s">
        <v>63</v>
      </c>
      <c r="E59" s="57" t="s">
        <v>193</v>
      </c>
      <c r="F59" s="58" t="s">
        <v>63</v>
      </c>
      <c r="G59" s="107"/>
      <c r="H59" s="108"/>
      <c r="I59" s="59"/>
      <c r="J59" s="60"/>
      <c r="K59" s="59"/>
      <c r="L59" s="60"/>
      <c r="M59" s="59"/>
      <c r="N59" s="60"/>
      <c r="O59" s="59"/>
      <c r="P59" s="60"/>
      <c r="Q59" s="59"/>
      <c r="R59" s="60"/>
      <c r="S59" s="59"/>
      <c r="T59" s="60"/>
      <c r="U59" s="369"/>
      <c r="V59" s="370"/>
      <c r="W59" s="369"/>
      <c r="X59" s="370"/>
      <c r="Y59" s="369"/>
      <c r="Z59" s="370"/>
      <c r="AA59" s="369"/>
      <c r="AB59" s="370"/>
      <c r="AC59" s="369"/>
      <c r="AD59" s="370"/>
      <c r="AE59" s="369"/>
      <c r="AF59" s="370"/>
      <c r="AG59" s="369"/>
      <c r="AH59" s="370"/>
    </row>
    <row r="60" spans="1:1014 1025:2038 2049:3062 3073:4086 4097:5110 5121:6134 6145:7158 7169:8182 8193:9206 9217:10230 10241:11254 11265:12278 12289:13302 13313:14326 14337:15350 15361:16374" ht="24.75" customHeight="1" x14ac:dyDescent="0.3">
      <c r="A60" s="72" t="s">
        <v>194</v>
      </c>
      <c r="B60" s="73" t="s">
        <v>64</v>
      </c>
      <c r="C60" s="74" t="s">
        <v>194</v>
      </c>
      <c r="D60" s="74" t="s">
        <v>64</v>
      </c>
      <c r="E60" s="76" t="s">
        <v>194</v>
      </c>
      <c r="F60" s="75" t="s">
        <v>64</v>
      </c>
      <c r="G60" s="109" t="s">
        <v>194</v>
      </c>
      <c r="H60" s="77" t="s">
        <v>64</v>
      </c>
      <c r="I60" s="109" t="s">
        <v>194</v>
      </c>
      <c r="J60" s="77" t="s">
        <v>64</v>
      </c>
      <c r="K60" s="109" t="s">
        <v>194</v>
      </c>
      <c r="L60" s="77" t="s">
        <v>64</v>
      </c>
      <c r="M60" s="109" t="s">
        <v>194</v>
      </c>
      <c r="N60" s="77" t="s">
        <v>64</v>
      </c>
      <c r="O60" s="109" t="s">
        <v>194</v>
      </c>
      <c r="P60" s="77" t="s">
        <v>64</v>
      </c>
      <c r="Q60" s="109" t="s">
        <v>194</v>
      </c>
      <c r="R60" s="77" t="s">
        <v>64</v>
      </c>
      <c r="S60" s="109" t="s">
        <v>194</v>
      </c>
      <c r="T60" s="77" t="s">
        <v>64</v>
      </c>
      <c r="U60" s="506" t="s">
        <v>194</v>
      </c>
      <c r="V60" s="507" t="s">
        <v>559</v>
      </c>
      <c r="W60" s="97" t="s">
        <v>194</v>
      </c>
      <c r="X60" s="98" t="s">
        <v>559</v>
      </c>
      <c r="Y60" s="97" t="s">
        <v>194</v>
      </c>
      <c r="Z60" s="98" t="s">
        <v>559</v>
      </c>
      <c r="AA60" s="97" t="s">
        <v>194</v>
      </c>
      <c r="AB60" s="98" t="s">
        <v>559</v>
      </c>
      <c r="AC60" s="97" t="s">
        <v>194</v>
      </c>
      <c r="AD60" s="98" t="s">
        <v>559</v>
      </c>
      <c r="AE60" s="97" t="s">
        <v>194</v>
      </c>
      <c r="AF60" s="98" t="s">
        <v>559</v>
      </c>
      <c r="AG60" s="97" t="s">
        <v>194</v>
      </c>
      <c r="AH60" s="98" t="s">
        <v>559</v>
      </c>
    </row>
    <row r="61" spans="1:1014 1025:2038 2049:3062 3073:4086 4097:5110 5121:6134 6145:7158 7169:8182 8193:9206 9217:10230 10241:11254 11265:12278 12289:13302 13313:14326 14337:15350 15361:16374" s="109" customFormat="1" ht="43.95" customHeight="1" thickBot="1" x14ac:dyDescent="0.3">
      <c r="A61" s="57"/>
      <c r="B61" s="58"/>
      <c r="C61" s="57"/>
      <c r="D61" s="58"/>
      <c r="E61" s="57"/>
      <c r="F61" s="58"/>
      <c r="G61" s="57"/>
      <c r="H61" s="58"/>
      <c r="I61" s="57"/>
      <c r="J61" s="58"/>
      <c r="K61" s="57"/>
      <c r="L61" s="58"/>
      <c r="M61" s="57"/>
      <c r="N61" s="58"/>
      <c r="O61" s="57"/>
      <c r="P61" s="58"/>
      <c r="Q61" s="57"/>
      <c r="R61" s="58"/>
      <c r="S61" s="57"/>
      <c r="T61" s="58"/>
      <c r="U61" s="57"/>
      <c r="V61" s="58"/>
      <c r="W61" s="57"/>
      <c r="X61" s="58"/>
      <c r="Y61" s="57"/>
      <c r="Z61" s="58"/>
      <c r="AA61" s="57"/>
      <c r="AB61" s="58"/>
      <c r="AC61" s="57"/>
      <c r="AD61" s="58"/>
      <c r="AE61" s="555" t="s">
        <v>195</v>
      </c>
      <c r="AF61" s="556" t="s">
        <v>1779</v>
      </c>
      <c r="AG61" s="595" t="s">
        <v>195</v>
      </c>
      <c r="AH61" s="58" t="s">
        <v>1779</v>
      </c>
      <c r="AI61" s="74"/>
      <c r="AJ61" s="74"/>
      <c r="BA61" s="245"/>
      <c r="BB61" s="245"/>
      <c r="BM61" s="74"/>
      <c r="BN61" s="74"/>
      <c r="BO61" s="74"/>
      <c r="BP61" s="74"/>
      <c r="CG61" s="245"/>
      <c r="CH61" s="245"/>
      <c r="CS61" s="74"/>
      <c r="CT61" s="74"/>
      <c r="CU61" s="74"/>
      <c r="CV61" s="74"/>
      <c r="DM61" s="245"/>
      <c r="DN61" s="245"/>
      <c r="DY61" s="74"/>
      <c r="DZ61" s="74"/>
      <c r="EA61" s="74"/>
      <c r="EB61" s="74"/>
      <c r="ES61" s="245"/>
      <c r="ET61" s="245"/>
      <c r="FE61" s="74"/>
      <c r="FF61" s="74"/>
      <c r="FG61" s="74"/>
      <c r="FH61" s="74"/>
      <c r="FY61" s="245"/>
      <c r="FZ61" s="245"/>
      <c r="GK61" s="74"/>
      <c r="GL61" s="74"/>
      <c r="GM61" s="74"/>
      <c r="GN61" s="74"/>
      <c r="HE61" s="245"/>
      <c r="HF61" s="245"/>
      <c r="HQ61" s="74"/>
      <c r="HR61" s="74"/>
      <c r="HS61" s="74"/>
      <c r="HT61" s="74"/>
      <c r="IK61" s="245"/>
      <c r="IL61" s="245"/>
      <c r="IW61" s="74"/>
      <c r="IX61" s="74"/>
      <c r="IY61" s="74"/>
      <c r="IZ61" s="74"/>
      <c r="JQ61" s="245"/>
      <c r="JR61" s="245"/>
      <c r="KC61" s="74"/>
      <c r="KD61" s="74"/>
      <c r="KE61" s="74"/>
      <c r="KF61" s="74"/>
      <c r="KW61" s="245"/>
      <c r="KX61" s="245"/>
      <c r="LI61" s="74"/>
      <c r="LJ61" s="74"/>
      <c r="LK61" s="74"/>
      <c r="LL61" s="74"/>
      <c r="MC61" s="245"/>
      <c r="MD61" s="245"/>
      <c r="MO61" s="74"/>
      <c r="MP61" s="74"/>
      <c r="MQ61" s="74"/>
      <c r="MR61" s="74"/>
      <c r="NI61" s="245"/>
      <c r="NJ61" s="245"/>
      <c r="NU61" s="74"/>
      <c r="NV61" s="74"/>
      <c r="NW61" s="74"/>
      <c r="NX61" s="74"/>
      <c r="OO61" s="245"/>
      <c r="OP61" s="245"/>
      <c r="PA61" s="74"/>
      <c r="PB61" s="74"/>
      <c r="PC61" s="74"/>
      <c r="PD61" s="74"/>
      <c r="PU61" s="245"/>
      <c r="PV61" s="245"/>
      <c r="QG61" s="74"/>
      <c r="QH61" s="74"/>
      <c r="QI61" s="74"/>
      <c r="QJ61" s="74"/>
      <c r="RA61" s="245"/>
      <c r="RB61" s="245"/>
      <c r="RM61" s="74"/>
      <c r="RN61" s="74"/>
      <c r="RO61" s="74"/>
      <c r="RP61" s="74"/>
      <c r="SG61" s="245"/>
      <c r="SH61" s="245"/>
      <c r="SS61" s="74"/>
      <c r="ST61" s="74"/>
      <c r="SU61" s="74"/>
      <c r="SV61" s="74"/>
      <c r="TM61" s="245"/>
      <c r="TN61" s="245"/>
      <c r="TY61" s="74"/>
      <c r="TZ61" s="74"/>
      <c r="UA61" s="74"/>
      <c r="UB61" s="74"/>
      <c r="US61" s="245"/>
      <c r="UT61" s="245"/>
      <c r="VE61" s="74"/>
      <c r="VF61" s="74"/>
      <c r="VG61" s="74"/>
      <c r="VH61" s="74"/>
      <c r="VY61" s="245"/>
      <c r="VZ61" s="245"/>
      <c r="WK61" s="74"/>
      <c r="WL61" s="74"/>
      <c r="WM61" s="74"/>
      <c r="WN61" s="74"/>
      <c r="XE61" s="245"/>
      <c r="XF61" s="245"/>
      <c r="XQ61" s="74"/>
      <c r="XR61" s="74"/>
      <c r="XS61" s="74"/>
      <c r="XT61" s="74"/>
      <c r="YK61" s="245"/>
      <c r="YL61" s="245"/>
      <c r="YW61" s="74"/>
      <c r="YX61" s="74"/>
      <c r="YY61" s="74"/>
      <c r="YZ61" s="74"/>
      <c r="ZQ61" s="245"/>
      <c r="ZR61" s="245"/>
      <c r="AAC61" s="74"/>
      <c r="AAD61" s="74"/>
      <c r="AAE61" s="74"/>
      <c r="AAF61" s="74"/>
      <c r="AAW61" s="245"/>
      <c r="AAX61" s="245"/>
      <c r="ABI61" s="74"/>
      <c r="ABJ61" s="74"/>
      <c r="ABK61" s="74"/>
      <c r="ABL61" s="74"/>
      <c r="ACC61" s="245"/>
      <c r="ACD61" s="245"/>
      <c r="ACO61" s="74"/>
      <c r="ACP61" s="74"/>
      <c r="ACQ61" s="74"/>
      <c r="ACR61" s="74"/>
      <c r="ADI61" s="245"/>
      <c r="ADJ61" s="245"/>
      <c r="ADU61" s="74"/>
      <c r="ADV61" s="74"/>
      <c r="ADW61" s="74"/>
      <c r="ADX61" s="74"/>
      <c r="AEO61" s="245"/>
      <c r="AEP61" s="245"/>
      <c r="AFA61" s="74"/>
      <c r="AFB61" s="74"/>
      <c r="AFC61" s="74"/>
      <c r="AFD61" s="74"/>
      <c r="AFU61" s="245"/>
      <c r="AFV61" s="245"/>
      <c r="AGG61" s="74"/>
      <c r="AGH61" s="74"/>
      <c r="AGI61" s="74"/>
      <c r="AGJ61" s="74"/>
      <c r="AHA61" s="245"/>
      <c r="AHB61" s="245"/>
      <c r="AHM61" s="74"/>
      <c r="AHN61" s="74"/>
      <c r="AHO61" s="74"/>
      <c r="AHP61" s="74"/>
      <c r="AIG61" s="245"/>
      <c r="AIH61" s="245"/>
      <c r="AIS61" s="74"/>
      <c r="AIT61" s="74"/>
      <c r="AIU61" s="74"/>
      <c r="AIV61" s="74"/>
      <c r="AJM61" s="245"/>
      <c r="AJN61" s="245"/>
      <c r="AJY61" s="74"/>
      <c r="AJZ61" s="74"/>
      <c r="AKA61" s="74"/>
      <c r="AKB61" s="74"/>
      <c r="AKS61" s="245"/>
      <c r="AKT61" s="245"/>
      <c r="ALE61" s="74"/>
      <c r="ALF61" s="74"/>
      <c r="ALG61" s="74"/>
      <c r="ALH61" s="74"/>
      <c r="ALY61" s="245"/>
      <c r="ALZ61" s="245"/>
      <c r="AMK61" s="74"/>
      <c r="AML61" s="74"/>
      <c r="AMM61" s="74"/>
      <c r="AMN61" s="74"/>
      <c r="ANE61" s="245"/>
      <c r="ANF61" s="245"/>
      <c r="ANQ61" s="74"/>
      <c r="ANR61" s="74"/>
      <c r="ANS61" s="74"/>
      <c r="ANT61" s="74"/>
      <c r="AOK61" s="245"/>
      <c r="AOL61" s="245"/>
      <c r="AOW61" s="74"/>
      <c r="AOX61" s="74"/>
      <c r="AOY61" s="74"/>
      <c r="AOZ61" s="74"/>
      <c r="APQ61" s="245"/>
      <c r="APR61" s="245"/>
      <c r="AQC61" s="74"/>
      <c r="AQD61" s="74"/>
      <c r="AQE61" s="74"/>
      <c r="AQF61" s="74"/>
      <c r="AQW61" s="245"/>
      <c r="AQX61" s="245"/>
      <c r="ARI61" s="74"/>
      <c r="ARJ61" s="74"/>
      <c r="ARK61" s="74"/>
      <c r="ARL61" s="74"/>
      <c r="ASC61" s="245"/>
      <c r="ASD61" s="245"/>
      <c r="ASO61" s="74"/>
      <c r="ASP61" s="74"/>
      <c r="ASQ61" s="74"/>
      <c r="ASR61" s="74"/>
      <c r="ATI61" s="245"/>
      <c r="ATJ61" s="245"/>
      <c r="ATU61" s="74"/>
      <c r="ATV61" s="74"/>
      <c r="ATW61" s="74"/>
      <c r="ATX61" s="74"/>
      <c r="AUO61" s="245"/>
      <c r="AUP61" s="245"/>
      <c r="AVA61" s="74"/>
      <c r="AVB61" s="74"/>
      <c r="AVC61" s="74"/>
      <c r="AVD61" s="74"/>
      <c r="AVU61" s="245"/>
      <c r="AVV61" s="245"/>
      <c r="AWG61" s="74"/>
      <c r="AWH61" s="74"/>
      <c r="AWI61" s="74"/>
      <c r="AWJ61" s="74"/>
      <c r="AXA61" s="245"/>
      <c r="AXB61" s="245"/>
      <c r="AXM61" s="74"/>
      <c r="AXN61" s="74"/>
      <c r="AXO61" s="74"/>
      <c r="AXP61" s="74"/>
      <c r="AYG61" s="245"/>
      <c r="AYH61" s="245"/>
      <c r="AYS61" s="74"/>
      <c r="AYT61" s="74"/>
      <c r="AYU61" s="74"/>
      <c r="AYV61" s="74"/>
      <c r="AZM61" s="245"/>
      <c r="AZN61" s="245"/>
      <c r="AZY61" s="74"/>
      <c r="AZZ61" s="74"/>
      <c r="BAA61" s="74"/>
      <c r="BAB61" s="74"/>
      <c r="BAS61" s="245"/>
      <c r="BAT61" s="245"/>
      <c r="BBE61" s="74"/>
      <c r="BBF61" s="74"/>
      <c r="BBG61" s="74"/>
      <c r="BBH61" s="74"/>
      <c r="BBY61" s="245"/>
      <c r="BBZ61" s="245"/>
      <c r="BCK61" s="74"/>
      <c r="BCL61" s="74"/>
      <c r="BCM61" s="74"/>
      <c r="BCN61" s="74"/>
      <c r="BDE61" s="245"/>
      <c r="BDF61" s="245"/>
      <c r="BDQ61" s="74"/>
      <c r="BDR61" s="74"/>
      <c r="BDS61" s="74"/>
      <c r="BDT61" s="74"/>
      <c r="BEK61" s="245"/>
      <c r="BEL61" s="245"/>
      <c r="BEW61" s="74"/>
      <c r="BEX61" s="74"/>
      <c r="BEY61" s="74"/>
      <c r="BEZ61" s="74"/>
      <c r="BFQ61" s="245"/>
      <c r="BFR61" s="245"/>
      <c r="BGC61" s="74"/>
      <c r="BGD61" s="74"/>
      <c r="BGE61" s="74"/>
      <c r="BGF61" s="74"/>
      <c r="BGW61" s="245"/>
      <c r="BGX61" s="245"/>
      <c r="BHI61" s="74"/>
      <c r="BHJ61" s="74"/>
      <c r="BHK61" s="74"/>
      <c r="BHL61" s="74"/>
      <c r="BIC61" s="245"/>
      <c r="BID61" s="245"/>
      <c r="BIO61" s="74"/>
      <c r="BIP61" s="74"/>
      <c r="BIQ61" s="74"/>
      <c r="BIR61" s="74"/>
      <c r="BJI61" s="245"/>
      <c r="BJJ61" s="245"/>
      <c r="BJU61" s="74"/>
      <c r="BJV61" s="74"/>
      <c r="BJW61" s="74"/>
      <c r="BJX61" s="74"/>
      <c r="BKO61" s="245"/>
      <c r="BKP61" s="245"/>
      <c r="BLA61" s="74"/>
      <c r="BLB61" s="74"/>
      <c r="BLC61" s="74"/>
      <c r="BLD61" s="74"/>
      <c r="BLU61" s="245"/>
      <c r="BLV61" s="245"/>
      <c r="BMG61" s="74"/>
      <c r="BMH61" s="74"/>
      <c r="BMI61" s="74"/>
      <c r="BMJ61" s="74"/>
      <c r="BNA61" s="245"/>
      <c r="BNB61" s="245"/>
      <c r="BNM61" s="74"/>
      <c r="BNN61" s="74"/>
      <c r="BNO61" s="74"/>
      <c r="BNP61" s="74"/>
      <c r="BOG61" s="245"/>
      <c r="BOH61" s="245"/>
      <c r="BOS61" s="74"/>
      <c r="BOT61" s="74"/>
      <c r="BOU61" s="74"/>
      <c r="BOV61" s="74"/>
      <c r="BPM61" s="245"/>
      <c r="BPN61" s="245"/>
      <c r="BPY61" s="74"/>
      <c r="BPZ61" s="74"/>
      <c r="BQA61" s="74"/>
      <c r="BQB61" s="74"/>
      <c r="BQS61" s="245"/>
      <c r="BQT61" s="245"/>
      <c r="BRE61" s="74"/>
      <c r="BRF61" s="74"/>
      <c r="BRG61" s="74"/>
      <c r="BRH61" s="74"/>
      <c r="BRY61" s="245"/>
      <c r="BRZ61" s="245"/>
      <c r="BSK61" s="74"/>
      <c r="BSL61" s="74"/>
      <c r="BSM61" s="74"/>
      <c r="BSN61" s="74"/>
      <c r="BTE61" s="245"/>
      <c r="BTF61" s="245"/>
      <c r="BTQ61" s="74"/>
      <c r="BTR61" s="74"/>
      <c r="BTS61" s="74"/>
      <c r="BTT61" s="74"/>
      <c r="BUK61" s="245"/>
      <c r="BUL61" s="245"/>
      <c r="BUW61" s="74"/>
      <c r="BUX61" s="74"/>
      <c r="BUY61" s="74"/>
      <c r="BUZ61" s="74"/>
      <c r="BVQ61" s="245"/>
      <c r="BVR61" s="245"/>
      <c r="BWC61" s="74"/>
      <c r="BWD61" s="74"/>
      <c r="BWE61" s="74"/>
      <c r="BWF61" s="74"/>
      <c r="BWW61" s="245"/>
      <c r="BWX61" s="245"/>
      <c r="BXI61" s="74"/>
      <c r="BXJ61" s="74"/>
      <c r="BXK61" s="74"/>
      <c r="BXL61" s="74"/>
      <c r="BYC61" s="245"/>
      <c r="BYD61" s="245"/>
      <c r="BYO61" s="74"/>
      <c r="BYP61" s="74"/>
      <c r="BYQ61" s="74"/>
      <c r="BYR61" s="74"/>
      <c r="BZI61" s="245"/>
      <c r="BZJ61" s="245"/>
      <c r="BZU61" s="74"/>
      <c r="BZV61" s="74"/>
      <c r="BZW61" s="74"/>
      <c r="BZX61" s="74"/>
      <c r="CAO61" s="245"/>
      <c r="CAP61" s="245"/>
      <c r="CBA61" s="74"/>
      <c r="CBB61" s="74"/>
      <c r="CBC61" s="74"/>
      <c r="CBD61" s="74"/>
      <c r="CBU61" s="245"/>
      <c r="CBV61" s="245"/>
      <c r="CCG61" s="74"/>
      <c r="CCH61" s="74"/>
      <c r="CCI61" s="74"/>
      <c r="CCJ61" s="74"/>
      <c r="CDA61" s="245"/>
      <c r="CDB61" s="245"/>
      <c r="CDM61" s="74"/>
      <c r="CDN61" s="74"/>
      <c r="CDO61" s="74"/>
      <c r="CDP61" s="74"/>
      <c r="CEG61" s="245"/>
      <c r="CEH61" s="245"/>
      <c r="CES61" s="74"/>
      <c r="CET61" s="74"/>
      <c r="CEU61" s="74"/>
      <c r="CEV61" s="74"/>
      <c r="CFM61" s="245"/>
      <c r="CFN61" s="245"/>
      <c r="CFY61" s="74"/>
      <c r="CFZ61" s="74"/>
      <c r="CGA61" s="74"/>
      <c r="CGB61" s="74"/>
      <c r="CGS61" s="245"/>
      <c r="CGT61" s="245"/>
      <c r="CHE61" s="74"/>
      <c r="CHF61" s="74"/>
      <c r="CHG61" s="74"/>
      <c r="CHH61" s="74"/>
      <c r="CHY61" s="245"/>
      <c r="CHZ61" s="245"/>
      <c r="CIK61" s="74"/>
      <c r="CIL61" s="74"/>
      <c r="CIM61" s="74"/>
      <c r="CIN61" s="74"/>
      <c r="CJE61" s="245"/>
      <c r="CJF61" s="245"/>
      <c r="CJQ61" s="74"/>
      <c r="CJR61" s="74"/>
      <c r="CJS61" s="74"/>
      <c r="CJT61" s="74"/>
      <c r="CKK61" s="245"/>
      <c r="CKL61" s="245"/>
      <c r="CKW61" s="74"/>
      <c r="CKX61" s="74"/>
      <c r="CKY61" s="74"/>
      <c r="CKZ61" s="74"/>
      <c r="CLQ61" s="245"/>
      <c r="CLR61" s="245"/>
      <c r="CMC61" s="74"/>
      <c r="CMD61" s="74"/>
      <c r="CME61" s="74"/>
      <c r="CMF61" s="74"/>
      <c r="CMW61" s="245"/>
      <c r="CMX61" s="245"/>
      <c r="CNI61" s="74"/>
      <c r="CNJ61" s="74"/>
      <c r="CNK61" s="74"/>
      <c r="CNL61" s="74"/>
      <c r="COC61" s="245"/>
      <c r="COD61" s="245"/>
      <c r="COO61" s="74"/>
      <c r="COP61" s="74"/>
      <c r="COQ61" s="74"/>
      <c r="COR61" s="74"/>
      <c r="CPI61" s="245"/>
      <c r="CPJ61" s="245"/>
      <c r="CPU61" s="74"/>
      <c r="CPV61" s="74"/>
      <c r="CPW61" s="74"/>
      <c r="CPX61" s="74"/>
      <c r="CQO61" s="245"/>
      <c r="CQP61" s="245"/>
      <c r="CRA61" s="74"/>
      <c r="CRB61" s="74"/>
      <c r="CRC61" s="74"/>
      <c r="CRD61" s="74"/>
      <c r="CRU61" s="245"/>
      <c r="CRV61" s="245"/>
      <c r="CSG61" s="74"/>
      <c r="CSH61" s="74"/>
      <c r="CSI61" s="74"/>
      <c r="CSJ61" s="74"/>
      <c r="CTA61" s="245"/>
      <c r="CTB61" s="245"/>
      <c r="CTM61" s="74"/>
      <c r="CTN61" s="74"/>
      <c r="CTO61" s="74"/>
      <c r="CTP61" s="74"/>
      <c r="CUG61" s="245"/>
      <c r="CUH61" s="245"/>
      <c r="CUS61" s="74"/>
      <c r="CUT61" s="74"/>
      <c r="CUU61" s="74"/>
      <c r="CUV61" s="74"/>
      <c r="CVM61" s="245"/>
      <c r="CVN61" s="245"/>
      <c r="CVY61" s="74"/>
      <c r="CVZ61" s="74"/>
      <c r="CWA61" s="74"/>
      <c r="CWB61" s="74"/>
      <c r="CWS61" s="245"/>
      <c r="CWT61" s="245"/>
      <c r="CXE61" s="74"/>
      <c r="CXF61" s="74"/>
      <c r="CXG61" s="74"/>
      <c r="CXH61" s="74"/>
      <c r="CXY61" s="245"/>
      <c r="CXZ61" s="245"/>
      <c r="CYK61" s="74"/>
      <c r="CYL61" s="74"/>
      <c r="CYM61" s="74"/>
      <c r="CYN61" s="74"/>
      <c r="CZE61" s="245"/>
      <c r="CZF61" s="245"/>
      <c r="CZQ61" s="74"/>
      <c r="CZR61" s="74"/>
      <c r="CZS61" s="74"/>
      <c r="CZT61" s="74"/>
      <c r="DAK61" s="245"/>
      <c r="DAL61" s="245"/>
      <c r="DAW61" s="74"/>
      <c r="DAX61" s="74"/>
      <c r="DAY61" s="74"/>
      <c r="DAZ61" s="74"/>
      <c r="DBQ61" s="245"/>
      <c r="DBR61" s="245"/>
      <c r="DCC61" s="74"/>
      <c r="DCD61" s="74"/>
      <c r="DCE61" s="74"/>
      <c r="DCF61" s="74"/>
      <c r="DCW61" s="245"/>
      <c r="DCX61" s="245"/>
      <c r="DDI61" s="74"/>
      <c r="DDJ61" s="74"/>
      <c r="DDK61" s="74"/>
      <c r="DDL61" s="74"/>
      <c r="DEC61" s="245"/>
      <c r="DED61" s="245"/>
      <c r="DEO61" s="74"/>
      <c r="DEP61" s="74"/>
      <c r="DEQ61" s="74"/>
      <c r="DER61" s="74"/>
      <c r="DFI61" s="245"/>
      <c r="DFJ61" s="245"/>
      <c r="DFU61" s="74"/>
      <c r="DFV61" s="74"/>
      <c r="DFW61" s="74"/>
      <c r="DFX61" s="74"/>
      <c r="DGO61" s="245"/>
      <c r="DGP61" s="245"/>
      <c r="DHA61" s="74"/>
      <c r="DHB61" s="74"/>
      <c r="DHC61" s="74"/>
      <c r="DHD61" s="74"/>
      <c r="DHU61" s="245"/>
      <c r="DHV61" s="245"/>
      <c r="DIG61" s="74"/>
      <c r="DIH61" s="74"/>
      <c r="DII61" s="74"/>
      <c r="DIJ61" s="74"/>
      <c r="DJA61" s="245"/>
      <c r="DJB61" s="245"/>
      <c r="DJM61" s="74"/>
      <c r="DJN61" s="74"/>
      <c r="DJO61" s="74"/>
      <c r="DJP61" s="74"/>
      <c r="DKG61" s="245"/>
      <c r="DKH61" s="245"/>
      <c r="DKS61" s="74"/>
      <c r="DKT61" s="74"/>
      <c r="DKU61" s="74"/>
      <c r="DKV61" s="74"/>
      <c r="DLM61" s="245"/>
      <c r="DLN61" s="245"/>
      <c r="DLY61" s="74"/>
      <c r="DLZ61" s="74"/>
      <c r="DMA61" s="74"/>
      <c r="DMB61" s="74"/>
      <c r="DMS61" s="245"/>
      <c r="DMT61" s="245"/>
      <c r="DNE61" s="74"/>
      <c r="DNF61" s="74"/>
      <c r="DNG61" s="74"/>
      <c r="DNH61" s="74"/>
      <c r="DNY61" s="245"/>
      <c r="DNZ61" s="245"/>
      <c r="DOK61" s="74"/>
      <c r="DOL61" s="74"/>
      <c r="DOM61" s="74"/>
      <c r="DON61" s="74"/>
      <c r="DPE61" s="245"/>
      <c r="DPF61" s="245"/>
      <c r="DPQ61" s="74"/>
      <c r="DPR61" s="74"/>
      <c r="DPS61" s="74"/>
      <c r="DPT61" s="74"/>
      <c r="DQK61" s="245"/>
      <c r="DQL61" s="245"/>
      <c r="DQW61" s="74"/>
      <c r="DQX61" s="74"/>
      <c r="DQY61" s="74"/>
      <c r="DQZ61" s="74"/>
      <c r="DRQ61" s="245"/>
      <c r="DRR61" s="245"/>
      <c r="DSC61" s="74"/>
      <c r="DSD61" s="74"/>
      <c r="DSE61" s="74"/>
      <c r="DSF61" s="74"/>
      <c r="DSW61" s="245"/>
      <c r="DSX61" s="245"/>
      <c r="DTI61" s="74"/>
      <c r="DTJ61" s="74"/>
      <c r="DTK61" s="74"/>
      <c r="DTL61" s="74"/>
      <c r="DUC61" s="245"/>
      <c r="DUD61" s="245"/>
      <c r="DUO61" s="74"/>
      <c r="DUP61" s="74"/>
      <c r="DUQ61" s="74"/>
      <c r="DUR61" s="74"/>
      <c r="DVI61" s="245"/>
      <c r="DVJ61" s="245"/>
      <c r="DVU61" s="74"/>
      <c r="DVV61" s="74"/>
      <c r="DVW61" s="74"/>
      <c r="DVX61" s="74"/>
      <c r="DWO61" s="245"/>
      <c r="DWP61" s="245"/>
      <c r="DXA61" s="74"/>
      <c r="DXB61" s="74"/>
      <c r="DXC61" s="74"/>
      <c r="DXD61" s="74"/>
      <c r="DXU61" s="245"/>
      <c r="DXV61" s="245"/>
      <c r="DYG61" s="74"/>
      <c r="DYH61" s="74"/>
      <c r="DYI61" s="74"/>
      <c r="DYJ61" s="74"/>
      <c r="DZA61" s="245"/>
      <c r="DZB61" s="245"/>
      <c r="DZM61" s="74"/>
      <c r="DZN61" s="74"/>
      <c r="DZO61" s="74"/>
      <c r="DZP61" s="74"/>
      <c r="EAG61" s="245"/>
      <c r="EAH61" s="245"/>
      <c r="EAS61" s="74"/>
      <c r="EAT61" s="74"/>
      <c r="EAU61" s="74"/>
      <c r="EAV61" s="74"/>
      <c r="EBM61" s="245"/>
      <c r="EBN61" s="245"/>
      <c r="EBY61" s="74"/>
      <c r="EBZ61" s="74"/>
      <c r="ECA61" s="74"/>
      <c r="ECB61" s="74"/>
      <c r="ECS61" s="245"/>
      <c r="ECT61" s="245"/>
      <c r="EDE61" s="74"/>
      <c r="EDF61" s="74"/>
      <c r="EDG61" s="74"/>
      <c r="EDH61" s="74"/>
      <c r="EDY61" s="245"/>
      <c r="EDZ61" s="245"/>
      <c r="EEK61" s="74"/>
      <c r="EEL61" s="74"/>
      <c r="EEM61" s="74"/>
      <c r="EEN61" s="74"/>
      <c r="EFE61" s="245"/>
      <c r="EFF61" s="245"/>
      <c r="EFQ61" s="74"/>
      <c r="EFR61" s="74"/>
      <c r="EFS61" s="74"/>
      <c r="EFT61" s="74"/>
      <c r="EGK61" s="245"/>
      <c r="EGL61" s="245"/>
      <c r="EGW61" s="74"/>
      <c r="EGX61" s="74"/>
      <c r="EGY61" s="74"/>
      <c r="EGZ61" s="74"/>
      <c r="EHQ61" s="245"/>
      <c r="EHR61" s="245"/>
      <c r="EIC61" s="74"/>
      <c r="EID61" s="74"/>
      <c r="EIE61" s="74"/>
      <c r="EIF61" s="74"/>
      <c r="EIW61" s="245"/>
      <c r="EIX61" s="245"/>
      <c r="EJI61" s="74"/>
      <c r="EJJ61" s="74"/>
      <c r="EJK61" s="74"/>
      <c r="EJL61" s="74"/>
      <c r="EKC61" s="245"/>
      <c r="EKD61" s="245"/>
      <c r="EKO61" s="74"/>
      <c r="EKP61" s="74"/>
      <c r="EKQ61" s="74"/>
      <c r="EKR61" s="74"/>
      <c r="ELI61" s="245"/>
      <c r="ELJ61" s="245"/>
      <c r="ELU61" s="74"/>
      <c r="ELV61" s="74"/>
      <c r="ELW61" s="74"/>
      <c r="ELX61" s="74"/>
      <c r="EMO61" s="245"/>
      <c r="EMP61" s="245"/>
      <c r="ENA61" s="74"/>
      <c r="ENB61" s="74"/>
      <c r="ENC61" s="74"/>
      <c r="END61" s="74"/>
      <c r="ENU61" s="245"/>
      <c r="ENV61" s="245"/>
      <c r="EOG61" s="74"/>
      <c r="EOH61" s="74"/>
      <c r="EOI61" s="74"/>
      <c r="EOJ61" s="74"/>
      <c r="EPA61" s="245"/>
      <c r="EPB61" s="245"/>
      <c r="EPM61" s="74"/>
      <c r="EPN61" s="74"/>
      <c r="EPO61" s="74"/>
      <c r="EPP61" s="74"/>
      <c r="EQG61" s="245"/>
      <c r="EQH61" s="245"/>
      <c r="EQS61" s="74"/>
      <c r="EQT61" s="74"/>
      <c r="EQU61" s="74"/>
      <c r="EQV61" s="74"/>
      <c r="ERM61" s="245"/>
      <c r="ERN61" s="245"/>
      <c r="ERY61" s="74"/>
      <c r="ERZ61" s="74"/>
      <c r="ESA61" s="74"/>
      <c r="ESB61" s="74"/>
      <c r="ESS61" s="245"/>
      <c r="EST61" s="245"/>
      <c r="ETE61" s="74"/>
      <c r="ETF61" s="74"/>
      <c r="ETG61" s="74"/>
      <c r="ETH61" s="74"/>
      <c r="ETY61" s="245"/>
      <c r="ETZ61" s="245"/>
      <c r="EUK61" s="74"/>
      <c r="EUL61" s="74"/>
      <c r="EUM61" s="74"/>
      <c r="EUN61" s="74"/>
      <c r="EVE61" s="245"/>
      <c r="EVF61" s="245"/>
      <c r="EVQ61" s="74"/>
      <c r="EVR61" s="74"/>
      <c r="EVS61" s="74"/>
      <c r="EVT61" s="74"/>
      <c r="EWK61" s="245"/>
      <c r="EWL61" s="245"/>
      <c r="EWW61" s="74"/>
      <c r="EWX61" s="74"/>
      <c r="EWY61" s="74"/>
      <c r="EWZ61" s="74"/>
      <c r="EXQ61" s="245"/>
      <c r="EXR61" s="245"/>
      <c r="EYC61" s="74"/>
      <c r="EYD61" s="74"/>
      <c r="EYE61" s="74"/>
      <c r="EYF61" s="74"/>
      <c r="EYW61" s="245"/>
      <c r="EYX61" s="245"/>
      <c r="EZI61" s="74"/>
      <c r="EZJ61" s="74"/>
      <c r="EZK61" s="74"/>
      <c r="EZL61" s="74"/>
      <c r="FAC61" s="245"/>
      <c r="FAD61" s="245"/>
      <c r="FAO61" s="74"/>
      <c r="FAP61" s="74"/>
      <c r="FAQ61" s="74"/>
      <c r="FAR61" s="74"/>
      <c r="FBI61" s="245"/>
      <c r="FBJ61" s="245"/>
      <c r="FBU61" s="74"/>
      <c r="FBV61" s="74"/>
      <c r="FBW61" s="74"/>
      <c r="FBX61" s="74"/>
      <c r="FCO61" s="245"/>
      <c r="FCP61" s="245"/>
      <c r="FDA61" s="74"/>
      <c r="FDB61" s="74"/>
      <c r="FDC61" s="74"/>
      <c r="FDD61" s="74"/>
      <c r="FDU61" s="245"/>
      <c r="FDV61" s="245"/>
      <c r="FEG61" s="74"/>
      <c r="FEH61" s="74"/>
      <c r="FEI61" s="74"/>
      <c r="FEJ61" s="74"/>
      <c r="FFA61" s="245"/>
      <c r="FFB61" s="245"/>
      <c r="FFM61" s="74"/>
      <c r="FFN61" s="74"/>
      <c r="FFO61" s="74"/>
      <c r="FFP61" s="74"/>
      <c r="FGG61" s="245"/>
      <c r="FGH61" s="245"/>
      <c r="FGS61" s="74"/>
      <c r="FGT61" s="74"/>
      <c r="FGU61" s="74"/>
      <c r="FGV61" s="74"/>
      <c r="FHM61" s="245"/>
      <c r="FHN61" s="245"/>
      <c r="FHY61" s="74"/>
      <c r="FHZ61" s="74"/>
      <c r="FIA61" s="74"/>
      <c r="FIB61" s="74"/>
      <c r="FIS61" s="245"/>
      <c r="FIT61" s="245"/>
      <c r="FJE61" s="74"/>
      <c r="FJF61" s="74"/>
      <c r="FJG61" s="74"/>
      <c r="FJH61" s="74"/>
      <c r="FJY61" s="245"/>
      <c r="FJZ61" s="245"/>
      <c r="FKK61" s="74"/>
      <c r="FKL61" s="74"/>
      <c r="FKM61" s="74"/>
      <c r="FKN61" s="74"/>
      <c r="FLE61" s="245"/>
      <c r="FLF61" s="245"/>
      <c r="FLQ61" s="74"/>
      <c r="FLR61" s="74"/>
      <c r="FLS61" s="74"/>
      <c r="FLT61" s="74"/>
      <c r="FMK61" s="245"/>
      <c r="FML61" s="245"/>
      <c r="FMW61" s="74"/>
      <c r="FMX61" s="74"/>
      <c r="FMY61" s="74"/>
      <c r="FMZ61" s="74"/>
      <c r="FNQ61" s="245"/>
      <c r="FNR61" s="245"/>
      <c r="FOC61" s="74"/>
      <c r="FOD61" s="74"/>
      <c r="FOE61" s="74"/>
      <c r="FOF61" s="74"/>
      <c r="FOW61" s="245"/>
      <c r="FOX61" s="245"/>
      <c r="FPI61" s="74"/>
      <c r="FPJ61" s="74"/>
      <c r="FPK61" s="74"/>
      <c r="FPL61" s="74"/>
      <c r="FQC61" s="245"/>
      <c r="FQD61" s="245"/>
      <c r="FQO61" s="74"/>
      <c r="FQP61" s="74"/>
      <c r="FQQ61" s="74"/>
      <c r="FQR61" s="74"/>
      <c r="FRI61" s="245"/>
      <c r="FRJ61" s="245"/>
      <c r="FRU61" s="74"/>
      <c r="FRV61" s="74"/>
      <c r="FRW61" s="74"/>
      <c r="FRX61" s="74"/>
      <c r="FSO61" s="245"/>
      <c r="FSP61" s="245"/>
      <c r="FTA61" s="74"/>
      <c r="FTB61" s="74"/>
      <c r="FTC61" s="74"/>
      <c r="FTD61" s="74"/>
      <c r="FTU61" s="245"/>
      <c r="FTV61" s="245"/>
      <c r="FUG61" s="74"/>
      <c r="FUH61" s="74"/>
      <c r="FUI61" s="74"/>
      <c r="FUJ61" s="74"/>
      <c r="FVA61" s="245"/>
      <c r="FVB61" s="245"/>
      <c r="FVM61" s="74"/>
      <c r="FVN61" s="74"/>
      <c r="FVO61" s="74"/>
      <c r="FVP61" s="74"/>
      <c r="FWG61" s="245"/>
      <c r="FWH61" s="245"/>
      <c r="FWS61" s="74"/>
      <c r="FWT61" s="74"/>
      <c r="FWU61" s="74"/>
      <c r="FWV61" s="74"/>
      <c r="FXM61" s="245"/>
      <c r="FXN61" s="245"/>
      <c r="FXY61" s="74"/>
      <c r="FXZ61" s="74"/>
      <c r="FYA61" s="74"/>
      <c r="FYB61" s="74"/>
      <c r="FYS61" s="245"/>
      <c r="FYT61" s="245"/>
      <c r="FZE61" s="74"/>
      <c r="FZF61" s="74"/>
      <c r="FZG61" s="74"/>
      <c r="FZH61" s="74"/>
      <c r="FZY61" s="245"/>
      <c r="FZZ61" s="245"/>
      <c r="GAK61" s="74"/>
      <c r="GAL61" s="74"/>
      <c r="GAM61" s="74"/>
      <c r="GAN61" s="74"/>
      <c r="GBE61" s="245"/>
      <c r="GBF61" s="245"/>
      <c r="GBQ61" s="74"/>
      <c r="GBR61" s="74"/>
      <c r="GBS61" s="74"/>
      <c r="GBT61" s="74"/>
      <c r="GCK61" s="245"/>
      <c r="GCL61" s="245"/>
      <c r="GCW61" s="74"/>
      <c r="GCX61" s="74"/>
      <c r="GCY61" s="74"/>
      <c r="GCZ61" s="74"/>
      <c r="GDQ61" s="245"/>
      <c r="GDR61" s="245"/>
      <c r="GEC61" s="74"/>
      <c r="GED61" s="74"/>
      <c r="GEE61" s="74"/>
      <c r="GEF61" s="74"/>
      <c r="GEW61" s="245"/>
      <c r="GEX61" s="245"/>
      <c r="GFI61" s="74"/>
      <c r="GFJ61" s="74"/>
      <c r="GFK61" s="74"/>
      <c r="GFL61" s="74"/>
      <c r="GGC61" s="245"/>
      <c r="GGD61" s="245"/>
      <c r="GGO61" s="74"/>
      <c r="GGP61" s="74"/>
      <c r="GGQ61" s="74"/>
      <c r="GGR61" s="74"/>
      <c r="GHI61" s="245"/>
      <c r="GHJ61" s="245"/>
      <c r="GHU61" s="74"/>
      <c r="GHV61" s="74"/>
      <c r="GHW61" s="74"/>
      <c r="GHX61" s="74"/>
      <c r="GIO61" s="245"/>
      <c r="GIP61" s="245"/>
      <c r="GJA61" s="74"/>
      <c r="GJB61" s="74"/>
      <c r="GJC61" s="74"/>
      <c r="GJD61" s="74"/>
      <c r="GJU61" s="245"/>
      <c r="GJV61" s="245"/>
      <c r="GKG61" s="74"/>
      <c r="GKH61" s="74"/>
      <c r="GKI61" s="74"/>
      <c r="GKJ61" s="74"/>
      <c r="GLA61" s="245"/>
      <c r="GLB61" s="245"/>
      <c r="GLM61" s="74"/>
      <c r="GLN61" s="74"/>
      <c r="GLO61" s="74"/>
      <c r="GLP61" s="74"/>
      <c r="GMG61" s="245"/>
      <c r="GMH61" s="245"/>
      <c r="GMS61" s="74"/>
      <c r="GMT61" s="74"/>
      <c r="GMU61" s="74"/>
      <c r="GMV61" s="74"/>
      <c r="GNM61" s="245"/>
      <c r="GNN61" s="245"/>
      <c r="GNY61" s="74"/>
      <c r="GNZ61" s="74"/>
      <c r="GOA61" s="74"/>
      <c r="GOB61" s="74"/>
      <c r="GOS61" s="245"/>
      <c r="GOT61" s="245"/>
      <c r="GPE61" s="74"/>
      <c r="GPF61" s="74"/>
      <c r="GPG61" s="74"/>
      <c r="GPH61" s="74"/>
      <c r="GPY61" s="245"/>
      <c r="GPZ61" s="245"/>
      <c r="GQK61" s="74"/>
      <c r="GQL61" s="74"/>
      <c r="GQM61" s="74"/>
      <c r="GQN61" s="74"/>
      <c r="GRE61" s="245"/>
      <c r="GRF61" s="245"/>
      <c r="GRQ61" s="74"/>
      <c r="GRR61" s="74"/>
      <c r="GRS61" s="74"/>
      <c r="GRT61" s="74"/>
      <c r="GSK61" s="245"/>
      <c r="GSL61" s="245"/>
      <c r="GSW61" s="74"/>
      <c r="GSX61" s="74"/>
      <c r="GSY61" s="74"/>
      <c r="GSZ61" s="74"/>
      <c r="GTQ61" s="245"/>
      <c r="GTR61" s="245"/>
      <c r="GUC61" s="74"/>
      <c r="GUD61" s="74"/>
      <c r="GUE61" s="74"/>
      <c r="GUF61" s="74"/>
      <c r="GUW61" s="245"/>
      <c r="GUX61" s="245"/>
      <c r="GVI61" s="74"/>
      <c r="GVJ61" s="74"/>
      <c r="GVK61" s="74"/>
      <c r="GVL61" s="74"/>
      <c r="GWC61" s="245"/>
      <c r="GWD61" s="245"/>
      <c r="GWO61" s="74"/>
      <c r="GWP61" s="74"/>
      <c r="GWQ61" s="74"/>
      <c r="GWR61" s="74"/>
      <c r="GXI61" s="245"/>
      <c r="GXJ61" s="245"/>
      <c r="GXU61" s="74"/>
      <c r="GXV61" s="74"/>
      <c r="GXW61" s="74"/>
      <c r="GXX61" s="74"/>
      <c r="GYO61" s="245"/>
      <c r="GYP61" s="245"/>
      <c r="GZA61" s="74"/>
      <c r="GZB61" s="74"/>
      <c r="GZC61" s="74"/>
      <c r="GZD61" s="74"/>
      <c r="GZU61" s="245"/>
      <c r="GZV61" s="245"/>
      <c r="HAG61" s="74"/>
      <c r="HAH61" s="74"/>
      <c r="HAI61" s="74"/>
      <c r="HAJ61" s="74"/>
      <c r="HBA61" s="245"/>
      <c r="HBB61" s="245"/>
      <c r="HBM61" s="74"/>
      <c r="HBN61" s="74"/>
      <c r="HBO61" s="74"/>
      <c r="HBP61" s="74"/>
      <c r="HCG61" s="245"/>
      <c r="HCH61" s="245"/>
      <c r="HCS61" s="74"/>
      <c r="HCT61" s="74"/>
      <c r="HCU61" s="74"/>
      <c r="HCV61" s="74"/>
      <c r="HDM61" s="245"/>
      <c r="HDN61" s="245"/>
      <c r="HDY61" s="74"/>
      <c r="HDZ61" s="74"/>
      <c r="HEA61" s="74"/>
      <c r="HEB61" s="74"/>
      <c r="HES61" s="245"/>
      <c r="HET61" s="245"/>
      <c r="HFE61" s="74"/>
      <c r="HFF61" s="74"/>
      <c r="HFG61" s="74"/>
      <c r="HFH61" s="74"/>
      <c r="HFY61" s="245"/>
      <c r="HFZ61" s="245"/>
      <c r="HGK61" s="74"/>
      <c r="HGL61" s="74"/>
      <c r="HGM61" s="74"/>
      <c r="HGN61" s="74"/>
      <c r="HHE61" s="245"/>
      <c r="HHF61" s="245"/>
      <c r="HHQ61" s="74"/>
      <c r="HHR61" s="74"/>
      <c r="HHS61" s="74"/>
      <c r="HHT61" s="74"/>
      <c r="HIK61" s="245"/>
      <c r="HIL61" s="245"/>
      <c r="HIW61" s="74"/>
      <c r="HIX61" s="74"/>
      <c r="HIY61" s="74"/>
      <c r="HIZ61" s="74"/>
      <c r="HJQ61" s="245"/>
      <c r="HJR61" s="245"/>
      <c r="HKC61" s="74"/>
      <c r="HKD61" s="74"/>
      <c r="HKE61" s="74"/>
      <c r="HKF61" s="74"/>
      <c r="HKW61" s="245"/>
      <c r="HKX61" s="245"/>
      <c r="HLI61" s="74"/>
      <c r="HLJ61" s="74"/>
      <c r="HLK61" s="74"/>
      <c r="HLL61" s="74"/>
      <c r="HMC61" s="245"/>
      <c r="HMD61" s="245"/>
      <c r="HMO61" s="74"/>
      <c r="HMP61" s="74"/>
      <c r="HMQ61" s="74"/>
      <c r="HMR61" s="74"/>
      <c r="HNI61" s="245"/>
      <c r="HNJ61" s="245"/>
      <c r="HNU61" s="74"/>
      <c r="HNV61" s="74"/>
      <c r="HNW61" s="74"/>
      <c r="HNX61" s="74"/>
      <c r="HOO61" s="245"/>
      <c r="HOP61" s="245"/>
      <c r="HPA61" s="74"/>
      <c r="HPB61" s="74"/>
      <c r="HPC61" s="74"/>
      <c r="HPD61" s="74"/>
      <c r="HPU61" s="245"/>
      <c r="HPV61" s="245"/>
      <c r="HQG61" s="74"/>
      <c r="HQH61" s="74"/>
      <c r="HQI61" s="74"/>
      <c r="HQJ61" s="74"/>
      <c r="HRA61" s="245"/>
      <c r="HRB61" s="245"/>
      <c r="HRM61" s="74"/>
      <c r="HRN61" s="74"/>
      <c r="HRO61" s="74"/>
      <c r="HRP61" s="74"/>
      <c r="HSG61" s="245"/>
      <c r="HSH61" s="245"/>
      <c r="HSS61" s="74"/>
      <c r="HST61" s="74"/>
      <c r="HSU61" s="74"/>
      <c r="HSV61" s="74"/>
      <c r="HTM61" s="245"/>
      <c r="HTN61" s="245"/>
      <c r="HTY61" s="74"/>
      <c r="HTZ61" s="74"/>
      <c r="HUA61" s="74"/>
      <c r="HUB61" s="74"/>
      <c r="HUS61" s="245"/>
      <c r="HUT61" s="245"/>
      <c r="HVE61" s="74"/>
      <c r="HVF61" s="74"/>
      <c r="HVG61" s="74"/>
      <c r="HVH61" s="74"/>
      <c r="HVY61" s="245"/>
      <c r="HVZ61" s="245"/>
      <c r="HWK61" s="74"/>
      <c r="HWL61" s="74"/>
      <c r="HWM61" s="74"/>
      <c r="HWN61" s="74"/>
      <c r="HXE61" s="245"/>
      <c r="HXF61" s="245"/>
      <c r="HXQ61" s="74"/>
      <c r="HXR61" s="74"/>
      <c r="HXS61" s="74"/>
      <c r="HXT61" s="74"/>
      <c r="HYK61" s="245"/>
      <c r="HYL61" s="245"/>
      <c r="HYW61" s="74"/>
      <c r="HYX61" s="74"/>
      <c r="HYY61" s="74"/>
      <c r="HYZ61" s="74"/>
      <c r="HZQ61" s="245"/>
      <c r="HZR61" s="245"/>
      <c r="IAC61" s="74"/>
      <c r="IAD61" s="74"/>
      <c r="IAE61" s="74"/>
      <c r="IAF61" s="74"/>
      <c r="IAW61" s="245"/>
      <c r="IAX61" s="245"/>
      <c r="IBI61" s="74"/>
      <c r="IBJ61" s="74"/>
      <c r="IBK61" s="74"/>
      <c r="IBL61" s="74"/>
      <c r="ICC61" s="245"/>
      <c r="ICD61" s="245"/>
      <c r="ICO61" s="74"/>
      <c r="ICP61" s="74"/>
      <c r="ICQ61" s="74"/>
      <c r="ICR61" s="74"/>
      <c r="IDI61" s="245"/>
      <c r="IDJ61" s="245"/>
      <c r="IDU61" s="74"/>
      <c r="IDV61" s="74"/>
      <c r="IDW61" s="74"/>
      <c r="IDX61" s="74"/>
      <c r="IEO61" s="245"/>
      <c r="IEP61" s="245"/>
      <c r="IFA61" s="74"/>
      <c r="IFB61" s="74"/>
      <c r="IFC61" s="74"/>
      <c r="IFD61" s="74"/>
      <c r="IFU61" s="245"/>
      <c r="IFV61" s="245"/>
      <c r="IGG61" s="74"/>
      <c r="IGH61" s="74"/>
      <c r="IGI61" s="74"/>
      <c r="IGJ61" s="74"/>
      <c r="IHA61" s="245"/>
      <c r="IHB61" s="245"/>
      <c r="IHM61" s="74"/>
      <c r="IHN61" s="74"/>
      <c r="IHO61" s="74"/>
      <c r="IHP61" s="74"/>
      <c r="IIG61" s="245"/>
      <c r="IIH61" s="245"/>
      <c r="IIS61" s="74"/>
      <c r="IIT61" s="74"/>
      <c r="IIU61" s="74"/>
      <c r="IIV61" s="74"/>
      <c r="IJM61" s="245"/>
      <c r="IJN61" s="245"/>
      <c r="IJY61" s="74"/>
      <c r="IJZ61" s="74"/>
      <c r="IKA61" s="74"/>
      <c r="IKB61" s="74"/>
      <c r="IKS61" s="245"/>
      <c r="IKT61" s="245"/>
      <c r="ILE61" s="74"/>
      <c r="ILF61" s="74"/>
      <c r="ILG61" s="74"/>
      <c r="ILH61" s="74"/>
      <c r="ILY61" s="245"/>
      <c r="ILZ61" s="245"/>
      <c r="IMK61" s="74"/>
      <c r="IML61" s="74"/>
      <c r="IMM61" s="74"/>
      <c r="IMN61" s="74"/>
      <c r="INE61" s="245"/>
      <c r="INF61" s="245"/>
      <c r="INQ61" s="74"/>
      <c r="INR61" s="74"/>
      <c r="INS61" s="74"/>
      <c r="INT61" s="74"/>
      <c r="IOK61" s="245"/>
      <c r="IOL61" s="245"/>
      <c r="IOW61" s="74"/>
      <c r="IOX61" s="74"/>
      <c r="IOY61" s="74"/>
      <c r="IOZ61" s="74"/>
      <c r="IPQ61" s="245"/>
      <c r="IPR61" s="245"/>
      <c r="IQC61" s="74"/>
      <c r="IQD61" s="74"/>
      <c r="IQE61" s="74"/>
      <c r="IQF61" s="74"/>
      <c r="IQW61" s="245"/>
      <c r="IQX61" s="245"/>
      <c r="IRI61" s="74"/>
      <c r="IRJ61" s="74"/>
      <c r="IRK61" s="74"/>
      <c r="IRL61" s="74"/>
      <c r="ISC61" s="245"/>
      <c r="ISD61" s="245"/>
      <c r="ISO61" s="74"/>
      <c r="ISP61" s="74"/>
      <c r="ISQ61" s="74"/>
      <c r="ISR61" s="74"/>
      <c r="ITI61" s="245"/>
      <c r="ITJ61" s="245"/>
      <c r="ITU61" s="74"/>
      <c r="ITV61" s="74"/>
      <c r="ITW61" s="74"/>
      <c r="ITX61" s="74"/>
      <c r="IUO61" s="245"/>
      <c r="IUP61" s="245"/>
      <c r="IVA61" s="74"/>
      <c r="IVB61" s="74"/>
      <c r="IVC61" s="74"/>
      <c r="IVD61" s="74"/>
      <c r="IVU61" s="245"/>
      <c r="IVV61" s="245"/>
      <c r="IWG61" s="74"/>
      <c r="IWH61" s="74"/>
      <c r="IWI61" s="74"/>
      <c r="IWJ61" s="74"/>
      <c r="IXA61" s="245"/>
      <c r="IXB61" s="245"/>
      <c r="IXM61" s="74"/>
      <c r="IXN61" s="74"/>
      <c r="IXO61" s="74"/>
      <c r="IXP61" s="74"/>
      <c r="IYG61" s="245"/>
      <c r="IYH61" s="245"/>
      <c r="IYS61" s="74"/>
      <c r="IYT61" s="74"/>
      <c r="IYU61" s="74"/>
      <c r="IYV61" s="74"/>
      <c r="IZM61" s="245"/>
      <c r="IZN61" s="245"/>
      <c r="IZY61" s="74"/>
      <c r="IZZ61" s="74"/>
      <c r="JAA61" s="74"/>
      <c r="JAB61" s="74"/>
      <c r="JAS61" s="245"/>
      <c r="JAT61" s="245"/>
      <c r="JBE61" s="74"/>
      <c r="JBF61" s="74"/>
      <c r="JBG61" s="74"/>
      <c r="JBH61" s="74"/>
      <c r="JBY61" s="245"/>
      <c r="JBZ61" s="245"/>
      <c r="JCK61" s="74"/>
      <c r="JCL61" s="74"/>
      <c r="JCM61" s="74"/>
      <c r="JCN61" s="74"/>
      <c r="JDE61" s="245"/>
      <c r="JDF61" s="245"/>
      <c r="JDQ61" s="74"/>
      <c r="JDR61" s="74"/>
      <c r="JDS61" s="74"/>
      <c r="JDT61" s="74"/>
      <c r="JEK61" s="245"/>
      <c r="JEL61" s="245"/>
      <c r="JEW61" s="74"/>
      <c r="JEX61" s="74"/>
      <c r="JEY61" s="74"/>
      <c r="JEZ61" s="74"/>
      <c r="JFQ61" s="245"/>
      <c r="JFR61" s="245"/>
      <c r="JGC61" s="74"/>
      <c r="JGD61" s="74"/>
      <c r="JGE61" s="74"/>
      <c r="JGF61" s="74"/>
      <c r="JGW61" s="245"/>
      <c r="JGX61" s="245"/>
      <c r="JHI61" s="74"/>
      <c r="JHJ61" s="74"/>
      <c r="JHK61" s="74"/>
      <c r="JHL61" s="74"/>
      <c r="JIC61" s="245"/>
      <c r="JID61" s="245"/>
      <c r="JIO61" s="74"/>
      <c r="JIP61" s="74"/>
      <c r="JIQ61" s="74"/>
      <c r="JIR61" s="74"/>
      <c r="JJI61" s="245"/>
      <c r="JJJ61" s="245"/>
      <c r="JJU61" s="74"/>
      <c r="JJV61" s="74"/>
      <c r="JJW61" s="74"/>
      <c r="JJX61" s="74"/>
      <c r="JKO61" s="245"/>
      <c r="JKP61" s="245"/>
      <c r="JLA61" s="74"/>
      <c r="JLB61" s="74"/>
      <c r="JLC61" s="74"/>
      <c r="JLD61" s="74"/>
      <c r="JLU61" s="245"/>
      <c r="JLV61" s="245"/>
      <c r="JMG61" s="74"/>
      <c r="JMH61" s="74"/>
      <c r="JMI61" s="74"/>
      <c r="JMJ61" s="74"/>
      <c r="JNA61" s="245"/>
      <c r="JNB61" s="245"/>
      <c r="JNM61" s="74"/>
      <c r="JNN61" s="74"/>
      <c r="JNO61" s="74"/>
      <c r="JNP61" s="74"/>
      <c r="JOG61" s="245"/>
      <c r="JOH61" s="245"/>
      <c r="JOS61" s="74"/>
      <c r="JOT61" s="74"/>
      <c r="JOU61" s="74"/>
      <c r="JOV61" s="74"/>
      <c r="JPM61" s="245"/>
      <c r="JPN61" s="245"/>
      <c r="JPY61" s="74"/>
      <c r="JPZ61" s="74"/>
      <c r="JQA61" s="74"/>
      <c r="JQB61" s="74"/>
      <c r="JQS61" s="245"/>
      <c r="JQT61" s="245"/>
      <c r="JRE61" s="74"/>
      <c r="JRF61" s="74"/>
      <c r="JRG61" s="74"/>
      <c r="JRH61" s="74"/>
      <c r="JRY61" s="245"/>
      <c r="JRZ61" s="245"/>
      <c r="JSK61" s="74"/>
      <c r="JSL61" s="74"/>
      <c r="JSM61" s="74"/>
      <c r="JSN61" s="74"/>
      <c r="JTE61" s="245"/>
      <c r="JTF61" s="245"/>
      <c r="JTQ61" s="74"/>
      <c r="JTR61" s="74"/>
      <c r="JTS61" s="74"/>
      <c r="JTT61" s="74"/>
      <c r="JUK61" s="245"/>
      <c r="JUL61" s="245"/>
      <c r="JUW61" s="74"/>
      <c r="JUX61" s="74"/>
      <c r="JUY61" s="74"/>
      <c r="JUZ61" s="74"/>
      <c r="JVQ61" s="245"/>
      <c r="JVR61" s="245"/>
      <c r="JWC61" s="74"/>
      <c r="JWD61" s="74"/>
      <c r="JWE61" s="74"/>
      <c r="JWF61" s="74"/>
      <c r="JWW61" s="245"/>
      <c r="JWX61" s="245"/>
      <c r="JXI61" s="74"/>
      <c r="JXJ61" s="74"/>
      <c r="JXK61" s="74"/>
      <c r="JXL61" s="74"/>
      <c r="JYC61" s="245"/>
      <c r="JYD61" s="245"/>
      <c r="JYO61" s="74"/>
      <c r="JYP61" s="74"/>
      <c r="JYQ61" s="74"/>
      <c r="JYR61" s="74"/>
      <c r="JZI61" s="245"/>
      <c r="JZJ61" s="245"/>
      <c r="JZU61" s="74"/>
      <c r="JZV61" s="74"/>
      <c r="JZW61" s="74"/>
      <c r="JZX61" s="74"/>
      <c r="KAO61" s="245"/>
      <c r="KAP61" s="245"/>
      <c r="KBA61" s="74"/>
      <c r="KBB61" s="74"/>
      <c r="KBC61" s="74"/>
      <c r="KBD61" s="74"/>
      <c r="KBU61" s="245"/>
      <c r="KBV61" s="245"/>
      <c r="KCG61" s="74"/>
      <c r="KCH61" s="74"/>
      <c r="KCI61" s="74"/>
      <c r="KCJ61" s="74"/>
      <c r="KDA61" s="245"/>
      <c r="KDB61" s="245"/>
      <c r="KDM61" s="74"/>
      <c r="KDN61" s="74"/>
      <c r="KDO61" s="74"/>
      <c r="KDP61" s="74"/>
      <c r="KEG61" s="245"/>
      <c r="KEH61" s="245"/>
      <c r="KES61" s="74"/>
      <c r="KET61" s="74"/>
      <c r="KEU61" s="74"/>
      <c r="KEV61" s="74"/>
      <c r="KFM61" s="245"/>
      <c r="KFN61" s="245"/>
      <c r="KFY61" s="74"/>
      <c r="KFZ61" s="74"/>
      <c r="KGA61" s="74"/>
      <c r="KGB61" s="74"/>
      <c r="KGS61" s="245"/>
      <c r="KGT61" s="245"/>
      <c r="KHE61" s="74"/>
      <c r="KHF61" s="74"/>
      <c r="KHG61" s="74"/>
      <c r="KHH61" s="74"/>
      <c r="KHY61" s="245"/>
      <c r="KHZ61" s="245"/>
      <c r="KIK61" s="74"/>
      <c r="KIL61" s="74"/>
      <c r="KIM61" s="74"/>
      <c r="KIN61" s="74"/>
      <c r="KJE61" s="245"/>
      <c r="KJF61" s="245"/>
      <c r="KJQ61" s="74"/>
      <c r="KJR61" s="74"/>
      <c r="KJS61" s="74"/>
      <c r="KJT61" s="74"/>
      <c r="KKK61" s="245"/>
      <c r="KKL61" s="245"/>
      <c r="KKW61" s="74"/>
      <c r="KKX61" s="74"/>
      <c r="KKY61" s="74"/>
      <c r="KKZ61" s="74"/>
      <c r="KLQ61" s="245"/>
      <c r="KLR61" s="245"/>
      <c r="KMC61" s="74"/>
      <c r="KMD61" s="74"/>
      <c r="KME61" s="74"/>
      <c r="KMF61" s="74"/>
      <c r="KMW61" s="245"/>
      <c r="KMX61" s="245"/>
      <c r="KNI61" s="74"/>
      <c r="KNJ61" s="74"/>
      <c r="KNK61" s="74"/>
      <c r="KNL61" s="74"/>
      <c r="KOC61" s="245"/>
      <c r="KOD61" s="245"/>
      <c r="KOO61" s="74"/>
      <c r="KOP61" s="74"/>
      <c r="KOQ61" s="74"/>
      <c r="KOR61" s="74"/>
      <c r="KPI61" s="245"/>
      <c r="KPJ61" s="245"/>
      <c r="KPU61" s="74"/>
      <c r="KPV61" s="74"/>
      <c r="KPW61" s="74"/>
      <c r="KPX61" s="74"/>
      <c r="KQO61" s="245"/>
      <c r="KQP61" s="245"/>
      <c r="KRA61" s="74"/>
      <c r="KRB61" s="74"/>
      <c r="KRC61" s="74"/>
      <c r="KRD61" s="74"/>
      <c r="KRU61" s="245"/>
      <c r="KRV61" s="245"/>
      <c r="KSG61" s="74"/>
      <c r="KSH61" s="74"/>
      <c r="KSI61" s="74"/>
      <c r="KSJ61" s="74"/>
      <c r="KTA61" s="245"/>
      <c r="KTB61" s="245"/>
      <c r="KTM61" s="74"/>
      <c r="KTN61" s="74"/>
      <c r="KTO61" s="74"/>
      <c r="KTP61" s="74"/>
      <c r="KUG61" s="245"/>
      <c r="KUH61" s="245"/>
      <c r="KUS61" s="74"/>
      <c r="KUT61" s="74"/>
      <c r="KUU61" s="74"/>
      <c r="KUV61" s="74"/>
      <c r="KVM61" s="245"/>
      <c r="KVN61" s="245"/>
      <c r="KVY61" s="74"/>
      <c r="KVZ61" s="74"/>
      <c r="KWA61" s="74"/>
      <c r="KWB61" s="74"/>
      <c r="KWS61" s="245"/>
      <c r="KWT61" s="245"/>
      <c r="KXE61" s="74"/>
      <c r="KXF61" s="74"/>
      <c r="KXG61" s="74"/>
      <c r="KXH61" s="74"/>
      <c r="KXY61" s="245"/>
      <c r="KXZ61" s="245"/>
      <c r="KYK61" s="74"/>
      <c r="KYL61" s="74"/>
      <c r="KYM61" s="74"/>
      <c r="KYN61" s="74"/>
      <c r="KZE61" s="245"/>
      <c r="KZF61" s="245"/>
      <c r="KZQ61" s="74"/>
      <c r="KZR61" s="74"/>
      <c r="KZS61" s="74"/>
      <c r="KZT61" s="74"/>
      <c r="LAK61" s="245"/>
      <c r="LAL61" s="245"/>
      <c r="LAW61" s="74"/>
      <c r="LAX61" s="74"/>
      <c r="LAY61" s="74"/>
      <c r="LAZ61" s="74"/>
      <c r="LBQ61" s="245"/>
      <c r="LBR61" s="245"/>
      <c r="LCC61" s="74"/>
      <c r="LCD61" s="74"/>
      <c r="LCE61" s="74"/>
      <c r="LCF61" s="74"/>
      <c r="LCW61" s="245"/>
      <c r="LCX61" s="245"/>
      <c r="LDI61" s="74"/>
      <c r="LDJ61" s="74"/>
      <c r="LDK61" s="74"/>
      <c r="LDL61" s="74"/>
      <c r="LEC61" s="245"/>
      <c r="LED61" s="245"/>
      <c r="LEO61" s="74"/>
      <c r="LEP61" s="74"/>
      <c r="LEQ61" s="74"/>
      <c r="LER61" s="74"/>
      <c r="LFI61" s="245"/>
      <c r="LFJ61" s="245"/>
      <c r="LFU61" s="74"/>
      <c r="LFV61" s="74"/>
      <c r="LFW61" s="74"/>
      <c r="LFX61" s="74"/>
      <c r="LGO61" s="245"/>
      <c r="LGP61" s="245"/>
      <c r="LHA61" s="74"/>
      <c r="LHB61" s="74"/>
      <c r="LHC61" s="74"/>
      <c r="LHD61" s="74"/>
      <c r="LHU61" s="245"/>
      <c r="LHV61" s="245"/>
      <c r="LIG61" s="74"/>
      <c r="LIH61" s="74"/>
      <c r="LII61" s="74"/>
      <c r="LIJ61" s="74"/>
      <c r="LJA61" s="245"/>
      <c r="LJB61" s="245"/>
      <c r="LJM61" s="74"/>
      <c r="LJN61" s="74"/>
      <c r="LJO61" s="74"/>
      <c r="LJP61" s="74"/>
      <c r="LKG61" s="245"/>
      <c r="LKH61" s="245"/>
      <c r="LKS61" s="74"/>
      <c r="LKT61" s="74"/>
      <c r="LKU61" s="74"/>
      <c r="LKV61" s="74"/>
      <c r="LLM61" s="245"/>
      <c r="LLN61" s="245"/>
      <c r="LLY61" s="74"/>
      <c r="LLZ61" s="74"/>
      <c r="LMA61" s="74"/>
      <c r="LMB61" s="74"/>
      <c r="LMS61" s="245"/>
      <c r="LMT61" s="245"/>
      <c r="LNE61" s="74"/>
      <c r="LNF61" s="74"/>
      <c r="LNG61" s="74"/>
      <c r="LNH61" s="74"/>
      <c r="LNY61" s="245"/>
      <c r="LNZ61" s="245"/>
      <c r="LOK61" s="74"/>
      <c r="LOL61" s="74"/>
      <c r="LOM61" s="74"/>
      <c r="LON61" s="74"/>
      <c r="LPE61" s="245"/>
      <c r="LPF61" s="245"/>
      <c r="LPQ61" s="74"/>
      <c r="LPR61" s="74"/>
      <c r="LPS61" s="74"/>
      <c r="LPT61" s="74"/>
      <c r="LQK61" s="245"/>
      <c r="LQL61" s="245"/>
      <c r="LQW61" s="74"/>
      <c r="LQX61" s="74"/>
      <c r="LQY61" s="74"/>
      <c r="LQZ61" s="74"/>
      <c r="LRQ61" s="245"/>
      <c r="LRR61" s="245"/>
      <c r="LSC61" s="74"/>
      <c r="LSD61" s="74"/>
      <c r="LSE61" s="74"/>
      <c r="LSF61" s="74"/>
      <c r="LSW61" s="245"/>
      <c r="LSX61" s="245"/>
      <c r="LTI61" s="74"/>
      <c r="LTJ61" s="74"/>
      <c r="LTK61" s="74"/>
      <c r="LTL61" s="74"/>
      <c r="LUC61" s="245"/>
      <c r="LUD61" s="245"/>
      <c r="LUO61" s="74"/>
      <c r="LUP61" s="74"/>
      <c r="LUQ61" s="74"/>
      <c r="LUR61" s="74"/>
      <c r="LVI61" s="245"/>
      <c r="LVJ61" s="245"/>
      <c r="LVU61" s="74"/>
      <c r="LVV61" s="74"/>
      <c r="LVW61" s="74"/>
      <c r="LVX61" s="74"/>
      <c r="LWO61" s="245"/>
      <c r="LWP61" s="245"/>
      <c r="LXA61" s="74"/>
      <c r="LXB61" s="74"/>
      <c r="LXC61" s="74"/>
      <c r="LXD61" s="74"/>
      <c r="LXU61" s="245"/>
      <c r="LXV61" s="245"/>
      <c r="LYG61" s="74"/>
      <c r="LYH61" s="74"/>
      <c r="LYI61" s="74"/>
      <c r="LYJ61" s="74"/>
      <c r="LZA61" s="245"/>
      <c r="LZB61" s="245"/>
      <c r="LZM61" s="74"/>
      <c r="LZN61" s="74"/>
      <c r="LZO61" s="74"/>
      <c r="LZP61" s="74"/>
      <c r="MAG61" s="245"/>
      <c r="MAH61" s="245"/>
      <c r="MAS61" s="74"/>
      <c r="MAT61" s="74"/>
      <c r="MAU61" s="74"/>
      <c r="MAV61" s="74"/>
      <c r="MBM61" s="245"/>
      <c r="MBN61" s="245"/>
      <c r="MBY61" s="74"/>
      <c r="MBZ61" s="74"/>
      <c r="MCA61" s="74"/>
      <c r="MCB61" s="74"/>
      <c r="MCS61" s="245"/>
      <c r="MCT61" s="245"/>
      <c r="MDE61" s="74"/>
      <c r="MDF61" s="74"/>
      <c r="MDG61" s="74"/>
      <c r="MDH61" s="74"/>
      <c r="MDY61" s="245"/>
      <c r="MDZ61" s="245"/>
      <c r="MEK61" s="74"/>
      <c r="MEL61" s="74"/>
      <c r="MEM61" s="74"/>
      <c r="MEN61" s="74"/>
      <c r="MFE61" s="245"/>
      <c r="MFF61" s="245"/>
      <c r="MFQ61" s="74"/>
      <c r="MFR61" s="74"/>
      <c r="MFS61" s="74"/>
      <c r="MFT61" s="74"/>
      <c r="MGK61" s="245"/>
      <c r="MGL61" s="245"/>
      <c r="MGW61" s="74"/>
      <c r="MGX61" s="74"/>
      <c r="MGY61" s="74"/>
      <c r="MGZ61" s="74"/>
      <c r="MHQ61" s="245"/>
      <c r="MHR61" s="245"/>
      <c r="MIC61" s="74"/>
      <c r="MID61" s="74"/>
      <c r="MIE61" s="74"/>
      <c r="MIF61" s="74"/>
      <c r="MIW61" s="245"/>
      <c r="MIX61" s="245"/>
      <c r="MJI61" s="74"/>
      <c r="MJJ61" s="74"/>
      <c r="MJK61" s="74"/>
      <c r="MJL61" s="74"/>
      <c r="MKC61" s="245"/>
      <c r="MKD61" s="245"/>
      <c r="MKO61" s="74"/>
      <c r="MKP61" s="74"/>
      <c r="MKQ61" s="74"/>
      <c r="MKR61" s="74"/>
      <c r="MLI61" s="245"/>
      <c r="MLJ61" s="245"/>
      <c r="MLU61" s="74"/>
      <c r="MLV61" s="74"/>
      <c r="MLW61" s="74"/>
      <c r="MLX61" s="74"/>
      <c r="MMO61" s="245"/>
      <c r="MMP61" s="245"/>
      <c r="MNA61" s="74"/>
      <c r="MNB61" s="74"/>
      <c r="MNC61" s="74"/>
      <c r="MND61" s="74"/>
      <c r="MNU61" s="245"/>
      <c r="MNV61" s="245"/>
      <c r="MOG61" s="74"/>
      <c r="MOH61" s="74"/>
      <c r="MOI61" s="74"/>
      <c r="MOJ61" s="74"/>
      <c r="MPA61" s="245"/>
      <c r="MPB61" s="245"/>
      <c r="MPM61" s="74"/>
      <c r="MPN61" s="74"/>
      <c r="MPO61" s="74"/>
      <c r="MPP61" s="74"/>
      <c r="MQG61" s="245"/>
      <c r="MQH61" s="245"/>
      <c r="MQS61" s="74"/>
      <c r="MQT61" s="74"/>
      <c r="MQU61" s="74"/>
      <c r="MQV61" s="74"/>
      <c r="MRM61" s="245"/>
      <c r="MRN61" s="245"/>
      <c r="MRY61" s="74"/>
      <c r="MRZ61" s="74"/>
      <c r="MSA61" s="74"/>
      <c r="MSB61" s="74"/>
      <c r="MSS61" s="245"/>
      <c r="MST61" s="245"/>
      <c r="MTE61" s="74"/>
      <c r="MTF61" s="74"/>
      <c r="MTG61" s="74"/>
      <c r="MTH61" s="74"/>
      <c r="MTY61" s="245"/>
      <c r="MTZ61" s="245"/>
      <c r="MUK61" s="74"/>
      <c r="MUL61" s="74"/>
      <c r="MUM61" s="74"/>
      <c r="MUN61" s="74"/>
      <c r="MVE61" s="245"/>
      <c r="MVF61" s="245"/>
      <c r="MVQ61" s="74"/>
      <c r="MVR61" s="74"/>
      <c r="MVS61" s="74"/>
      <c r="MVT61" s="74"/>
      <c r="MWK61" s="245"/>
      <c r="MWL61" s="245"/>
      <c r="MWW61" s="74"/>
      <c r="MWX61" s="74"/>
      <c r="MWY61" s="74"/>
      <c r="MWZ61" s="74"/>
      <c r="MXQ61" s="245"/>
      <c r="MXR61" s="245"/>
      <c r="MYC61" s="74"/>
      <c r="MYD61" s="74"/>
      <c r="MYE61" s="74"/>
      <c r="MYF61" s="74"/>
      <c r="MYW61" s="245"/>
      <c r="MYX61" s="245"/>
      <c r="MZI61" s="74"/>
      <c r="MZJ61" s="74"/>
      <c r="MZK61" s="74"/>
      <c r="MZL61" s="74"/>
      <c r="NAC61" s="245"/>
      <c r="NAD61" s="245"/>
      <c r="NAO61" s="74"/>
      <c r="NAP61" s="74"/>
      <c r="NAQ61" s="74"/>
      <c r="NAR61" s="74"/>
      <c r="NBI61" s="245"/>
      <c r="NBJ61" s="245"/>
      <c r="NBU61" s="74"/>
      <c r="NBV61" s="74"/>
      <c r="NBW61" s="74"/>
      <c r="NBX61" s="74"/>
      <c r="NCO61" s="245"/>
      <c r="NCP61" s="245"/>
      <c r="NDA61" s="74"/>
      <c r="NDB61" s="74"/>
      <c r="NDC61" s="74"/>
      <c r="NDD61" s="74"/>
      <c r="NDU61" s="245"/>
      <c r="NDV61" s="245"/>
      <c r="NEG61" s="74"/>
      <c r="NEH61" s="74"/>
      <c r="NEI61" s="74"/>
      <c r="NEJ61" s="74"/>
      <c r="NFA61" s="245"/>
      <c r="NFB61" s="245"/>
      <c r="NFM61" s="74"/>
      <c r="NFN61" s="74"/>
      <c r="NFO61" s="74"/>
      <c r="NFP61" s="74"/>
      <c r="NGG61" s="245"/>
      <c r="NGH61" s="245"/>
      <c r="NGS61" s="74"/>
      <c r="NGT61" s="74"/>
      <c r="NGU61" s="74"/>
      <c r="NGV61" s="74"/>
      <c r="NHM61" s="245"/>
      <c r="NHN61" s="245"/>
      <c r="NHY61" s="74"/>
      <c r="NHZ61" s="74"/>
      <c r="NIA61" s="74"/>
      <c r="NIB61" s="74"/>
      <c r="NIS61" s="245"/>
      <c r="NIT61" s="245"/>
      <c r="NJE61" s="74"/>
      <c r="NJF61" s="74"/>
      <c r="NJG61" s="74"/>
      <c r="NJH61" s="74"/>
      <c r="NJY61" s="245"/>
      <c r="NJZ61" s="245"/>
      <c r="NKK61" s="74"/>
      <c r="NKL61" s="74"/>
      <c r="NKM61" s="74"/>
      <c r="NKN61" s="74"/>
      <c r="NLE61" s="245"/>
      <c r="NLF61" s="245"/>
      <c r="NLQ61" s="74"/>
      <c r="NLR61" s="74"/>
      <c r="NLS61" s="74"/>
      <c r="NLT61" s="74"/>
      <c r="NMK61" s="245"/>
      <c r="NML61" s="245"/>
      <c r="NMW61" s="74"/>
      <c r="NMX61" s="74"/>
      <c r="NMY61" s="74"/>
      <c r="NMZ61" s="74"/>
      <c r="NNQ61" s="245"/>
      <c r="NNR61" s="245"/>
      <c r="NOC61" s="74"/>
      <c r="NOD61" s="74"/>
      <c r="NOE61" s="74"/>
      <c r="NOF61" s="74"/>
      <c r="NOW61" s="245"/>
      <c r="NOX61" s="245"/>
      <c r="NPI61" s="74"/>
      <c r="NPJ61" s="74"/>
      <c r="NPK61" s="74"/>
      <c r="NPL61" s="74"/>
      <c r="NQC61" s="245"/>
      <c r="NQD61" s="245"/>
      <c r="NQO61" s="74"/>
      <c r="NQP61" s="74"/>
      <c r="NQQ61" s="74"/>
      <c r="NQR61" s="74"/>
      <c r="NRI61" s="245"/>
      <c r="NRJ61" s="245"/>
      <c r="NRU61" s="74"/>
      <c r="NRV61" s="74"/>
      <c r="NRW61" s="74"/>
      <c r="NRX61" s="74"/>
      <c r="NSO61" s="245"/>
      <c r="NSP61" s="245"/>
      <c r="NTA61" s="74"/>
      <c r="NTB61" s="74"/>
      <c r="NTC61" s="74"/>
      <c r="NTD61" s="74"/>
      <c r="NTU61" s="245"/>
      <c r="NTV61" s="245"/>
      <c r="NUG61" s="74"/>
      <c r="NUH61" s="74"/>
      <c r="NUI61" s="74"/>
      <c r="NUJ61" s="74"/>
      <c r="NVA61" s="245"/>
      <c r="NVB61" s="245"/>
      <c r="NVM61" s="74"/>
      <c r="NVN61" s="74"/>
      <c r="NVO61" s="74"/>
      <c r="NVP61" s="74"/>
      <c r="NWG61" s="245"/>
      <c r="NWH61" s="245"/>
      <c r="NWS61" s="74"/>
      <c r="NWT61" s="74"/>
      <c r="NWU61" s="74"/>
      <c r="NWV61" s="74"/>
      <c r="NXM61" s="245"/>
      <c r="NXN61" s="245"/>
      <c r="NXY61" s="74"/>
      <c r="NXZ61" s="74"/>
      <c r="NYA61" s="74"/>
      <c r="NYB61" s="74"/>
      <c r="NYS61" s="245"/>
      <c r="NYT61" s="245"/>
      <c r="NZE61" s="74"/>
      <c r="NZF61" s="74"/>
      <c r="NZG61" s="74"/>
      <c r="NZH61" s="74"/>
      <c r="NZY61" s="245"/>
      <c r="NZZ61" s="245"/>
      <c r="OAK61" s="74"/>
      <c r="OAL61" s="74"/>
      <c r="OAM61" s="74"/>
      <c r="OAN61" s="74"/>
      <c r="OBE61" s="245"/>
      <c r="OBF61" s="245"/>
      <c r="OBQ61" s="74"/>
      <c r="OBR61" s="74"/>
      <c r="OBS61" s="74"/>
      <c r="OBT61" s="74"/>
      <c r="OCK61" s="245"/>
      <c r="OCL61" s="245"/>
      <c r="OCW61" s="74"/>
      <c r="OCX61" s="74"/>
      <c r="OCY61" s="74"/>
      <c r="OCZ61" s="74"/>
      <c r="ODQ61" s="245"/>
      <c r="ODR61" s="245"/>
      <c r="OEC61" s="74"/>
      <c r="OED61" s="74"/>
      <c r="OEE61" s="74"/>
      <c r="OEF61" s="74"/>
      <c r="OEW61" s="245"/>
      <c r="OEX61" s="245"/>
      <c r="OFI61" s="74"/>
      <c r="OFJ61" s="74"/>
      <c r="OFK61" s="74"/>
      <c r="OFL61" s="74"/>
      <c r="OGC61" s="245"/>
      <c r="OGD61" s="245"/>
      <c r="OGO61" s="74"/>
      <c r="OGP61" s="74"/>
      <c r="OGQ61" s="74"/>
      <c r="OGR61" s="74"/>
      <c r="OHI61" s="245"/>
      <c r="OHJ61" s="245"/>
      <c r="OHU61" s="74"/>
      <c r="OHV61" s="74"/>
      <c r="OHW61" s="74"/>
      <c r="OHX61" s="74"/>
      <c r="OIO61" s="245"/>
      <c r="OIP61" s="245"/>
      <c r="OJA61" s="74"/>
      <c r="OJB61" s="74"/>
      <c r="OJC61" s="74"/>
      <c r="OJD61" s="74"/>
      <c r="OJU61" s="245"/>
      <c r="OJV61" s="245"/>
      <c r="OKG61" s="74"/>
      <c r="OKH61" s="74"/>
      <c r="OKI61" s="74"/>
      <c r="OKJ61" s="74"/>
      <c r="OLA61" s="245"/>
      <c r="OLB61" s="245"/>
      <c r="OLM61" s="74"/>
      <c r="OLN61" s="74"/>
      <c r="OLO61" s="74"/>
      <c r="OLP61" s="74"/>
      <c r="OMG61" s="245"/>
      <c r="OMH61" s="245"/>
      <c r="OMS61" s="74"/>
      <c r="OMT61" s="74"/>
      <c r="OMU61" s="74"/>
      <c r="OMV61" s="74"/>
      <c r="ONM61" s="245"/>
      <c r="ONN61" s="245"/>
      <c r="ONY61" s="74"/>
      <c r="ONZ61" s="74"/>
      <c r="OOA61" s="74"/>
      <c r="OOB61" s="74"/>
      <c r="OOS61" s="245"/>
      <c r="OOT61" s="245"/>
      <c r="OPE61" s="74"/>
      <c r="OPF61" s="74"/>
      <c r="OPG61" s="74"/>
      <c r="OPH61" s="74"/>
      <c r="OPY61" s="245"/>
      <c r="OPZ61" s="245"/>
      <c r="OQK61" s="74"/>
      <c r="OQL61" s="74"/>
      <c r="OQM61" s="74"/>
      <c r="OQN61" s="74"/>
      <c r="ORE61" s="245"/>
      <c r="ORF61" s="245"/>
      <c r="ORQ61" s="74"/>
      <c r="ORR61" s="74"/>
      <c r="ORS61" s="74"/>
      <c r="ORT61" s="74"/>
      <c r="OSK61" s="245"/>
      <c r="OSL61" s="245"/>
      <c r="OSW61" s="74"/>
      <c r="OSX61" s="74"/>
      <c r="OSY61" s="74"/>
      <c r="OSZ61" s="74"/>
      <c r="OTQ61" s="245"/>
      <c r="OTR61" s="245"/>
      <c r="OUC61" s="74"/>
      <c r="OUD61" s="74"/>
      <c r="OUE61" s="74"/>
      <c r="OUF61" s="74"/>
      <c r="OUW61" s="245"/>
      <c r="OUX61" s="245"/>
      <c r="OVI61" s="74"/>
      <c r="OVJ61" s="74"/>
      <c r="OVK61" s="74"/>
      <c r="OVL61" s="74"/>
      <c r="OWC61" s="245"/>
      <c r="OWD61" s="245"/>
      <c r="OWO61" s="74"/>
      <c r="OWP61" s="74"/>
      <c r="OWQ61" s="74"/>
      <c r="OWR61" s="74"/>
      <c r="OXI61" s="245"/>
      <c r="OXJ61" s="245"/>
      <c r="OXU61" s="74"/>
      <c r="OXV61" s="74"/>
      <c r="OXW61" s="74"/>
      <c r="OXX61" s="74"/>
      <c r="OYO61" s="245"/>
      <c r="OYP61" s="245"/>
      <c r="OZA61" s="74"/>
      <c r="OZB61" s="74"/>
      <c r="OZC61" s="74"/>
      <c r="OZD61" s="74"/>
      <c r="OZU61" s="245"/>
      <c r="OZV61" s="245"/>
      <c r="PAG61" s="74"/>
      <c r="PAH61" s="74"/>
      <c r="PAI61" s="74"/>
      <c r="PAJ61" s="74"/>
      <c r="PBA61" s="245"/>
      <c r="PBB61" s="245"/>
      <c r="PBM61" s="74"/>
      <c r="PBN61" s="74"/>
      <c r="PBO61" s="74"/>
      <c r="PBP61" s="74"/>
      <c r="PCG61" s="245"/>
      <c r="PCH61" s="245"/>
      <c r="PCS61" s="74"/>
      <c r="PCT61" s="74"/>
      <c r="PCU61" s="74"/>
      <c r="PCV61" s="74"/>
      <c r="PDM61" s="245"/>
      <c r="PDN61" s="245"/>
      <c r="PDY61" s="74"/>
      <c r="PDZ61" s="74"/>
      <c r="PEA61" s="74"/>
      <c r="PEB61" s="74"/>
      <c r="PES61" s="245"/>
      <c r="PET61" s="245"/>
      <c r="PFE61" s="74"/>
      <c r="PFF61" s="74"/>
      <c r="PFG61" s="74"/>
      <c r="PFH61" s="74"/>
      <c r="PFY61" s="245"/>
      <c r="PFZ61" s="245"/>
      <c r="PGK61" s="74"/>
      <c r="PGL61" s="74"/>
      <c r="PGM61" s="74"/>
      <c r="PGN61" s="74"/>
      <c r="PHE61" s="245"/>
      <c r="PHF61" s="245"/>
      <c r="PHQ61" s="74"/>
      <c r="PHR61" s="74"/>
      <c r="PHS61" s="74"/>
      <c r="PHT61" s="74"/>
      <c r="PIK61" s="245"/>
      <c r="PIL61" s="245"/>
      <c r="PIW61" s="74"/>
      <c r="PIX61" s="74"/>
      <c r="PIY61" s="74"/>
      <c r="PIZ61" s="74"/>
      <c r="PJQ61" s="245"/>
      <c r="PJR61" s="245"/>
      <c r="PKC61" s="74"/>
      <c r="PKD61" s="74"/>
      <c r="PKE61" s="74"/>
      <c r="PKF61" s="74"/>
      <c r="PKW61" s="245"/>
      <c r="PKX61" s="245"/>
      <c r="PLI61" s="74"/>
      <c r="PLJ61" s="74"/>
      <c r="PLK61" s="74"/>
      <c r="PLL61" s="74"/>
      <c r="PMC61" s="245"/>
      <c r="PMD61" s="245"/>
      <c r="PMO61" s="74"/>
      <c r="PMP61" s="74"/>
      <c r="PMQ61" s="74"/>
      <c r="PMR61" s="74"/>
      <c r="PNI61" s="245"/>
      <c r="PNJ61" s="245"/>
      <c r="PNU61" s="74"/>
      <c r="PNV61" s="74"/>
      <c r="PNW61" s="74"/>
      <c r="PNX61" s="74"/>
      <c r="POO61" s="245"/>
      <c r="POP61" s="245"/>
      <c r="PPA61" s="74"/>
      <c r="PPB61" s="74"/>
      <c r="PPC61" s="74"/>
      <c r="PPD61" s="74"/>
      <c r="PPU61" s="245"/>
      <c r="PPV61" s="245"/>
      <c r="PQG61" s="74"/>
      <c r="PQH61" s="74"/>
      <c r="PQI61" s="74"/>
      <c r="PQJ61" s="74"/>
      <c r="PRA61" s="245"/>
      <c r="PRB61" s="245"/>
      <c r="PRM61" s="74"/>
      <c r="PRN61" s="74"/>
      <c r="PRO61" s="74"/>
      <c r="PRP61" s="74"/>
      <c r="PSG61" s="245"/>
      <c r="PSH61" s="245"/>
      <c r="PSS61" s="74"/>
      <c r="PST61" s="74"/>
      <c r="PSU61" s="74"/>
      <c r="PSV61" s="74"/>
      <c r="PTM61" s="245"/>
      <c r="PTN61" s="245"/>
      <c r="PTY61" s="74"/>
      <c r="PTZ61" s="74"/>
      <c r="PUA61" s="74"/>
      <c r="PUB61" s="74"/>
      <c r="PUS61" s="245"/>
      <c r="PUT61" s="245"/>
      <c r="PVE61" s="74"/>
      <c r="PVF61" s="74"/>
      <c r="PVG61" s="74"/>
      <c r="PVH61" s="74"/>
      <c r="PVY61" s="245"/>
      <c r="PVZ61" s="245"/>
      <c r="PWK61" s="74"/>
      <c r="PWL61" s="74"/>
      <c r="PWM61" s="74"/>
      <c r="PWN61" s="74"/>
      <c r="PXE61" s="245"/>
      <c r="PXF61" s="245"/>
      <c r="PXQ61" s="74"/>
      <c r="PXR61" s="74"/>
      <c r="PXS61" s="74"/>
      <c r="PXT61" s="74"/>
      <c r="PYK61" s="245"/>
      <c r="PYL61" s="245"/>
      <c r="PYW61" s="74"/>
      <c r="PYX61" s="74"/>
      <c r="PYY61" s="74"/>
      <c r="PYZ61" s="74"/>
      <c r="PZQ61" s="245"/>
      <c r="PZR61" s="245"/>
      <c r="QAC61" s="74"/>
      <c r="QAD61" s="74"/>
      <c r="QAE61" s="74"/>
      <c r="QAF61" s="74"/>
      <c r="QAW61" s="245"/>
      <c r="QAX61" s="245"/>
      <c r="QBI61" s="74"/>
      <c r="QBJ61" s="74"/>
      <c r="QBK61" s="74"/>
      <c r="QBL61" s="74"/>
      <c r="QCC61" s="245"/>
      <c r="QCD61" s="245"/>
      <c r="QCO61" s="74"/>
      <c r="QCP61" s="74"/>
      <c r="QCQ61" s="74"/>
      <c r="QCR61" s="74"/>
      <c r="QDI61" s="245"/>
      <c r="QDJ61" s="245"/>
      <c r="QDU61" s="74"/>
      <c r="QDV61" s="74"/>
      <c r="QDW61" s="74"/>
      <c r="QDX61" s="74"/>
      <c r="QEO61" s="245"/>
      <c r="QEP61" s="245"/>
      <c r="QFA61" s="74"/>
      <c r="QFB61" s="74"/>
      <c r="QFC61" s="74"/>
      <c r="QFD61" s="74"/>
      <c r="QFU61" s="245"/>
      <c r="QFV61" s="245"/>
      <c r="QGG61" s="74"/>
      <c r="QGH61" s="74"/>
      <c r="QGI61" s="74"/>
      <c r="QGJ61" s="74"/>
      <c r="QHA61" s="245"/>
      <c r="QHB61" s="245"/>
      <c r="QHM61" s="74"/>
      <c r="QHN61" s="74"/>
      <c r="QHO61" s="74"/>
      <c r="QHP61" s="74"/>
      <c r="QIG61" s="245"/>
      <c r="QIH61" s="245"/>
      <c r="QIS61" s="74"/>
      <c r="QIT61" s="74"/>
      <c r="QIU61" s="74"/>
      <c r="QIV61" s="74"/>
      <c r="QJM61" s="245"/>
      <c r="QJN61" s="245"/>
      <c r="QJY61" s="74"/>
      <c r="QJZ61" s="74"/>
      <c r="QKA61" s="74"/>
      <c r="QKB61" s="74"/>
      <c r="QKS61" s="245"/>
      <c r="QKT61" s="245"/>
      <c r="QLE61" s="74"/>
      <c r="QLF61" s="74"/>
      <c r="QLG61" s="74"/>
      <c r="QLH61" s="74"/>
      <c r="QLY61" s="245"/>
      <c r="QLZ61" s="245"/>
      <c r="QMK61" s="74"/>
      <c r="QML61" s="74"/>
      <c r="QMM61" s="74"/>
      <c r="QMN61" s="74"/>
      <c r="QNE61" s="245"/>
      <c r="QNF61" s="245"/>
      <c r="QNQ61" s="74"/>
      <c r="QNR61" s="74"/>
      <c r="QNS61" s="74"/>
      <c r="QNT61" s="74"/>
      <c r="QOK61" s="245"/>
      <c r="QOL61" s="245"/>
      <c r="QOW61" s="74"/>
      <c r="QOX61" s="74"/>
      <c r="QOY61" s="74"/>
      <c r="QOZ61" s="74"/>
      <c r="QPQ61" s="245"/>
      <c r="QPR61" s="245"/>
      <c r="QQC61" s="74"/>
      <c r="QQD61" s="74"/>
      <c r="QQE61" s="74"/>
      <c r="QQF61" s="74"/>
      <c r="QQW61" s="245"/>
      <c r="QQX61" s="245"/>
      <c r="QRI61" s="74"/>
      <c r="QRJ61" s="74"/>
      <c r="QRK61" s="74"/>
      <c r="QRL61" s="74"/>
      <c r="QSC61" s="245"/>
      <c r="QSD61" s="245"/>
      <c r="QSO61" s="74"/>
      <c r="QSP61" s="74"/>
      <c r="QSQ61" s="74"/>
      <c r="QSR61" s="74"/>
      <c r="QTI61" s="245"/>
      <c r="QTJ61" s="245"/>
      <c r="QTU61" s="74"/>
      <c r="QTV61" s="74"/>
      <c r="QTW61" s="74"/>
      <c r="QTX61" s="74"/>
      <c r="QUO61" s="245"/>
      <c r="QUP61" s="245"/>
      <c r="QVA61" s="74"/>
      <c r="QVB61" s="74"/>
      <c r="QVC61" s="74"/>
      <c r="QVD61" s="74"/>
      <c r="QVU61" s="245"/>
      <c r="QVV61" s="245"/>
      <c r="QWG61" s="74"/>
      <c r="QWH61" s="74"/>
      <c r="QWI61" s="74"/>
      <c r="QWJ61" s="74"/>
      <c r="QXA61" s="245"/>
      <c r="QXB61" s="245"/>
      <c r="QXM61" s="74"/>
      <c r="QXN61" s="74"/>
      <c r="QXO61" s="74"/>
      <c r="QXP61" s="74"/>
      <c r="QYG61" s="245"/>
      <c r="QYH61" s="245"/>
      <c r="QYS61" s="74"/>
      <c r="QYT61" s="74"/>
      <c r="QYU61" s="74"/>
      <c r="QYV61" s="74"/>
      <c r="QZM61" s="245"/>
      <c r="QZN61" s="245"/>
      <c r="QZY61" s="74"/>
      <c r="QZZ61" s="74"/>
      <c r="RAA61" s="74"/>
      <c r="RAB61" s="74"/>
      <c r="RAS61" s="245"/>
      <c r="RAT61" s="245"/>
      <c r="RBE61" s="74"/>
      <c r="RBF61" s="74"/>
      <c r="RBG61" s="74"/>
      <c r="RBH61" s="74"/>
      <c r="RBY61" s="245"/>
      <c r="RBZ61" s="245"/>
      <c r="RCK61" s="74"/>
      <c r="RCL61" s="74"/>
      <c r="RCM61" s="74"/>
      <c r="RCN61" s="74"/>
      <c r="RDE61" s="245"/>
      <c r="RDF61" s="245"/>
      <c r="RDQ61" s="74"/>
      <c r="RDR61" s="74"/>
      <c r="RDS61" s="74"/>
      <c r="RDT61" s="74"/>
      <c r="REK61" s="245"/>
      <c r="REL61" s="245"/>
      <c r="REW61" s="74"/>
      <c r="REX61" s="74"/>
      <c r="REY61" s="74"/>
      <c r="REZ61" s="74"/>
      <c r="RFQ61" s="245"/>
      <c r="RFR61" s="245"/>
      <c r="RGC61" s="74"/>
      <c r="RGD61" s="74"/>
      <c r="RGE61" s="74"/>
      <c r="RGF61" s="74"/>
      <c r="RGW61" s="245"/>
      <c r="RGX61" s="245"/>
      <c r="RHI61" s="74"/>
      <c r="RHJ61" s="74"/>
      <c r="RHK61" s="74"/>
      <c r="RHL61" s="74"/>
      <c r="RIC61" s="245"/>
      <c r="RID61" s="245"/>
      <c r="RIO61" s="74"/>
      <c r="RIP61" s="74"/>
      <c r="RIQ61" s="74"/>
      <c r="RIR61" s="74"/>
      <c r="RJI61" s="245"/>
      <c r="RJJ61" s="245"/>
      <c r="RJU61" s="74"/>
      <c r="RJV61" s="74"/>
      <c r="RJW61" s="74"/>
      <c r="RJX61" s="74"/>
      <c r="RKO61" s="245"/>
      <c r="RKP61" s="245"/>
      <c r="RLA61" s="74"/>
      <c r="RLB61" s="74"/>
      <c r="RLC61" s="74"/>
      <c r="RLD61" s="74"/>
      <c r="RLU61" s="245"/>
      <c r="RLV61" s="245"/>
      <c r="RMG61" s="74"/>
      <c r="RMH61" s="74"/>
      <c r="RMI61" s="74"/>
      <c r="RMJ61" s="74"/>
      <c r="RNA61" s="245"/>
      <c r="RNB61" s="245"/>
      <c r="RNM61" s="74"/>
      <c r="RNN61" s="74"/>
      <c r="RNO61" s="74"/>
      <c r="RNP61" s="74"/>
      <c r="ROG61" s="245"/>
      <c r="ROH61" s="245"/>
      <c r="ROS61" s="74"/>
      <c r="ROT61" s="74"/>
      <c r="ROU61" s="74"/>
      <c r="ROV61" s="74"/>
      <c r="RPM61" s="245"/>
      <c r="RPN61" s="245"/>
      <c r="RPY61" s="74"/>
      <c r="RPZ61" s="74"/>
      <c r="RQA61" s="74"/>
      <c r="RQB61" s="74"/>
      <c r="RQS61" s="245"/>
      <c r="RQT61" s="245"/>
      <c r="RRE61" s="74"/>
      <c r="RRF61" s="74"/>
      <c r="RRG61" s="74"/>
      <c r="RRH61" s="74"/>
      <c r="RRY61" s="245"/>
      <c r="RRZ61" s="245"/>
      <c r="RSK61" s="74"/>
      <c r="RSL61" s="74"/>
      <c r="RSM61" s="74"/>
      <c r="RSN61" s="74"/>
      <c r="RTE61" s="245"/>
      <c r="RTF61" s="245"/>
      <c r="RTQ61" s="74"/>
      <c r="RTR61" s="74"/>
      <c r="RTS61" s="74"/>
      <c r="RTT61" s="74"/>
      <c r="RUK61" s="245"/>
      <c r="RUL61" s="245"/>
      <c r="RUW61" s="74"/>
      <c r="RUX61" s="74"/>
      <c r="RUY61" s="74"/>
      <c r="RUZ61" s="74"/>
      <c r="RVQ61" s="245"/>
      <c r="RVR61" s="245"/>
      <c r="RWC61" s="74"/>
      <c r="RWD61" s="74"/>
      <c r="RWE61" s="74"/>
      <c r="RWF61" s="74"/>
      <c r="RWW61" s="245"/>
      <c r="RWX61" s="245"/>
      <c r="RXI61" s="74"/>
      <c r="RXJ61" s="74"/>
      <c r="RXK61" s="74"/>
      <c r="RXL61" s="74"/>
      <c r="RYC61" s="245"/>
      <c r="RYD61" s="245"/>
      <c r="RYO61" s="74"/>
      <c r="RYP61" s="74"/>
      <c r="RYQ61" s="74"/>
      <c r="RYR61" s="74"/>
      <c r="RZI61" s="245"/>
      <c r="RZJ61" s="245"/>
      <c r="RZU61" s="74"/>
      <c r="RZV61" s="74"/>
      <c r="RZW61" s="74"/>
      <c r="RZX61" s="74"/>
      <c r="SAO61" s="245"/>
      <c r="SAP61" s="245"/>
      <c r="SBA61" s="74"/>
      <c r="SBB61" s="74"/>
      <c r="SBC61" s="74"/>
      <c r="SBD61" s="74"/>
      <c r="SBU61" s="245"/>
      <c r="SBV61" s="245"/>
      <c r="SCG61" s="74"/>
      <c r="SCH61" s="74"/>
      <c r="SCI61" s="74"/>
      <c r="SCJ61" s="74"/>
      <c r="SDA61" s="245"/>
      <c r="SDB61" s="245"/>
      <c r="SDM61" s="74"/>
      <c r="SDN61" s="74"/>
      <c r="SDO61" s="74"/>
      <c r="SDP61" s="74"/>
      <c r="SEG61" s="245"/>
      <c r="SEH61" s="245"/>
      <c r="SES61" s="74"/>
      <c r="SET61" s="74"/>
      <c r="SEU61" s="74"/>
      <c r="SEV61" s="74"/>
      <c r="SFM61" s="245"/>
      <c r="SFN61" s="245"/>
      <c r="SFY61" s="74"/>
      <c r="SFZ61" s="74"/>
      <c r="SGA61" s="74"/>
      <c r="SGB61" s="74"/>
      <c r="SGS61" s="245"/>
      <c r="SGT61" s="245"/>
      <c r="SHE61" s="74"/>
      <c r="SHF61" s="74"/>
      <c r="SHG61" s="74"/>
      <c r="SHH61" s="74"/>
      <c r="SHY61" s="245"/>
      <c r="SHZ61" s="245"/>
      <c r="SIK61" s="74"/>
      <c r="SIL61" s="74"/>
      <c r="SIM61" s="74"/>
      <c r="SIN61" s="74"/>
      <c r="SJE61" s="245"/>
      <c r="SJF61" s="245"/>
      <c r="SJQ61" s="74"/>
      <c r="SJR61" s="74"/>
      <c r="SJS61" s="74"/>
      <c r="SJT61" s="74"/>
      <c r="SKK61" s="245"/>
      <c r="SKL61" s="245"/>
      <c r="SKW61" s="74"/>
      <c r="SKX61" s="74"/>
      <c r="SKY61" s="74"/>
      <c r="SKZ61" s="74"/>
      <c r="SLQ61" s="245"/>
      <c r="SLR61" s="245"/>
      <c r="SMC61" s="74"/>
      <c r="SMD61" s="74"/>
      <c r="SME61" s="74"/>
      <c r="SMF61" s="74"/>
      <c r="SMW61" s="245"/>
      <c r="SMX61" s="245"/>
      <c r="SNI61" s="74"/>
      <c r="SNJ61" s="74"/>
      <c r="SNK61" s="74"/>
      <c r="SNL61" s="74"/>
      <c r="SOC61" s="245"/>
      <c r="SOD61" s="245"/>
      <c r="SOO61" s="74"/>
      <c r="SOP61" s="74"/>
      <c r="SOQ61" s="74"/>
      <c r="SOR61" s="74"/>
      <c r="SPI61" s="245"/>
      <c r="SPJ61" s="245"/>
      <c r="SPU61" s="74"/>
      <c r="SPV61" s="74"/>
      <c r="SPW61" s="74"/>
      <c r="SPX61" s="74"/>
      <c r="SQO61" s="245"/>
      <c r="SQP61" s="245"/>
      <c r="SRA61" s="74"/>
      <c r="SRB61" s="74"/>
      <c r="SRC61" s="74"/>
      <c r="SRD61" s="74"/>
      <c r="SRU61" s="245"/>
      <c r="SRV61" s="245"/>
      <c r="SSG61" s="74"/>
      <c r="SSH61" s="74"/>
      <c r="SSI61" s="74"/>
      <c r="SSJ61" s="74"/>
      <c r="STA61" s="245"/>
      <c r="STB61" s="245"/>
      <c r="STM61" s="74"/>
      <c r="STN61" s="74"/>
      <c r="STO61" s="74"/>
      <c r="STP61" s="74"/>
      <c r="SUG61" s="245"/>
      <c r="SUH61" s="245"/>
      <c r="SUS61" s="74"/>
      <c r="SUT61" s="74"/>
      <c r="SUU61" s="74"/>
      <c r="SUV61" s="74"/>
      <c r="SVM61" s="245"/>
      <c r="SVN61" s="245"/>
      <c r="SVY61" s="74"/>
      <c r="SVZ61" s="74"/>
      <c r="SWA61" s="74"/>
      <c r="SWB61" s="74"/>
      <c r="SWS61" s="245"/>
      <c r="SWT61" s="245"/>
      <c r="SXE61" s="74"/>
      <c r="SXF61" s="74"/>
      <c r="SXG61" s="74"/>
      <c r="SXH61" s="74"/>
      <c r="SXY61" s="245"/>
      <c r="SXZ61" s="245"/>
      <c r="SYK61" s="74"/>
      <c r="SYL61" s="74"/>
      <c r="SYM61" s="74"/>
      <c r="SYN61" s="74"/>
      <c r="SZE61" s="245"/>
      <c r="SZF61" s="245"/>
      <c r="SZQ61" s="74"/>
      <c r="SZR61" s="74"/>
      <c r="SZS61" s="74"/>
      <c r="SZT61" s="74"/>
      <c r="TAK61" s="245"/>
      <c r="TAL61" s="245"/>
      <c r="TAW61" s="74"/>
      <c r="TAX61" s="74"/>
      <c r="TAY61" s="74"/>
      <c r="TAZ61" s="74"/>
      <c r="TBQ61" s="245"/>
      <c r="TBR61" s="245"/>
      <c r="TCC61" s="74"/>
      <c r="TCD61" s="74"/>
      <c r="TCE61" s="74"/>
      <c r="TCF61" s="74"/>
      <c r="TCW61" s="245"/>
      <c r="TCX61" s="245"/>
      <c r="TDI61" s="74"/>
      <c r="TDJ61" s="74"/>
      <c r="TDK61" s="74"/>
      <c r="TDL61" s="74"/>
      <c r="TEC61" s="245"/>
      <c r="TED61" s="245"/>
      <c r="TEO61" s="74"/>
      <c r="TEP61" s="74"/>
      <c r="TEQ61" s="74"/>
      <c r="TER61" s="74"/>
      <c r="TFI61" s="245"/>
      <c r="TFJ61" s="245"/>
      <c r="TFU61" s="74"/>
      <c r="TFV61" s="74"/>
      <c r="TFW61" s="74"/>
      <c r="TFX61" s="74"/>
      <c r="TGO61" s="245"/>
      <c r="TGP61" s="245"/>
      <c r="THA61" s="74"/>
      <c r="THB61" s="74"/>
      <c r="THC61" s="74"/>
      <c r="THD61" s="74"/>
      <c r="THU61" s="245"/>
      <c r="THV61" s="245"/>
      <c r="TIG61" s="74"/>
      <c r="TIH61" s="74"/>
      <c r="TII61" s="74"/>
      <c r="TIJ61" s="74"/>
      <c r="TJA61" s="245"/>
      <c r="TJB61" s="245"/>
      <c r="TJM61" s="74"/>
      <c r="TJN61" s="74"/>
      <c r="TJO61" s="74"/>
      <c r="TJP61" s="74"/>
      <c r="TKG61" s="245"/>
      <c r="TKH61" s="245"/>
      <c r="TKS61" s="74"/>
      <c r="TKT61" s="74"/>
      <c r="TKU61" s="74"/>
      <c r="TKV61" s="74"/>
      <c r="TLM61" s="245"/>
      <c r="TLN61" s="245"/>
      <c r="TLY61" s="74"/>
      <c r="TLZ61" s="74"/>
      <c r="TMA61" s="74"/>
      <c r="TMB61" s="74"/>
      <c r="TMS61" s="245"/>
      <c r="TMT61" s="245"/>
      <c r="TNE61" s="74"/>
      <c r="TNF61" s="74"/>
      <c r="TNG61" s="74"/>
      <c r="TNH61" s="74"/>
      <c r="TNY61" s="245"/>
      <c r="TNZ61" s="245"/>
      <c r="TOK61" s="74"/>
      <c r="TOL61" s="74"/>
      <c r="TOM61" s="74"/>
      <c r="TON61" s="74"/>
      <c r="TPE61" s="245"/>
      <c r="TPF61" s="245"/>
      <c r="TPQ61" s="74"/>
      <c r="TPR61" s="74"/>
      <c r="TPS61" s="74"/>
      <c r="TPT61" s="74"/>
      <c r="TQK61" s="245"/>
      <c r="TQL61" s="245"/>
      <c r="TQW61" s="74"/>
      <c r="TQX61" s="74"/>
      <c r="TQY61" s="74"/>
      <c r="TQZ61" s="74"/>
      <c r="TRQ61" s="245"/>
      <c r="TRR61" s="245"/>
      <c r="TSC61" s="74"/>
      <c r="TSD61" s="74"/>
      <c r="TSE61" s="74"/>
      <c r="TSF61" s="74"/>
      <c r="TSW61" s="245"/>
      <c r="TSX61" s="245"/>
      <c r="TTI61" s="74"/>
      <c r="TTJ61" s="74"/>
      <c r="TTK61" s="74"/>
      <c r="TTL61" s="74"/>
      <c r="TUC61" s="245"/>
      <c r="TUD61" s="245"/>
      <c r="TUO61" s="74"/>
      <c r="TUP61" s="74"/>
      <c r="TUQ61" s="74"/>
      <c r="TUR61" s="74"/>
      <c r="TVI61" s="245"/>
      <c r="TVJ61" s="245"/>
      <c r="TVU61" s="74"/>
      <c r="TVV61" s="74"/>
      <c r="TVW61" s="74"/>
      <c r="TVX61" s="74"/>
      <c r="TWO61" s="245"/>
      <c r="TWP61" s="245"/>
      <c r="TXA61" s="74"/>
      <c r="TXB61" s="74"/>
      <c r="TXC61" s="74"/>
      <c r="TXD61" s="74"/>
      <c r="TXU61" s="245"/>
      <c r="TXV61" s="245"/>
      <c r="TYG61" s="74"/>
      <c r="TYH61" s="74"/>
      <c r="TYI61" s="74"/>
      <c r="TYJ61" s="74"/>
      <c r="TZA61" s="245"/>
      <c r="TZB61" s="245"/>
      <c r="TZM61" s="74"/>
      <c r="TZN61" s="74"/>
      <c r="TZO61" s="74"/>
      <c r="TZP61" s="74"/>
      <c r="UAG61" s="245"/>
      <c r="UAH61" s="245"/>
      <c r="UAS61" s="74"/>
      <c r="UAT61" s="74"/>
      <c r="UAU61" s="74"/>
      <c r="UAV61" s="74"/>
      <c r="UBM61" s="245"/>
      <c r="UBN61" s="245"/>
      <c r="UBY61" s="74"/>
      <c r="UBZ61" s="74"/>
      <c r="UCA61" s="74"/>
      <c r="UCB61" s="74"/>
      <c r="UCS61" s="245"/>
      <c r="UCT61" s="245"/>
      <c r="UDE61" s="74"/>
      <c r="UDF61" s="74"/>
      <c r="UDG61" s="74"/>
      <c r="UDH61" s="74"/>
      <c r="UDY61" s="245"/>
      <c r="UDZ61" s="245"/>
      <c r="UEK61" s="74"/>
      <c r="UEL61" s="74"/>
      <c r="UEM61" s="74"/>
      <c r="UEN61" s="74"/>
      <c r="UFE61" s="245"/>
      <c r="UFF61" s="245"/>
      <c r="UFQ61" s="74"/>
      <c r="UFR61" s="74"/>
      <c r="UFS61" s="74"/>
      <c r="UFT61" s="74"/>
      <c r="UGK61" s="245"/>
      <c r="UGL61" s="245"/>
      <c r="UGW61" s="74"/>
      <c r="UGX61" s="74"/>
      <c r="UGY61" s="74"/>
      <c r="UGZ61" s="74"/>
      <c r="UHQ61" s="245"/>
      <c r="UHR61" s="245"/>
      <c r="UIC61" s="74"/>
      <c r="UID61" s="74"/>
      <c r="UIE61" s="74"/>
      <c r="UIF61" s="74"/>
      <c r="UIW61" s="245"/>
      <c r="UIX61" s="245"/>
      <c r="UJI61" s="74"/>
      <c r="UJJ61" s="74"/>
      <c r="UJK61" s="74"/>
      <c r="UJL61" s="74"/>
      <c r="UKC61" s="245"/>
      <c r="UKD61" s="245"/>
      <c r="UKO61" s="74"/>
      <c r="UKP61" s="74"/>
      <c r="UKQ61" s="74"/>
      <c r="UKR61" s="74"/>
      <c r="ULI61" s="245"/>
      <c r="ULJ61" s="245"/>
      <c r="ULU61" s="74"/>
      <c r="ULV61" s="74"/>
      <c r="ULW61" s="74"/>
      <c r="ULX61" s="74"/>
      <c r="UMO61" s="245"/>
      <c r="UMP61" s="245"/>
      <c r="UNA61" s="74"/>
      <c r="UNB61" s="74"/>
      <c r="UNC61" s="74"/>
      <c r="UND61" s="74"/>
      <c r="UNU61" s="245"/>
      <c r="UNV61" s="245"/>
      <c r="UOG61" s="74"/>
      <c r="UOH61" s="74"/>
      <c r="UOI61" s="74"/>
      <c r="UOJ61" s="74"/>
      <c r="UPA61" s="245"/>
      <c r="UPB61" s="245"/>
      <c r="UPM61" s="74"/>
      <c r="UPN61" s="74"/>
      <c r="UPO61" s="74"/>
      <c r="UPP61" s="74"/>
      <c r="UQG61" s="245"/>
      <c r="UQH61" s="245"/>
      <c r="UQS61" s="74"/>
      <c r="UQT61" s="74"/>
      <c r="UQU61" s="74"/>
      <c r="UQV61" s="74"/>
      <c r="URM61" s="245"/>
      <c r="URN61" s="245"/>
      <c r="URY61" s="74"/>
      <c r="URZ61" s="74"/>
      <c r="USA61" s="74"/>
      <c r="USB61" s="74"/>
      <c r="USS61" s="245"/>
      <c r="UST61" s="245"/>
      <c r="UTE61" s="74"/>
      <c r="UTF61" s="74"/>
      <c r="UTG61" s="74"/>
      <c r="UTH61" s="74"/>
      <c r="UTY61" s="245"/>
      <c r="UTZ61" s="245"/>
      <c r="UUK61" s="74"/>
      <c r="UUL61" s="74"/>
      <c r="UUM61" s="74"/>
      <c r="UUN61" s="74"/>
      <c r="UVE61" s="245"/>
      <c r="UVF61" s="245"/>
      <c r="UVQ61" s="74"/>
      <c r="UVR61" s="74"/>
      <c r="UVS61" s="74"/>
      <c r="UVT61" s="74"/>
      <c r="UWK61" s="245"/>
      <c r="UWL61" s="245"/>
      <c r="UWW61" s="74"/>
      <c r="UWX61" s="74"/>
      <c r="UWY61" s="74"/>
      <c r="UWZ61" s="74"/>
      <c r="UXQ61" s="245"/>
      <c r="UXR61" s="245"/>
      <c r="UYC61" s="74"/>
      <c r="UYD61" s="74"/>
      <c r="UYE61" s="74"/>
      <c r="UYF61" s="74"/>
      <c r="UYW61" s="245"/>
      <c r="UYX61" s="245"/>
      <c r="UZI61" s="74"/>
      <c r="UZJ61" s="74"/>
      <c r="UZK61" s="74"/>
      <c r="UZL61" s="74"/>
      <c r="VAC61" s="245"/>
      <c r="VAD61" s="245"/>
      <c r="VAO61" s="74"/>
      <c r="VAP61" s="74"/>
      <c r="VAQ61" s="74"/>
      <c r="VAR61" s="74"/>
      <c r="VBI61" s="245"/>
      <c r="VBJ61" s="245"/>
      <c r="VBU61" s="74"/>
      <c r="VBV61" s="74"/>
      <c r="VBW61" s="74"/>
      <c r="VBX61" s="74"/>
      <c r="VCO61" s="245"/>
      <c r="VCP61" s="245"/>
      <c r="VDA61" s="74"/>
      <c r="VDB61" s="74"/>
      <c r="VDC61" s="74"/>
      <c r="VDD61" s="74"/>
      <c r="VDU61" s="245"/>
      <c r="VDV61" s="245"/>
      <c r="VEG61" s="74"/>
      <c r="VEH61" s="74"/>
      <c r="VEI61" s="74"/>
      <c r="VEJ61" s="74"/>
      <c r="VFA61" s="245"/>
      <c r="VFB61" s="245"/>
      <c r="VFM61" s="74"/>
      <c r="VFN61" s="74"/>
      <c r="VFO61" s="74"/>
      <c r="VFP61" s="74"/>
      <c r="VGG61" s="245"/>
      <c r="VGH61" s="245"/>
      <c r="VGS61" s="74"/>
      <c r="VGT61" s="74"/>
      <c r="VGU61" s="74"/>
      <c r="VGV61" s="74"/>
      <c r="VHM61" s="245"/>
      <c r="VHN61" s="245"/>
      <c r="VHY61" s="74"/>
      <c r="VHZ61" s="74"/>
      <c r="VIA61" s="74"/>
      <c r="VIB61" s="74"/>
      <c r="VIS61" s="245"/>
      <c r="VIT61" s="245"/>
      <c r="VJE61" s="74"/>
      <c r="VJF61" s="74"/>
      <c r="VJG61" s="74"/>
      <c r="VJH61" s="74"/>
      <c r="VJY61" s="245"/>
      <c r="VJZ61" s="245"/>
      <c r="VKK61" s="74"/>
      <c r="VKL61" s="74"/>
      <c r="VKM61" s="74"/>
      <c r="VKN61" s="74"/>
      <c r="VLE61" s="245"/>
      <c r="VLF61" s="245"/>
      <c r="VLQ61" s="74"/>
      <c r="VLR61" s="74"/>
      <c r="VLS61" s="74"/>
      <c r="VLT61" s="74"/>
      <c r="VMK61" s="245"/>
      <c r="VML61" s="245"/>
      <c r="VMW61" s="74"/>
      <c r="VMX61" s="74"/>
      <c r="VMY61" s="74"/>
      <c r="VMZ61" s="74"/>
      <c r="VNQ61" s="245"/>
      <c r="VNR61" s="245"/>
      <c r="VOC61" s="74"/>
      <c r="VOD61" s="74"/>
      <c r="VOE61" s="74"/>
      <c r="VOF61" s="74"/>
      <c r="VOW61" s="245"/>
      <c r="VOX61" s="245"/>
      <c r="VPI61" s="74"/>
      <c r="VPJ61" s="74"/>
      <c r="VPK61" s="74"/>
      <c r="VPL61" s="74"/>
      <c r="VQC61" s="245"/>
      <c r="VQD61" s="245"/>
      <c r="VQO61" s="74"/>
      <c r="VQP61" s="74"/>
      <c r="VQQ61" s="74"/>
      <c r="VQR61" s="74"/>
      <c r="VRI61" s="245"/>
      <c r="VRJ61" s="245"/>
      <c r="VRU61" s="74"/>
      <c r="VRV61" s="74"/>
      <c r="VRW61" s="74"/>
      <c r="VRX61" s="74"/>
      <c r="VSO61" s="245"/>
      <c r="VSP61" s="245"/>
      <c r="VTA61" s="74"/>
      <c r="VTB61" s="74"/>
      <c r="VTC61" s="74"/>
      <c r="VTD61" s="74"/>
      <c r="VTU61" s="245"/>
      <c r="VTV61" s="245"/>
      <c r="VUG61" s="74"/>
      <c r="VUH61" s="74"/>
      <c r="VUI61" s="74"/>
      <c r="VUJ61" s="74"/>
      <c r="VVA61" s="245"/>
      <c r="VVB61" s="245"/>
      <c r="VVM61" s="74"/>
      <c r="VVN61" s="74"/>
      <c r="VVO61" s="74"/>
      <c r="VVP61" s="74"/>
      <c r="VWG61" s="245"/>
      <c r="VWH61" s="245"/>
      <c r="VWS61" s="74"/>
      <c r="VWT61" s="74"/>
      <c r="VWU61" s="74"/>
      <c r="VWV61" s="74"/>
      <c r="VXM61" s="245"/>
      <c r="VXN61" s="245"/>
      <c r="VXY61" s="74"/>
      <c r="VXZ61" s="74"/>
      <c r="VYA61" s="74"/>
      <c r="VYB61" s="74"/>
      <c r="VYS61" s="245"/>
      <c r="VYT61" s="245"/>
      <c r="VZE61" s="74"/>
      <c r="VZF61" s="74"/>
      <c r="VZG61" s="74"/>
      <c r="VZH61" s="74"/>
      <c r="VZY61" s="245"/>
      <c r="VZZ61" s="245"/>
      <c r="WAK61" s="74"/>
      <c r="WAL61" s="74"/>
      <c r="WAM61" s="74"/>
      <c r="WAN61" s="74"/>
      <c r="WBE61" s="245"/>
      <c r="WBF61" s="245"/>
      <c r="WBQ61" s="74"/>
      <c r="WBR61" s="74"/>
      <c r="WBS61" s="74"/>
      <c r="WBT61" s="74"/>
      <c r="WCK61" s="245"/>
      <c r="WCL61" s="245"/>
      <c r="WCW61" s="74"/>
      <c r="WCX61" s="74"/>
      <c r="WCY61" s="74"/>
      <c r="WCZ61" s="74"/>
      <c r="WDQ61" s="245"/>
      <c r="WDR61" s="245"/>
      <c r="WEC61" s="74"/>
      <c r="WED61" s="74"/>
      <c r="WEE61" s="74"/>
      <c r="WEF61" s="74"/>
      <c r="WEW61" s="245"/>
      <c r="WEX61" s="245"/>
      <c r="WFI61" s="74"/>
      <c r="WFJ61" s="74"/>
      <c r="WFK61" s="74"/>
      <c r="WFL61" s="74"/>
      <c r="WGC61" s="245"/>
      <c r="WGD61" s="245"/>
      <c r="WGO61" s="74"/>
      <c r="WGP61" s="74"/>
      <c r="WGQ61" s="74"/>
      <c r="WGR61" s="74"/>
      <c r="WHI61" s="245"/>
      <c r="WHJ61" s="245"/>
      <c r="WHU61" s="74"/>
      <c r="WHV61" s="74"/>
      <c r="WHW61" s="74"/>
      <c r="WHX61" s="74"/>
      <c r="WIO61" s="245"/>
      <c r="WIP61" s="245"/>
      <c r="WJA61" s="74"/>
      <c r="WJB61" s="74"/>
      <c r="WJC61" s="74"/>
      <c r="WJD61" s="74"/>
      <c r="WJU61" s="245"/>
      <c r="WJV61" s="245"/>
      <c r="WKG61" s="74"/>
      <c r="WKH61" s="74"/>
      <c r="WKI61" s="74"/>
      <c r="WKJ61" s="74"/>
      <c r="WLA61" s="245"/>
      <c r="WLB61" s="245"/>
      <c r="WLM61" s="74"/>
      <c r="WLN61" s="74"/>
      <c r="WLO61" s="74"/>
      <c r="WLP61" s="74"/>
      <c r="WMG61" s="245"/>
      <c r="WMH61" s="245"/>
      <c r="WMS61" s="74"/>
      <c r="WMT61" s="74"/>
      <c r="WMU61" s="74"/>
      <c r="WMV61" s="74"/>
      <c r="WNM61" s="245"/>
      <c r="WNN61" s="245"/>
      <c r="WNY61" s="74"/>
      <c r="WNZ61" s="74"/>
      <c r="WOA61" s="74"/>
      <c r="WOB61" s="74"/>
      <c r="WOS61" s="245"/>
      <c r="WOT61" s="245"/>
      <c r="WPE61" s="74"/>
      <c r="WPF61" s="74"/>
      <c r="WPG61" s="74"/>
      <c r="WPH61" s="74"/>
      <c r="WPY61" s="245"/>
      <c r="WPZ61" s="245"/>
      <c r="WQK61" s="74"/>
      <c r="WQL61" s="74"/>
      <c r="WQM61" s="74"/>
      <c r="WQN61" s="74"/>
      <c r="WRE61" s="245"/>
      <c r="WRF61" s="245"/>
      <c r="WRQ61" s="74"/>
      <c r="WRR61" s="74"/>
      <c r="WRS61" s="74"/>
      <c r="WRT61" s="74"/>
      <c r="WSK61" s="245"/>
      <c r="WSL61" s="245"/>
      <c r="WSW61" s="74"/>
      <c r="WSX61" s="74"/>
      <c r="WSY61" s="74"/>
      <c r="WSZ61" s="74"/>
      <c r="WTQ61" s="245"/>
      <c r="WTR61" s="245"/>
      <c r="WUC61" s="74"/>
      <c r="WUD61" s="74"/>
      <c r="WUE61" s="74"/>
      <c r="WUF61" s="74"/>
      <c r="WUW61" s="245"/>
      <c r="WUX61" s="245"/>
      <c r="WVI61" s="74"/>
      <c r="WVJ61" s="74"/>
      <c r="WVK61" s="74"/>
      <c r="WVL61" s="74"/>
      <c r="WWC61" s="245"/>
      <c r="WWD61" s="245"/>
      <c r="WWO61" s="74"/>
      <c r="WWP61" s="74"/>
      <c r="WWQ61" s="74"/>
      <c r="WWR61" s="74"/>
      <c r="WXI61" s="245"/>
      <c r="WXJ61" s="245"/>
      <c r="WXU61" s="74"/>
      <c r="WXV61" s="74"/>
      <c r="WXW61" s="74"/>
      <c r="WXX61" s="74"/>
      <c r="WYO61" s="245"/>
      <c r="WYP61" s="245"/>
      <c r="WZA61" s="74"/>
      <c r="WZB61" s="74"/>
      <c r="WZC61" s="74"/>
      <c r="WZD61" s="74"/>
      <c r="WZU61" s="245"/>
      <c r="WZV61" s="245"/>
      <c r="XAG61" s="74"/>
      <c r="XAH61" s="74"/>
      <c r="XAI61" s="74"/>
      <c r="XAJ61" s="74"/>
      <c r="XBA61" s="245"/>
      <c r="XBB61" s="245"/>
      <c r="XBM61" s="74"/>
      <c r="XBN61" s="74"/>
      <c r="XBO61" s="74"/>
      <c r="XBP61" s="74"/>
      <c r="XCG61" s="245"/>
      <c r="XCH61" s="245"/>
      <c r="XCS61" s="74"/>
      <c r="XCT61" s="74"/>
      <c r="XCU61" s="74"/>
      <c r="XCV61" s="74"/>
      <c r="XDM61" s="245"/>
      <c r="XDN61" s="245"/>
      <c r="XDY61" s="74"/>
      <c r="XDZ61" s="74"/>
      <c r="XEA61" s="74"/>
      <c r="XEB61" s="74"/>
      <c r="XES61" s="245"/>
      <c r="XET61" s="245"/>
    </row>
    <row r="62" spans="1:1014 1025:2038 2049:3062 3073:4086 4097:5110 5121:6134 6145:7158 7169:8182 8193:9206 9217:10230 10241:11254 11265:12278 12289:13302 13313:14326 14337:15350 15361:16374" ht="32.25" customHeight="1" thickTop="1" x14ac:dyDescent="0.3">
      <c r="A62" s="875" t="s">
        <v>265</v>
      </c>
      <c r="B62" s="876"/>
      <c r="C62" s="875" t="s">
        <v>265</v>
      </c>
      <c r="D62" s="876"/>
      <c r="E62" s="888" t="s">
        <v>265</v>
      </c>
      <c r="F62" s="889"/>
      <c r="G62" s="888" t="s">
        <v>265</v>
      </c>
      <c r="H62" s="892"/>
      <c r="I62" s="888" t="s">
        <v>265</v>
      </c>
      <c r="J62" s="892"/>
      <c r="K62" s="893" t="s">
        <v>265</v>
      </c>
      <c r="L62" s="894"/>
      <c r="M62" s="893" t="s">
        <v>265</v>
      </c>
      <c r="N62" s="894"/>
      <c r="O62" s="893" t="s">
        <v>265</v>
      </c>
      <c r="P62" s="894"/>
      <c r="Q62" s="893" t="s">
        <v>265</v>
      </c>
      <c r="R62" s="894"/>
      <c r="S62" s="893" t="s">
        <v>265</v>
      </c>
      <c r="T62" s="894"/>
      <c r="U62" s="893" t="s">
        <v>265</v>
      </c>
      <c r="V62" s="894"/>
      <c r="W62" s="893" t="s">
        <v>265</v>
      </c>
      <c r="X62" s="894"/>
      <c r="Y62" s="893" t="s">
        <v>265</v>
      </c>
      <c r="Z62" s="894"/>
      <c r="AA62" s="893" t="s">
        <v>265</v>
      </c>
      <c r="AB62" s="894"/>
      <c r="AC62" s="893" t="s">
        <v>265</v>
      </c>
      <c r="AD62" s="894"/>
      <c r="AE62" s="893" t="s">
        <v>265</v>
      </c>
      <c r="AF62" s="894"/>
      <c r="AG62" s="893" t="s">
        <v>265</v>
      </c>
      <c r="AH62" s="894"/>
    </row>
    <row r="63" spans="1:1014 1025:2038 2049:3062 3073:4086 4097:5110 5121:6134 6145:7158 7169:8182 8193:9206 9217:10230 10241:11254 11265:12278 12289:13302 13313:14326 14337:15350 15361:16374" x14ac:dyDescent="0.3">
      <c r="A63" s="47" t="s">
        <v>187</v>
      </c>
      <c r="B63" s="48" t="s">
        <v>65</v>
      </c>
      <c r="C63" s="49" t="s">
        <v>187</v>
      </c>
      <c r="D63" s="49" t="s">
        <v>65</v>
      </c>
      <c r="E63" s="50" t="s">
        <v>187</v>
      </c>
      <c r="F63" s="51" t="s">
        <v>65</v>
      </c>
      <c r="G63" s="52" t="s">
        <v>187</v>
      </c>
      <c r="H63" s="53" t="s">
        <v>65</v>
      </c>
      <c r="I63" s="85" t="s">
        <v>187</v>
      </c>
      <c r="J63" s="86" t="s">
        <v>65</v>
      </c>
      <c r="K63" s="59" t="s">
        <v>187</v>
      </c>
      <c r="L63" s="60" t="s">
        <v>65</v>
      </c>
      <c r="M63" s="59" t="s">
        <v>187</v>
      </c>
      <c r="N63" s="60" t="s">
        <v>65</v>
      </c>
      <c r="O63" s="59" t="s">
        <v>187</v>
      </c>
      <c r="P63" s="60" t="s">
        <v>65</v>
      </c>
      <c r="Q63" s="59" t="s">
        <v>187</v>
      </c>
      <c r="R63" s="60" t="s">
        <v>65</v>
      </c>
      <c r="S63" s="59" t="s">
        <v>187</v>
      </c>
      <c r="T63" s="60" t="s">
        <v>65</v>
      </c>
      <c r="U63" s="365" t="s">
        <v>187</v>
      </c>
      <c r="V63" s="92" t="s">
        <v>65</v>
      </c>
      <c r="W63" s="321" t="s">
        <v>187</v>
      </c>
      <c r="X63" s="60" t="s">
        <v>65</v>
      </c>
      <c r="Y63" s="321" t="s">
        <v>187</v>
      </c>
      <c r="Z63" s="60" t="s">
        <v>65</v>
      </c>
      <c r="AA63" s="321" t="s">
        <v>187</v>
      </c>
      <c r="AB63" s="60" t="s">
        <v>65</v>
      </c>
      <c r="AC63" s="321" t="s">
        <v>187</v>
      </c>
      <c r="AD63" s="60" t="s">
        <v>65</v>
      </c>
      <c r="AE63" s="321" t="s">
        <v>187</v>
      </c>
      <c r="AF63" s="60" t="s">
        <v>65</v>
      </c>
      <c r="AG63" s="321" t="s">
        <v>187</v>
      </c>
      <c r="AH63" s="60" t="s">
        <v>65</v>
      </c>
    </row>
    <row r="64" spans="1:1014 1025:2038 2049:3062 3073:4086 4097:5110 5121:6134 6145:7158 7169:8182 8193:9206 9217:10230 10241:11254 11265:12278 12289:13302 13313:14326 14337:15350 15361:16374" ht="25.2" customHeight="1" x14ac:dyDescent="0.3">
      <c r="A64" s="54" t="s">
        <v>188</v>
      </c>
      <c r="B64" s="55" t="s">
        <v>66</v>
      </c>
      <c r="C64" s="56" t="s">
        <v>188</v>
      </c>
      <c r="D64" s="56" t="s">
        <v>66</v>
      </c>
      <c r="E64" s="57" t="s">
        <v>188</v>
      </c>
      <c r="F64" s="58" t="s">
        <v>66</v>
      </c>
      <c r="G64" s="59" t="s">
        <v>188</v>
      </c>
      <c r="H64" s="60" t="s">
        <v>66</v>
      </c>
      <c r="I64" s="91" t="s">
        <v>188</v>
      </c>
      <c r="J64" s="92" t="s">
        <v>66</v>
      </c>
      <c r="K64" s="59" t="s">
        <v>188</v>
      </c>
      <c r="L64" s="60" t="s">
        <v>66</v>
      </c>
      <c r="M64" s="59" t="s">
        <v>188</v>
      </c>
      <c r="N64" s="60" t="s">
        <v>66</v>
      </c>
      <c r="O64" s="91" t="s">
        <v>188</v>
      </c>
      <c r="P64" s="92" t="s">
        <v>66</v>
      </c>
      <c r="Q64" s="59" t="s">
        <v>188</v>
      </c>
      <c r="R64" s="60" t="s">
        <v>66</v>
      </c>
      <c r="S64" s="59" t="s">
        <v>188</v>
      </c>
      <c r="T64" s="60" t="s">
        <v>66</v>
      </c>
      <c r="U64" s="365" t="s">
        <v>188</v>
      </c>
      <c r="V64" s="92" t="s">
        <v>66</v>
      </c>
      <c r="W64" s="321" t="s">
        <v>188</v>
      </c>
      <c r="X64" s="60" t="s">
        <v>66</v>
      </c>
      <c r="Y64" s="321" t="s">
        <v>188</v>
      </c>
      <c r="Z64" s="60" t="s">
        <v>66</v>
      </c>
      <c r="AA64" s="321" t="s">
        <v>188</v>
      </c>
      <c r="AB64" s="60" t="s">
        <v>66</v>
      </c>
      <c r="AC64" s="321" t="s">
        <v>188</v>
      </c>
      <c r="AD64" s="60" t="s">
        <v>66</v>
      </c>
      <c r="AE64" s="321" t="s">
        <v>188</v>
      </c>
      <c r="AF64" s="60" t="s">
        <v>66</v>
      </c>
      <c r="AG64" s="365" t="s">
        <v>188</v>
      </c>
      <c r="AH64" s="92" t="s">
        <v>66</v>
      </c>
    </row>
    <row r="65" spans="1:224" x14ac:dyDescent="0.3">
      <c r="A65" s="54" t="s">
        <v>189</v>
      </c>
      <c r="B65" s="55" t="s">
        <v>67</v>
      </c>
      <c r="C65" s="56" t="s">
        <v>189</v>
      </c>
      <c r="D65" s="56" t="s">
        <v>67</v>
      </c>
      <c r="E65" s="57" t="s">
        <v>189</v>
      </c>
      <c r="F65" s="58" t="s">
        <v>67</v>
      </c>
      <c r="G65" s="59" t="s">
        <v>189</v>
      </c>
      <c r="H65" s="60" t="s">
        <v>67</v>
      </c>
      <c r="I65" s="91" t="s">
        <v>189</v>
      </c>
      <c r="J65" s="92" t="s">
        <v>67</v>
      </c>
      <c r="K65" s="59" t="s">
        <v>189</v>
      </c>
      <c r="L65" s="60" t="s">
        <v>67</v>
      </c>
      <c r="M65" s="59" t="s">
        <v>189</v>
      </c>
      <c r="N65" s="60" t="s">
        <v>67</v>
      </c>
      <c r="O65" s="91" t="s">
        <v>189</v>
      </c>
      <c r="P65" s="92" t="s">
        <v>67</v>
      </c>
      <c r="Q65" s="59" t="s">
        <v>189</v>
      </c>
      <c r="R65" s="60" t="s">
        <v>67</v>
      </c>
      <c r="S65" s="89" t="s">
        <v>189</v>
      </c>
      <c r="T65" s="90" t="s">
        <v>533</v>
      </c>
      <c r="U65" s="321" t="s">
        <v>189</v>
      </c>
      <c r="V65" s="60" t="s">
        <v>533</v>
      </c>
      <c r="W65" s="321" t="s">
        <v>189</v>
      </c>
      <c r="X65" s="60" t="s">
        <v>533</v>
      </c>
      <c r="Y65" s="321" t="s">
        <v>189</v>
      </c>
      <c r="Z65" s="60" t="s">
        <v>533</v>
      </c>
      <c r="AA65" s="321" t="s">
        <v>189</v>
      </c>
      <c r="AB65" s="60" t="s">
        <v>533</v>
      </c>
      <c r="AC65" s="321" t="s">
        <v>189</v>
      </c>
      <c r="AD65" s="60" t="s">
        <v>533</v>
      </c>
      <c r="AE65" s="321" t="s">
        <v>189</v>
      </c>
      <c r="AF65" s="60" t="s">
        <v>533</v>
      </c>
      <c r="AG65" s="321" t="s">
        <v>189</v>
      </c>
      <c r="AH65" s="60" t="s">
        <v>533</v>
      </c>
    </row>
    <row r="66" spans="1:224" ht="16.5" customHeight="1" x14ac:dyDescent="0.3">
      <c r="A66" s="59" t="s">
        <v>190</v>
      </c>
      <c r="B66" s="60" t="s">
        <v>68</v>
      </c>
      <c r="C66" s="59" t="s">
        <v>190</v>
      </c>
      <c r="D66" s="60" t="s">
        <v>68</v>
      </c>
      <c r="E66" s="59" t="s">
        <v>190</v>
      </c>
      <c r="F66" s="60" t="s">
        <v>68</v>
      </c>
      <c r="G66" s="59" t="s">
        <v>190</v>
      </c>
      <c r="H66" s="60" t="s">
        <v>68</v>
      </c>
      <c r="I66" s="107"/>
      <c r="J66" s="108"/>
      <c r="K66" s="59"/>
      <c r="L66" s="60"/>
      <c r="M66" s="59"/>
      <c r="N66" s="60"/>
      <c r="O66" s="59"/>
      <c r="P66" s="60"/>
      <c r="Q66" s="59"/>
      <c r="R66" s="60"/>
      <c r="S66" s="59"/>
      <c r="T66" s="60"/>
      <c r="U66" s="380"/>
      <c r="V66" s="381"/>
      <c r="W66" s="457"/>
      <c r="X66" s="458"/>
      <c r="Y66" s="457"/>
      <c r="Z66" s="458"/>
      <c r="AA66" s="457"/>
      <c r="AB66" s="458"/>
      <c r="AC66" s="457"/>
      <c r="AD66" s="458"/>
      <c r="AE66" s="457"/>
      <c r="AF66" s="458"/>
      <c r="AG66" s="457"/>
      <c r="AH66" s="458"/>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row>
    <row r="67" spans="1:224" ht="24" customHeight="1" x14ac:dyDescent="0.3">
      <c r="A67" s="72"/>
      <c r="B67" s="73"/>
      <c r="C67" s="74"/>
      <c r="D67" s="74"/>
      <c r="E67" s="76"/>
      <c r="F67" s="75"/>
      <c r="G67" s="109"/>
      <c r="H67" s="77"/>
      <c r="I67" s="109"/>
      <c r="J67" s="77"/>
      <c r="K67" s="109"/>
      <c r="L67" s="77"/>
      <c r="M67" s="382" t="s">
        <v>191</v>
      </c>
      <c r="N67" s="130" t="s">
        <v>433</v>
      </c>
      <c r="O67" s="91" t="s">
        <v>191</v>
      </c>
      <c r="P67" s="92" t="s">
        <v>433</v>
      </c>
      <c r="Q67" s="59" t="s">
        <v>191</v>
      </c>
      <c r="R67" s="60" t="s">
        <v>433</v>
      </c>
      <c r="S67" s="59" t="s">
        <v>191</v>
      </c>
      <c r="T67" s="60" t="s">
        <v>433</v>
      </c>
      <c r="U67" s="383" t="s">
        <v>191</v>
      </c>
      <c r="V67" s="60" t="s">
        <v>433</v>
      </c>
      <c r="W67" s="383" t="s">
        <v>191</v>
      </c>
      <c r="X67" s="60" t="s">
        <v>433</v>
      </c>
      <c r="Y67" s="383" t="s">
        <v>191</v>
      </c>
      <c r="Z67" s="60" t="s">
        <v>433</v>
      </c>
      <c r="AA67" s="383" t="s">
        <v>191</v>
      </c>
      <c r="AB67" s="60" t="s">
        <v>433</v>
      </c>
      <c r="AC67" s="383" t="s">
        <v>191</v>
      </c>
      <c r="AD67" s="60" t="s">
        <v>433</v>
      </c>
      <c r="AE67" s="383" t="s">
        <v>191</v>
      </c>
      <c r="AF67" s="60" t="s">
        <v>433</v>
      </c>
      <c r="AG67" s="383" t="s">
        <v>191</v>
      </c>
      <c r="AH67" s="60" t="s">
        <v>433</v>
      </c>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row>
    <row r="68" spans="1:224" ht="39.75" customHeight="1" x14ac:dyDescent="0.3">
      <c r="A68" s="72"/>
      <c r="B68" s="73"/>
      <c r="C68" s="74"/>
      <c r="D68" s="74"/>
      <c r="E68" s="76"/>
      <c r="F68" s="75"/>
      <c r="G68" s="109"/>
      <c r="H68" s="77"/>
      <c r="I68" s="109"/>
      <c r="J68" s="77"/>
      <c r="K68" s="109"/>
      <c r="L68" s="77"/>
      <c r="M68" s="110"/>
      <c r="N68" s="111"/>
      <c r="O68" s="245"/>
      <c r="P68" s="111"/>
      <c r="Q68" s="74"/>
      <c r="R68" s="111"/>
      <c r="S68" s="109"/>
      <c r="T68" s="109"/>
      <c r="U68" s="374" t="s">
        <v>192</v>
      </c>
      <c r="V68" s="106" t="s">
        <v>585</v>
      </c>
      <c r="W68" s="383" t="s">
        <v>192</v>
      </c>
      <c r="X68" s="60" t="s">
        <v>585</v>
      </c>
      <c r="Y68" s="383" t="s">
        <v>192</v>
      </c>
      <c r="Z68" s="60" t="s">
        <v>585</v>
      </c>
      <c r="AA68" s="383" t="s">
        <v>192</v>
      </c>
      <c r="AB68" s="60" t="s">
        <v>585</v>
      </c>
      <c r="AC68" s="383" t="s">
        <v>192</v>
      </c>
      <c r="AD68" s="60" t="s">
        <v>585</v>
      </c>
      <c r="AE68" s="383" t="s">
        <v>192</v>
      </c>
      <c r="AF68" s="60" t="s">
        <v>585</v>
      </c>
      <c r="AG68" s="383" t="s">
        <v>192</v>
      </c>
      <c r="AH68" s="60" t="s">
        <v>585</v>
      </c>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row>
    <row r="69" spans="1:224" ht="26.25" customHeight="1" x14ac:dyDescent="0.3">
      <c r="A69" s="72"/>
      <c r="B69" s="73"/>
      <c r="C69" s="74"/>
      <c r="D69" s="74"/>
      <c r="E69" s="76"/>
      <c r="F69" s="75"/>
      <c r="G69" s="109"/>
      <c r="H69" s="77"/>
      <c r="I69" s="109"/>
      <c r="J69" s="77"/>
      <c r="K69" s="109"/>
      <c r="L69" s="77"/>
      <c r="M69" s="110"/>
      <c r="N69" s="111"/>
      <c r="O69" s="245"/>
      <c r="P69" s="111"/>
      <c r="Q69" s="74"/>
      <c r="R69" s="111"/>
      <c r="S69" s="109"/>
      <c r="T69" s="109"/>
      <c r="U69" s="374" t="s">
        <v>193</v>
      </c>
      <c r="V69" s="106" t="s">
        <v>560</v>
      </c>
      <c r="W69" s="383" t="s">
        <v>193</v>
      </c>
      <c r="X69" s="60" t="s">
        <v>560</v>
      </c>
      <c r="Y69" s="383" t="s">
        <v>193</v>
      </c>
      <c r="Z69" s="60" t="s">
        <v>560</v>
      </c>
      <c r="AA69" s="383" t="s">
        <v>193</v>
      </c>
      <c r="AB69" s="60" t="s">
        <v>560</v>
      </c>
      <c r="AC69" s="383" t="s">
        <v>193</v>
      </c>
      <c r="AD69" s="60" t="s">
        <v>560</v>
      </c>
      <c r="AE69" s="383" t="s">
        <v>193</v>
      </c>
      <c r="AF69" s="60" t="s">
        <v>560</v>
      </c>
      <c r="AG69" s="383" t="s">
        <v>193</v>
      </c>
      <c r="AH69" s="60" t="s">
        <v>560</v>
      </c>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row>
    <row r="70" spans="1:224" ht="26.25" customHeight="1" x14ac:dyDescent="0.3">
      <c r="A70" s="72"/>
      <c r="B70" s="73"/>
      <c r="C70" s="74"/>
      <c r="D70" s="74"/>
      <c r="E70" s="76"/>
      <c r="F70" s="75"/>
      <c r="G70" s="109"/>
      <c r="H70" s="77"/>
      <c r="I70" s="109"/>
      <c r="J70" s="77"/>
      <c r="K70" s="109"/>
      <c r="L70" s="77"/>
      <c r="M70" s="110"/>
      <c r="N70" s="111"/>
      <c r="O70" s="245"/>
      <c r="P70" s="111"/>
      <c r="Q70" s="74"/>
      <c r="R70" s="111"/>
      <c r="S70" s="109"/>
      <c r="T70" s="109"/>
      <c r="U70" s="374" t="s">
        <v>194</v>
      </c>
      <c r="V70" s="106" t="s">
        <v>561</v>
      </c>
      <c r="W70" s="383" t="s">
        <v>194</v>
      </c>
      <c r="X70" s="60" t="s">
        <v>561</v>
      </c>
      <c r="Y70" s="383" t="s">
        <v>194</v>
      </c>
      <c r="Z70" s="60" t="s">
        <v>561</v>
      </c>
      <c r="AA70" s="383" t="s">
        <v>194</v>
      </c>
      <c r="AB70" s="60" t="s">
        <v>561</v>
      </c>
      <c r="AC70" s="383" t="s">
        <v>194</v>
      </c>
      <c r="AD70" s="60" t="s">
        <v>561</v>
      </c>
      <c r="AE70" s="383" t="s">
        <v>194</v>
      </c>
      <c r="AF70" s="60" t="s">
        <v>561</v>
      </c>
      <c r="AG70" s="383" t="s">
        <v>194</v>
      </c>
      <c r="AH70" s="60" t="s">
        <v>561</v>
      </c>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row>
    <row r="71" spans="1:224" ht="39.6" customHeight="1" thickBot="1" x14ac:dyDescent="0.35">
      <c r="A71" s="72"/>
      <c r="B71" s="73"/>
      <c r="C71" s="74"/>
      <c r="D71" s="74"/>
      <c r="E71" s="76"/>
      <c r="F71" s="75"/>
      <c r="G71" s="109"/>
      <c r="H71" s="77"/>
      <c r="I71" s="109"/>
      <c r="J71" s="77"/>
      <c r="K71" s="109"/>
      <c r="L71" s="77"/>
      <c r="M71" s="110"/>
      <c r="N71" s="111"/>
      <c r="O71" s="245"/>
      <c r="P71" s="111"/>
      <c r="Q71" s="74"/>
      <c r="R71" s="111"/>
      <c r="S71" s="109"/>
      <c r="T71" s="109"/>
      <c r="U71" s="376"/>
      <c r="V71" s="377"/>
      <c r="W71" s="456"/>
      <c r="X71" s="389"/>
      <c r="Y71" s="456"/>
      <c r="Z71" s="389"/>
      <c r="AA71" s="456"/>
      <c r="AB71" s="389"/>
      <c r="AC71" s="456"/>
      <c r="AD71" s="389"/>
      <c r="AE71" s="456"/>
      <c r="AF71" s="389"/>
      <c r="AG71" s="398" t="s">
        <v>197</v>
      </c>
      <c r="AH71" s="394" t="s">
        <v>1904</v>
      </c>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row>
    <row r="72" spans="1:224" ht="25.5" customHeight="1" thickTop="1" x14ac:dyDescent="0.3">
      <c r="A72" s="875" t="s">
        <v>266</v>
      </c>
      <c r="B72" s="876"/>
      <c r="C72" s="875" t="s">
        <v>266</v>
      </c>
      <c r="D72" s="876"/>
      <c r="E72" s="888" t="s">
        <v>266</v>
      </c>
      <c r="F72" s="889"/>
      <c r="G72" s="888" t="s">
        <v>266</v>
      </c>
      <c r="H72" s="892"/>
      <c r="I72" s="891" t="s">
        <v>266</v>
      </c>
      <c r="J72" s="892"/>
      <c r="K72" s="893" t="s">
        <v>266</v>
      </c>
      <c r="L72" s="894"/>
      <c r="M72" s="893" t="s">
        <v>266</v>
      </c>
      <c r="N72" s="894"/>
      <c r="O72" s="893" t="s">
        <v>266</v>
      </c>
      <c r="P72" s="894"/>
      <c r="Q72" s="893" t="s">
        <v>266</v>
      </c>
      <c r="R72" s="894"/>
      <c r="S72" s="893" t="s">
        <v>266</v>
      </c>
      <c r="T72" s="894"/>
      <c r="U72" s="881" t="s">
        <v>266</v>
      </c>
      <c r="V72" s="882"/>
      <c r="W72" s="881" t="s">
        <v>266</v>
      </c>
      <c r="X72" s="882"/>
      <c r="Y72" s="881" t="s">
        <v>266</v>
      </c>
      <c r="Z72" s="882"/>
      <c r="AA72" s="881" t="s">
        <v>266</v>
      </c>
      <c r="AB72" s="882"/>
      <c r="AC72" s="881" t="s">
        <v>266</v>
      </c>
      <c r="AD72" s="882"/>
      <c r="AE72" s="881" t="s">
        <v>266</v>
      </c>
      <c r="AF72" s="882"/>
      <c r="AG72" s="881" t="s">
        <v>266</v>
      </c>
      <c r="AH72" s="882"/>
    </row>
    <row r="73" spans="1:224" x14ac:dyDescent="0.3">
      <c r="A73" s="47" t="s">
        <v>187</v>
      </c>
      <c r="B73" s="48" t="s">
        <v>386</v>
      </c>
      <c r="C73" s="49" t="s">
        <v>187</v>
      </c>
      <c r="D73" s="48" t="s">
        <v>386</v>
      </c>
      <c r="E73" s="107"/>
      <c r="F73" s="108"/>
      <c r="G73" s="59"/>
      <c r="H73" s="60"/>
      <c r="I73" s="59"/>
      <c r="J73" s="60"/>
      <c r="K73" s="59"/>
      <c r="L73" s="60"/>
      <c r="M73" s="112"/>
      <c r="N73" s="94"/>
      <c r="O73" s="112"/>
      <c r="P73" s="94"/>
      <c r="Q73" s="112"/>
      <c r="R73" s="94"/>
      <c r="S73" s="112"/>
      <c r="T73" s="94"/>
      <c r="U73" s="369"/>
      <c r="V73" s="370"/>
      <c r="W73" s="369"/>
      <c r="X73" s="370"/>
      <c r="Y73" s="369"/>
      <c r="Z73" s="370"/>
      <c r="AA73" s="369"/>
      <c r="AB73" s="370"/>
      <c r="AC73" s="369"/>
      <c r="AD73" s="370"/>
      <c r="AE73" s="369"/>
      <c r="AF73" s="370"/>
      <c r="AG73" s="369"/>
      <c r="AH73" s="370"/>
    </row>
    <row r="74" spans="1:224" x14ac:dyDescent="0.3">
      <c r="A74" s="54" t="s">
        <v>188</v>
      </c>
      <c r="B74" s="55" t="s">
        <v>387</v>
      </c>
      <c r="C74" s="56" t="s">
        <v>188</v>
      </c>
      <c r="D74" s="55" t="s">
        <v>387</v>
      </c>
      <c r="E74" s="107"/>
      <c r="F74" s="108"/>
      <c r="G74" s="59"/>
      <c r="H74" s="60"/>
      <c r="I74" s="59"/>
      <c r="J74" s="60"/>
      <c r="K74" s="59"/>
      <c r="L74" s="60"/>
      <c r="M74" s="112"/>
      <c r="N74" s="94"/>
      <c r="O74" s="112"/>
      <c r="P74" s="94"/>
      <c r="Q74" s="112"/>
      <c r="R74" s="94"/>
      <c r="S74" s="112"/>
      <c r="T74" s="94"/>
      <c r="U74" s="369"/>
      <c r="V74" s="370"/>
      <c r="W74" s="369"/>
      <c r="X74" s="370"/>
      <c r="Y74" s="369"/>
      <c r="Z74" s="370"/>
      <c r="AA74" s="369"/>
      <c r="AB74" s="370"/>
      <c r="AC74" s="369"/>
      <c r="AD74" s="370"/>
      <c r="AE74" s="369"/>
      <c r="AF74" s="370"/>
      <c r="AG74" s="369"/>
      <c r="AH74" s="370"/>
    </row>
    <row r="75" spans="1:224" x14ac:dyDescent="0.3">
      <c r="A75" s="54" t="s">
        <v>189</v>
      </c>
      <c r="B75" s="55" t="s">
        <v>388</v>
      </c>
      <c r="C75" s="56" t="s">
        <v>189</v>
      </c>
      <c r="D75" s="55" t="s">
        <v>388</v>
      </c>
      <c r="E75" s="107"/>
      <c r="F75" s="108"/>
      <c r="G75" s="59"/>
      <c r="H75" s="60"/>
      <c r="I75" s="59"/>
      <c r="J75" s="60"/>
      <c r="K75" s="59"/>
      <c r="L75" s="60"/>
      <c r="M75" s="112"/>
      <c r="N75" s="94"/>
      <c r="O75" s="112"/>
      <c r="P75" s="94"/>
      <c r="Q75" s="112"/>
      <c r="R75" s="94"/>
      <c r="S75" s="112"/>
      <c r="T75" s="94"/>
      <c r="U75" s="369"/>
      <c r="V75" s="370"/>
      <c r="W75" s="369"/>
      <c r="X75" s="370"/>
      <c r="Y75" s="369"/>
      <c r="Z75" s="370"/>
      <c r="AA75" s="369"/>
      <c r="AB75" s="370"/>
      <c r="AC75" s="369"/>
      <c r="AD75" s="370"/>
      <c r="AE75" s="369"/>
      <c r="AF75" s="370"/>
      <c r="AG75" s="369"/>
      <c r="AH75" s="370"/>
    </row>
    <row r="76" spans="1:224" ht="17.25" customHeight="1" x14ac:dyDescent="0.3">
      <c r="A76" s="54" t="s">
        <v>190</v>
      </c>
      <c r="B76" s="55" t="s">
        <v>69</v>
      </c>
      <c r="C76" s="56" t="s">
        <v>190</v>
      </c>
      <c r="D76" s="56" t="s">
        <v>69</v>
      </c>
      <c r="E76" s="113" t="s">
        <v>190</v>
      </c>
      <c r="F76" s="114" t="s">
        <v>69</v>
      </c>
      <c r="G76" s="112" t="s">
        <v>190</v>
      </c>
      <c r="H76" s="94" t="s">
        <v>69</v>
      </c>
      <c r="I76" s="112" t="s">
        <v>190</v>
      </c>
      <c r="J76" s="94" t="s">
        <v>69</v>
      </c>
      <c r="K76" s="112" t="s">
        <v>190</v>
      </c>
      <c r="L76" s="94" t="s">
        <v>69</v>
      </c>
      <c r="M76" s="112" t="s">
        <v>190</v>
      </c>
      <c r="N76" s="94" t="s">
        <v>69</v>
      </c>
      <c r="O76" s="112" t="s">
        <v>190</v>
      </c>
      <c r="P76" s="94" t="s">
        <v>69</v>
      </c>
      <c r="Q76" s="112" t="s">
        <v>190</v>
      </c>
      <c r="R76" s="94" t="s">
        <v>69</v>
      </c>
      <c r="S76" s="112" t="s">
        <v>190</v>
      </c>
      <c r="T76" s="94" t="s">
        <v>69</v>
      </c>
      <c r="U76" s="321" t="s">
        <v>190</v>
      </c>
      <c r="V76" s="60" t="s">
        <v>69</v>
      </c>
      <c r="W76" s="321" t="s">
        <v>190</v>
      </c>
      <c r="X76" s="60" t="s">
        <v>69</v>
      </c>
      <c r="Y76" s="321" t="s">
        <v>190</v>
      </c>
      <c r="Z76" s="60" t="s">
        <v>69</v>
      </c>
      <c r="AA76" s="321" t="s">
        <v>190</v>
      </c>
      <c r="AB76" s="60" t="s">
        <v>69</v>
      </c>
      <c r="AC76" s="321" t="s">
        <v>190</v>
      </c>
      <c r="AD76" s="60" t="s">
        <v>69</v>
      </c>
      <c r="AE76" s="321" t="s">
        <v>190</v>
      </c>
      <c r="AF76" s="60" t="s">
        <v>69</v>
      </c>
      <c r="AG76" s="321" t="s">
        <v>190</v>
      </c>
      <c r="AH76" s="60" t="s">
        <v>69</v>
      </c>
    </row>
    <row r="77" spans="1:224" ht="36" customHeight="1" x14ac:dyDescent="0.3">
      <c r="A77" s="54" t="s">
        <v>191</v>
      </c>
      <c r="B77" s="55" t="s">
        <v>70</v>
      </c>
      <c r="C77" s="56" t="s">
        <v>191</v>
      </c>
      <c r="D77" s="56" t="s">
        <v>70</v>
      </c>
      <c r="E77" s="57" t="s">
        <v>191</v>
      </c>
      <c r="F77" s="58" t="s">
        <v>70</v>
      </c>
      <c r="G77" s="59" t="s">
        <v>191</v>
      </c>
      <c r="H77" s="60" t="s">
        <v>70</v>
      </c>
      <c r="I77" s="59" t="s">
        <v>191</v>
      </c>
      <c r="J77" s="60" t="s">
        <v>70</v>
      </c>
      <c r="K77" s="112" t="s">
        <v>191</v>
      </c>
      <c r="L77" s="94" t="s">
        <v>70</v>
      </c>
      <c r="M77" s="115" t="s">
        <v>191</v>
      </c>
      <c r="N77" s="116" t="s">
        <v>70</v>
      </c>
      <c r="O77" s="112" t="s">
        <v>191</v>
      </c>
      <c r="P77" s="94" t="s">
        <v>70</v>
      </c>
      <c r="Q77" s="112" t="s">
        <v>191</v>
      </c>
      <c r="R77" s="94" t="s">
        <v>70</v>
      </c>
      <c r="S77" s="112" t="s">
        <v>191</v>
      </c>
      <c r="T77" s="94" t="s">
        <v>70</v>
      </c>
      <c r="U77" s="365" t="s">
        <v>191</v>
      </c>
      <c r="V77" s="92" t="s">
        <v>70</v>
      </c>
      <c r="W77" s="321" t="s">
        <v>191</v>
      </c>
      <c r="X77" s="60" t="s">
        <v>70</v>
      </c>
      <c r="Y77" s="321" t="s">
        <v>191</v>
      </c>
      <c r="Z77" s="60" t="s">
        <v>70</v>
      </c>
      <c r="AA77" s="321" t="s">
        <v>191</v>
      </c>
      <c r="AB77" s="60" t="s">
        <v>70</v>
      </c>
      <c r="AC77" s="321" t="s">
        <v>191</v>
      </c>
      <c r="AD77" s="60" t="s">
        <v>70</v>
      </c>
      <c r="AE77" s="321" t="s">
        <v>191</v>
      </c>
      <c r="AF77" s="60" t="s">
        <v>70</v>
      </c>
      <c r="AG77" s="321" t="s">
        <v>191</v>
      </c>
      <c r="AH77" s="60" t="s">
        <v>70</v>
      </c>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row>
    <row r="78" spans="1:224" ht="20.25" customHeight="1" x14ac:dyDescent="0.3">
      <c r="A78" s="54" t="s">
        <v>192</v>
      </c>
      <c r="B78" s="55" t="s">
        <v>71</v>
      </c>
      <c r="C78" s="56" t="s">
        <v>192</v>
      </c>
      <c r="D78" s="56" t="s">
        <v>71</v>
      </c>
      <c r="E78" s="57" t="s">
        <v>192</v>
      </c>
      <c r="F78" s="58" t="s">
        <v>71</v>
      </c>
      <c r="G78" s="59" t="s">
        <v>192</v>
      </c>
      <c r="H78" s="60" t="s">
        <v>71</v>
      </c>
      <c r="I78" s="59" t="s">
        <v>192</v>
      </c>
      <c r="J78" s="60" t="s">
        <v>71</v>
      </c>
      <c r="K78" s="112" t="s">
        <v>192</v>
      </c>
      <c r="L78" s="94" t="s">
        <v>71</v>
      </c>
      <c r="M78" s="112" t="s">
        <v>192</v>
      </c>
      <c r="N78" s="94" t="s">
        <v>71</v>
      </c>
      <c r="O78" s="112" t="s">
        <v>192</v>
      </c>
      <c r="P78" s="94" t="s">
        <v>71</v>
      </c>
      <c r="Q78" s="112" t="s">
        <v>192</v>
      </c>
      <c r="R78" s="94" t="s">
        <v>71</v>
      </c>
      <c r="S78" s="112" t="s">
        <v>192</v>
      </c>
      <c r="T78" s="94" t="s">
        <v>71</v>
      </c>
      <c r="U78" s="366"/>
      <c r="V78" s="108"/>
      <c r="W78" s="321"/>
      <c r="X78" s="60"/>
      <c r="Y78" s="321"/>
      <c r="Z78" s="60"/>
      <c r="AA78" s="321"/>
      <c r="AB78" s="60"/>
      <c r="AC78" s="321"/>
      <c r="AD78" s="60"/>
      <c r="AE78" s="321"/>
      <c r="AF78" s="60"/>
      <c r="AG78" s="321"/>
      <c r="AH78" s="60"/>
    </row>
    <row r="79" spans="1:224" ht="31.2" x14ac:dyDescent="0.3">
      <c r="A79" s="54" t="s">
        <v>193</v>
      </c>
      <c r="B79" s="55" t="s">
        <v>72</v>
      </c>
      <c r="C79" s="56" t="s">
        <v>193</v>
      </c>
      <c r="D79" s="56" t="s">
        <v>72</v>
      </c>
      <c r="E79" s="57" t="s">
        <v>193</v>
      </c>
      <c r="F79" s="58" t="s">
        <v>72</v>
      </c>
      <c r="G79" s="59" t="s">
        <v>193</v>
      </c>
      <c r="H79" s="60" t="s">
        <v>72</v>
      </c>
      <c r="I79" s="59" t="s">
        <v>193</v>
      </c>
      <c r="J79" s="60" t="s">
        <v>72</v>
      </c>
      <c r="K79" s="112" t="s">
        <v>193</v>
      </c>
      <c r="L79" s="94" t="s">
        <v>72</v>
      </c>
      <c r="M79" s="112" t="s">
        <v>193</v>
      </c>
      <c r="N79" s="94" t="s">
        <v>72</v>
      </c>
      <c r="O79" s="112" t="s">
        <v>193</v>
      </c>
      <c r="P79" s="94" t="s">
        <v>72</v>
      </c>
      <c r="Q79" s="112" t="s">
        <v>193</v>
      </c>
      <c r="R79" s="94" t="s">
        <v>72</v>
      </c>
      <c r="S79" s="112" t="s">
        <v>193</v>
      </c>
      <c r="T79" s="94" t="s">
        <v>72</v>
      </c>
      <c r="U79" s="321" t="s">
        <v>193</v>
      </c>
      <c r="V79" s="60" t="s">
        <v>72</v>
      </c>
      <c r="W79" s="321" t="s">
        <v>193</v>
      </c>
      <c r="X79" s="60" t="s">
        <v>72</v>
      </c>
      <c r="Y79" s="321" t="s">
        <v>193</v>
      </c>
      <c r="Z79" s="60" t="s">
        <v>72</v>
      </c>
      <c r="AA79" s="321" t="s">
        <v>193</v>
      </c>
      <c r="AB79" s="60" t="s">
        <v>72</v>
      </c>
      <c r="AC79" s="321" t="s">
        <v>193</v>
      </c>
      <c r="AD79" s="60" t="s">
        <v>72</v>
      </c>
      <c r="AE79" s="321" t="s">
        <v>193</v>
      </c>
      <c r="AF79" s="60" t="s">
        <v>72</v>
      </c>
      <c r="AG79" s="321" t="s">
        <v>193</v>
      </c>
      <c r="AH79" s="60" t="s">
        <v>72</v>
      </c>
    </row>
    <row r="80" spans="1:224" ht="40.5" customHeight="1" x14ac:dyDescent="0.3">
      <c r="A80" s="57"/>
      <c r="B80" s="58"/>
      <c r="C80" s="57"/>
      <c r="D80" s="58"/>
      <c r="E80" s="117" t="s">
        <v>194</v>
      </c>
      <c r="F80" s="118" t="s">
        <v>298</v>
      </c>
      <c r="G80" s="119" t="s">
        <v>194</v>
      </c>
      <c r="H80" s="120" t="s">
        <v>298</v>
      </c>
      <c r="I80" s="119" t="s">
        <v>194</v>
      </c>
      <c r="J80" s="120" t="s">
        <v>298</v>
      </c>
      <c r="K80" s="112" t="s">
        <v>194</v>
      </c>
      <c r="L80" s="94" t="s">
        <v>298</v>
      </c>
      <c r="M80" s="112" t="s">
        <v>194</v>
      </c>
      <c r="N80" s="94" t="s">
        <v>298</v>
      </c>
      <c r="O80" s="112" t="s">
        <v>194</v>
      </c>
      <c r="P80" s="94" t="s">
        <v>298</v>
      </c>
      <c r="Q80" s="115" t="s">
        <v>194</v>
      </c>
      <c r="R80" s="116" t="s">
        <v>298</v>
      </c>
      <c r="S80" s="112" t="s">
        <v>194</v>
      </c>
      <c r="T80" s="94" t="s">
        <v>298</v>
      </c>
      <c r="U80" s="365" t="s">
        <v>194</v>
      </c>
      <c r="V80" s="92" t="s">
        <v>298</v>
      </c>
      <c r="W80" s="321" t="s">
        <v>194</v>
      </c>
      <c r="X80" s="60" t="s">
        <v>298</v>
      </c>
      <c r="Y80" s="321" t="s">
        <v>194</v>
      </c>
      <c r="Z80" s="60" t="s">
        <v>298</v>
      </c>
      <c r="AA80" s="321" t="s">
        <v>194</v>
      </c>
      <c r="AB80" s="60" t="s">
        <v>298</v>
      </c>
      <c r="AC80" s="321" t="s">
        <v>194</v>
      </c>
      <c r="AD80" s="60" t="s">
        <v>298</v>
      </c>
      <c r="AE80" s="321" t="s">
        <v>194</v>
      </c>
      <c r="AF80" s="60" t="s">
        <v>298</v>
      </c>
      <c r="AG80" s="321" t="s">
        <v>194</v>
      </c>
      <c r="AH80" s="60" t="s">
        <v>298</v>
      </c>
    </row>
    <row r="81" spans="1:224" ht="40.5" customHeight="1" x14ac:dyDescent="0.3">
      <c r="A81" s="57"/>
      <c r="B81" s="58"/>
      <c r="C81" s="57"/>
      <c r="D81" s="58"/>
      <c r="E81" s="121" t="s">
        <v>195</v>
      </c>
      <c r="F81" s="122" t="s">
        <v>203</v>
      </c>
      <c r="G81" s="59" t="s">
        <v>195</v>
      </c>
      <c r="H81" s="60" t="s">
        <v>203</v>
      </c>
      <c r="I81" s="59" t="s">
        <v>195</v>
      </c>
      <c r="J81" s="60" t="s">
        <v>203</v>
      </c>
      <c r="K81" s="112" t="s">
        <v>195</v>
      </c>
      <c r="L81" s="94" t="s">
        <v>203</v>
      </c>
      <c r="M81" s="112" t="s">
        <v>195</v>
      </c>
      <c r="N81" s="94" t="s">
        <v>203</v>
      </c>
      <c r="O81" s="112" t="s">
        <v>195</v>
      </c>
      <c r="P81" s="94" t="s">
        <v>203</v>
      </c>
      <c r="Q81" s="115" t="s">
        <v>195</v>
      </c>
      <c r="R81" s="116" t="s">
        <v>203</v>
      </c>
      <c r="S81" s="112" t="s">
        <v>195</v>
      </c>
      <c r="T81" s="94" t="s">
        <v>203</v>
      </c>
      <c r="U81" s="365" t="s">
        <v>195</v>
      </c>
      <c r="V81" s="92" t="s">
        <v>203</v>
      </c>
      <c r="W81" s="321" t="s">
        <v>195</v>
      </c>
      <c r="X81" s="60" t="s">
        <v>203</v>
      </c>
      <c r="Y81" s="321" t="s">
        <v>195</v>
      </c>
      <c r="Z81" s="60" t="s">
        <v>203</v>
      </c>
      <c r="AA81" s="321" t="s">
        <v>195</v>
      </c>
      <c r="AB81" s="60" t="s">
        <v>203</v>
      </c>
      <c r="AC81" s="321" t="s">
        <v>195</v>
      </c>
      <c r="AD81" s="60" t="s">
        <v>203</v>
      </c>
      <c r="AE81" s="321" t="s">
        <v>195</v>
      </c>
      <c r="AF81" s="60" t="s">
        <v>203</v>
      </c>
      <c r="AG81" s="321" t="s">
        <v>195</v>
      </c>
      <c r="AH81" s="60" t="s">
        <v>203</v>
      </c>
    </row>
    <row r="82" spans="1:224" ht="33.75" customHeight="1" thickBot="1" x14ac:dyDescent="0.35">
      <c r="A82" s="57"/>
      <c r="B82" s="58"/>
      <c r="C82" s="57"/>
      <c r="D82" s="58"/>
      <c r="E82" s="121" t="s">
        <v>196</v>
      </c>
      <c r="F82" s="122" t="s">
        <v>204</v>
      </c>
      <c r="G82" s="59" t="s">
        <v>196</v>
      </c>
      <c r="H82" s="60" t="s">
        <v>204</v>
      </c>
      <c r="I82" s="87" t="s">
        <v>196</v>
      </c>
      <c r="J82" s="88" t="s">
        <v>204</v>
      </c>
      <c r="K82" s="123" t="s">
        <v>196</v>
      </c>
      <c r="L82" s="124" t="s">
        <v>204</v>
      </c>
      <c r="M82" s="66" t="s">
        <v>196</v>
      </c>
      <c r="N82" s="67" t="s">
        <v>204</v>
      </c>
      <c r="O82" s="66" t="s">
        <v>196</v>
      </c>
      <c r="P82" s="67" t="s">
        <v>204</v>
      </c>
      <c r="Q82" s="137" t="s">
        <v>196</v>
      </c>
      <c r="R82" s="138" t="s">
        <v>204</v>
      </c>
      <c r="S82" s="66" t="s">
        <v>196</v>
      </c>
      <c r="T82" s="67" t="s">
        <v>204</v>
      </c>
      <c r="U82" s="378" t="s">
        <v>196</v>
      </c>
      <c r="V82" s="379" t="s">
        <v>204</v>
      </c>
      <c r="W82" s="388" t="s">
        <v>196</v>
      </c>
      <c r="X82" s="389" t="s">
        <v>204</v>
      </c>
      <c r="Y82" s="388" t="s">
        <v>196</v>
      </c>
      <c r="Z82" s="389" t="s">
        <v>204</v>
      </c>
      <c r="AA82" s="388" t="s">
        <v>196</v>
      </c>
      <c r="AB82" s="389" t="s">
        <v>204</v>
      </c>
      <c r="AC82" s="388" t="s">
        <v>196</v>
      </c>
      <c r="AD82" s="389" t="s">
        <v>204</v>
      </c>
      <c r="AE82" s="388" t="s">
        <v>196</v>
      </c>
      <c r="AF82" s="389" t="s">
        <v>204</v>
      </c>
      <c r="AG82" s="388" t="s">
        <v>196</v>
      </c>
      <c r="AH82" s="389" t="s">
        <v>204</v>
      </c>
    </row>
    <row r="83" spans="1:224" ht="27.75" customHeight="1" thickTop="1" x14ac:dyDescent="0.3">
      <c r="A83" s="875" t="s">
        <v>267</v>
      </c>
      <c r="B83" s="876"/>
      <c r="C83" s="875" t="s">
        <v>267</v>
      </c>
      <c r="D83" s="876"/>
      <c r="E83" s="869" t="s">
        <v>267</v>
      </c>
      <c r="F83" s="870"/>
      <c r="G83" s="869" t="s">
        <v>267</v>
      </c>
      <c r="H83" s="871"/>
      <c r="I83" s="872" t="s">
        <v>267</v>
      </c>
      <c r="J83" s="871"/>
      <c r="K83" s="885" t="s">
        <v>267</v>
      </c>
      <c r="L83" s="871"/>
      <c r="M83" s="885" t="s">
        <v>267</v>
      </c>
      <c r="N83" s="871"/>
      <c r="O83" s="885" t="s">
        <v>267</v>
      </c>
      <c r="P83" s="871"/>
      <c r="Q83" s="885" t="s">
        <v>267</v>
      </c>
      <c r="R83" s="871"/>
      <c r="S83" s="885" t="s">
        <v>267</v>
      </c>
      <c r="T83" s="871"/>
      <c r="U83" s="881" t="s">
        <v>267</v>
      </c>
      <c r="V83" s="882"/>
      <c r="W83" s="881" t="s">
        <v>267</v>
      </c>
      <c r="X83" s="882"/>
      <c r="Y83" s="881" t="s">
        <v>267</v>
      </c>
      <c r="Z83" s="882"/>
      <c r="AA83" s="881" t="s">
        <v>267</v>
      </c>
      <c r="AB83" s="882"/>
      <c r="AC83" s="881" t="s">
        <v>267</v>
      </c>
      <c r="AD83" s="882"/>
      <c r="AE83" s="881" t="s">
        <v>267</v>
      </c>
      <c r="AF83" s="882"/>
      <c r="AG83" s="881" t="s">
        <v>267</v>
      </c>
      <c r="AH83" s="882"/>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row>
    <row r="84" spans="1:224" ht="18.75" customHeight="1" x14ac:dyDescent="0.3">
      <c r="A84" s="47" t="s">
        <v>187</v>
      </c>
      <c r="B84" s="48" t="s">
        <v>73</v>
      </c>
      <c r="C84" s="49" t="s">
        <v>187</v>
      </c>
      <c r="D84" s="49" t="s">
        <v>73</v>
      </c>
      <c r="E84" s="50" t="s">
        <v>187</v>
      </c>
      <c r="F84" s="51" t="s">
        <v>73</v>
      </c>
      <c r="G84" s="52" t="s">
        <v>187</v>
      </c>
      <c r="H84" s="53" t="s">
        <v>73</v>
      </c>
      <c r="I84" s="52" t="s">
        <v>187</v>
      </c>
      <c r="J84" s="53" t="s">
        <v>73</v>
      </c>
      <c r="K84" s="52" t="s">
        <v>187</v>
      </c>
      <c r="L84" s="53" t="s">
        <v>73</v>
      </c>
      <c r="M84" s="52" t="s">
        <v>187</v>
      </c>
      <c r="N84" s="53" t="s">
        <v>73</v>
      </c>
      <c r="O84" s="52" t="s">
        <v>187</v>
      </c>
      <c r="P84" s="53" t="s">
        <v>73</v>
      </c>
      <c r="Q84" s="52" t="s">
        <v>187</v>
      </c>
      <c r="R84" s="53" t="s">
        <v>73</v>
      </c>
      <c r="S84" s="52" t="s">
        <v>187</v>
      </c>
      <c r="T84" s="53" t="s">
        <v>73</v>
      </c>
      <c r="U84" s="366"/>
      <c r="V84" s="108"/>
      <c r="W84" s="321"/>
      <c r="X84" s="60"/>
      <c r="Y84" s="321"/>
      <c r="Z84" s="60"/>
      <c r="AA84" s="321"/>
      <c r="AB84" s="60"/>
      <c r="AC84" s="321"/>
      <c r="AD84" s="60"/>
      <c r="AE84" s="321"/>
      <c r="AF84" s="60"/>
      <c r="AG84" s="321"/>
      <c r="AH84" s="60"/>
    </row>
    <row r="85" spans="1:224" ht="31.2" x14ac:dyDescent="0.3">
      <c r="A85" s="54" t="s">
        <v>188</v>
      </c>
      <c r="B85" s="55" t="s">
        <v>74</v>
      </c>
      <c r="C85" s="56" t="s">
        <v>188</v>
      </c>
      <c r="D85" s="56" t="s">
        <v>74</v>
      </c>
      <c r="E85" s="57" t="s">
        <v>188</v>
      </c>
      <c r="F85" s="58" t="s">
        <v>74</v>
      </c>
      <c r="G85" s="59" t="s">
        <v>188</v>
      </c>
      <c r="H85" s="60" t="s">
        <v>74</v>
      </c>
      <c r="I85" s="59" t="s">
        <v>188</v>
      </c>
      <c r="J85" s="60" t="s">
        <v>74</v>
      </c>
      <c r="K85" s="52" t="s">
        <v>188</v>
      </c>
      <c r="L85" s="53" t="s">
        <v>74</v>
      </c>
      <c r="M85" s="59" t="s">
        <v>188</v>
      </c>
      <c r="N85" s="60" t="s">
        <v>74</v>
      </c>
      <c r="O85" s="101" t="s">
        <v>188</v>
      </c>
      <c r="P85" s="96" t="s">
        <v>454</v>
      </c>
      <c r="Q85" s="59" t="s">
        <v>188</v>
      </c>
      <c r="R85" s="60" t="s">
        <v>454</v>
      </c>
      <c r="S85" s="59" t="s">
        <v>188</v>
      </c>
      <c r="T85" s="60" t="s">
        <v>454</v>
      </c>
      <c r="U85" s="321" t="s">
        <v>188</v>
      </c>
      <c r="V85" s="60" t="s">
        <v>454</v>
      </c>
      <c r="W85" s="321" t="s">
        <v>188</v>
      </c>
      <c r="X85" s="60" t="s">
        <v>454</v>
      </c>
      <c r="Y85" s="321" t="s">
        <v>188</v>
      </c>
      <c r="Z85" s="60" t="s">
        <v>454</v>
      </c>
      <c r="AA85" s="321" t="s">
        <v>188</v>
      </c>
      <c r="AB85" s="60" t="s">
        <v>454</v>
      </c>
      <c r="AC85" s="321" t="s">
        <v>188</v>
      </c>
      <c r="AD85" s="60" t="s">
        <v>454</v>
      </c>
      <c r="AE85" s="321" t="s">
        <v>188</v>
      </c>
      <c r="AF85" s="60" t="s">
        <v>454</v>
      </c>
      <c r="AG85" s="321" t="s">
        <v>188</v>
      </c>
      <c r="AH85" s="60" t="s">
        <v>454</v>
      </c>
    </row>
    <row r="86" spans="1:224" x14ac:dyDescent="0.3">
      <c r="A86" s="54" t="s">
        <v>189</v>
      </c>
      <c r="B86" s="55" t="s">
        <v>75</v>
      </c>
      <c r="C86" s="56" t="s">
        <v>189</v>
      </c>
      <c r="D86" s="56" t="s">
        <v>75</v>
      </c>
      <c r="E86" s="57" t="s">
        <v>189</v>
      </c>
      <c r="F86" s="58" t="s">
        <v>75</v>
      </c>
      <c r="G86" s="59" t="s">
        <v>189</v>
      </c>
      <c r="H86" s="60" t="s">
        <v>75</v>
      </c>
      <c r="I86" s="87" t="s">
        <v>189</v>
      </c>
      <c r="J86" s="88" t="s">
        <v>75</v>
      </c>
      <c r="K86" s="52" t="s">
        <v>189</v>
      </c>
      <c r="L86" s="53" t="s">
        <v>75</v>
      </c>
      <c r="M86" s="112" t="s">
        <v>189</v>
      </c>
      <c r="N86" s="94" t="s">
        <v>75</v>
      </c>
      <c r="O86" s="112" t="s">
        <v>189</v>
      </c>
      <c r="P86" s="94" t="s">
        <v>75</v>
      </c>
      <c r="Q86" s="112" t="s">
        <v>189</v>
      </c>
      <c r="R86" s="94" t="s">
        <v>75</v>
      </c>
      <c r="S86" s="112" t="s">
        <v>189</v>
      </c>
      <c r="T86" s="94" t="s">
        <v>75</v>
      </c>
      <c r="U86" s="321" t="s">
        <v>189</v>
      </c>
      <c r="V86" s="60" t="s">
        <v>75</v>
      </c>
      <c r="W86" s="321" t="s">
        <v>189</v>
      </c>
      <c r="X86" s="60" t="s">
        <v>75</v>
      </c>
      <c r="Y86" s="321" t="s">
        <v>189</v>
      </c>
      <c r="Z86" s="60" t="s">
        <v>75</v>
      </c>
      <c r="AA86" s="321" t="s">
        <v>189</v>
      </c>
      <c r="AB86" s="60" t="s">
        <v>75</v>
      </c>
      <c r="AC86" s="321" t="s">
        <v>189</v>
      </c>
      <c r="AD86" s="60" t="s">
        <v>75</v>
      </c>
      <c r="AE86" s="321" t="s">
        <v>189</v>
      </c>
      <c r="AF86" s="60" t="s">
        <v>75</v>
      </c>
      <c r="AG86" s="321" t="s">
        <v>189</v>
      </c>
      <c r="AH86" s="60" t="s">
        <v>75</v>
      </c>
    </row>
    <row r="87" spans="1:224" ht="23.25" customHeight="1" x14ac:dyDescent="0.3">
      <c r="A87" s="54" t="s">
        <v>190</v>
      </c>
      <c r="B87" s="55" t="s">
        <v>76</v>
      </c>
      <c r="C87" s="56" t="s">
        <v>190</v>
      </c>
      <c r="D87" s="56" t="s">
        <v>76</v>
      </c>
      <c r="E87" s="57" t="s">
        <v>190</v>
      </c>
      <c r="F87" s="58" t="s">
        <v>76</v>
      </c>
      <c r="G87" s="59" t="s">
        <v>190</v>
      </c>
      <c r="H87" s="60" t="s">
        <v>76</v>
      </c>
      <c r="I87" s="59" t="s">
        <v>190</v>
      </c>
      <c r="J87" s="60" t="s">
        <v>76</v>
      </c>
      <c r="K87" s="52" t="s">
        <v>190</v>
      </c>
      <c r="L87" s="53" t="s">
        <v>76</v>
      </c>
      <c r="M87" s="59" t="s">
        <v>190</v>
      </c>
      <c r="N87" s="60" t="s">
        <v>76</v>
      </c>
      <c r="O87" s="59" t="s">
        <v>190</v>
      </c>
      <c r="P87" s="60" t="s">
        <v>76</v>
      </c>
      <c r="Q87" s="59" t="s">
        <v>190</v>
      </c>
      <c r="R87" s="60" t="s">
        <v>76</v>
      </c>
      <c r="S87" s="91" t="s">
        <v>190</v>
      </c>
      <c r="T87" s="92" t="s">
        <v>76</v>
      </c>
      <c r="U87" s="365" t="s">
        <v>190</v>
      </c>
      <c r="V87" s="92" t="s">
        <v>76</v>
      </c>
      <c r="W87" s="321" t="s">
        <v>190</v>
      </c>
      <c r="X87" s="60" t="s">
        <v>76</v>
      </c>
      <c r="Y87" s="321" t="s">
        <v>190</v>
      </c>
      <c r="Z87" s="60" t="s">
        <v>76</v>
      </c>
      <c r="AA87" s="365" t="s">
        <v>190</v>
      </c>
      <c r="AB87" s="92" t="s">
        <v>76</v>
      </c>
      <c r="AC87" s="321" t="s">
        <v>190</v>
      </c>
      <c r="AD87" s="60" t="s">
        <v>76</v>
      </c>
      <c r="AE87" s="321" t="s">
        <v>190</v>
      </c>
      <c r="AF87" s="60" t="s">
        <v>76</v>
      </c>
      <c r="AG87" s="321" t="s">
        <v>190</v>
      </c>
      <c r="AH87" s="60" t="s">
        <v>76</v>
      </c>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row>
    <row r="88" spans="1:224" ht="24.75" customHeight="1" thickBot="1" x14ac:dyDescent="0.35">
      <c r="A88" s="61" t="s">
        <v>191</v>
      </c>
      <c r="B88" s="62" t="s">
        <v>77</v>
      </c>
      <c r="C88" s="63" t="s">
        <v>191</v>
      </c>
      <c r="D88" s="63" t="s">
        <v>77</v>
      </c>
      <c r="E88" s="64" t="s">
        <v>191</v>
      </c>
      <c r="F88" s="65" t="s">
        <v>77</v>
      </c>
      <c r="G88" s="66" t="s">
        <v>191</v>
      </c>
      <c r="H88" s="67" t="s">
        <v>77</v>
      </c>
      <c r="I88" s="66" t="s">
        <v>191</v>
      </c>
      <c r="J88" s="67" t="s">
        <v>77</v>
      </c>
      <c r="K88" s="66" t="s">
        <v>191</v>
      </c>
      <c r="L88" s="67" t="s">
        <v>77</v>
      </c>
      <c r="M88" s="66" t="s">
        <v>191</v>
      </c>
      <c r="N88" s="67" t="s">
        <v>77</v>
      </c>
      <c r="O88" s="66" t="s">
        <v>191</v>
      </c>
      <c r="P88" s="67" t="s">
        <v>77</v>
      </c>
      <c r="Q88" s="137" t="s">
        <v>191</v>
      </c>
      <c r="R88" s="138" t="s">
        <v>77</v>
      </c>
      <c r="S88" s="66" t="s">
        <v>191</v>
      </c>
      <c r="T88" s="67" t="s">
        <v>77</v>
      </c>
      <c r="U88" s="378" t="s">
        <v>191</v>
      </c>
      <c r="V88" s="379" t="s">
        <v>77</v>
      </c>
      <c r="W88" s="388" t="s">
        <v>191</v>
      </c>
      <c r="X88" s="389" t="s">
        <v>77</v>
      </c>
      <c r="Y88" s="388" t="s">
        <v>191</v>
      </c>
      <c r="Z88" s="389" t="s">
        <v>77</v>
      </c>
      <c r="AA88" s="388" t="s">
        <v>191</v>
      </c>
      <c r="AB88" s="389" t="s">
        <v>77</v>
      </c>
      <c r="AC88" s="388" t="s">
        <v>191</v>
      </c>
      <c r="AD88" s="389" t="s">
        <v>77</v>
      </c>
      <c r="AE88" s="388" t="s">
        <v>191</v>
      </c>
      <c r="AF88" s="389" t="s">
        <v>77</v>
      </c>
      <c r="AG88" s="388" t="s">
        <v>191</v>
      </c>
      <c r="AH88" s="389" t="s">
        <v>77</v>
      </c>
    </row>
    <row r="89" spans="1:224" ht="32.25" customHeight="1" thickTop="1" x14ac:dyDescent="0.3">
      <c r="A89" s="875" t="s">
        <v>268</v>
      </c>
      <c r="B89" s="876"/>
      <c r="C89" s="875" t="s">
        <v>268</v>
      </c>
      <c r="D89" s="876"/>
      <c r="E89" s="888" t="s">
        <v>268</v>
      </c>
      <c r="F89" s="889"/>
      <c r="G89" s="895" t="s">
        <v>268</v>
      </c>
      <c r="H89" s="894"/>
      <c r="I89" s="896" t="s">
        <v>268</v>
      </c>
      <c r="J89" s="894"/>
      <c r="K89" s="893" t="s">
        <v>268</v>
      </c>
      <c r="L89" s="894"/>
      <c r="M89" s="893" t="s">
        <v>268</v>
      </c>
      <c r="N89" s="894"/>
      <c r="O89" s="893" t="s">
        <v>268</v>
      </c>
      <c r="P89" s="894"/>
      <c r="Q89" s="893" t="s">
        <v>268</v>
      </c>
      <c r="R89" s="894"/>
      <c r="S89" s="893" t="s">
        <v>268</v>
      </c>
      <c r="T89" s="894"/>
      <c r="U89" s="881" t="s">
        <v>268</v>
      </c>
      <c r="V89" s="882"/>
      <c r="W89" s="881" t="s">
        <v>268</v>
      </c>
      <c r="X89" s="882"/>
      <c r="Y89" s="881" t="s">
        <v>268</v>
      </c>
      <c r="Z89" s="882"/>
      <c r="AA89" s="881" t="s">
        <v>268</v>
      </c>
      <c r="AB89" s="882"/>
      <c r="AC89" s="881" t="s">
        <v>268</v>
      </c>
      <c r="AD89" s="882"/>
      <c r="AE89" s="881" t="s">
        <v>268</v>
      </c>
      <c r="AF89" s="882"/>
      <c r="AG89" s="881" t="s">
        <v>268</v>
      </c>
      <c r="AH89" s="882"/>
    </row>
    <row r="90" spans="1:224" ht="46.8" x14ac:dyDescent="0.3">
      <c r="A90" s="47" t="s">
        <v>187</v>
      </c>
      <c r="B90" s="48" t="s">
        <v>389</v>
      </c>
      <c r="C90" s="49" t="s">
        <v>187</v>
      </c>
      <c r="D90" s="48" t="s">
        <v>389</v>
      </c>
      <c r="E90" s="107"/>
      <c r="F90" s="108"/>
      <c r="G90" s="113"/>
      <c r="H90" s="114"/>
      <c r="I90" s="113"/>
      <c r="J90" s="114"/>
      <c r="K90" s="59"/>
      <c r="L90" s="60"/>
      <c r="M90" s="113"/>
      <c r="N90" s="114"/>
      <c r="O90" s="113"/>
      <c r="P90" s="114"/>
      <c r="Q90" s="113"/>
      <c r="R90" s="114"/>
      <c r="S90" s="113"/>
      <c r="T90" s="114"/>
      <c r="U90" s="369"/>
      <c r="V90" s="370"/>
      <c r="W90" s="369"/>
      <c r="X90" s="370"/>
      <c r="Y90" s="369"/>
      <c r="Z90" s="370"/>
      <c r="AA90" s="369"/>
      <c r="AB90" s="370"/>
      <c r="AC90" s="369"/>
      <c r="AD90" s="370"/>
      <c r="AE90" s="369"/>
      <c r="AF90" s="370"/>
      <c r="AG90" s="369"/>
      <c r="AH90" s="370"/>
    </row>
    <row r="91" spans="1:224" ht="42" customHeight="1" x14ac:dyDescent="0.3">
      <c r="A91" s="54" t="s">
        <v>188</v>
      </c>
      <c r="B91" s="55" t="s">
        <v>78</v>
      </c>
      <c r="C91" s="56" t="s">
        <v>188</v>
      </c>
      <c r="D91" s="56" t="s">
        <v>78</v>
      </c>
      <c r="E91" s="113" t="s">
        <v>188</v>
      </c>
      <c r="F91" s="114" t="s">
        <v>78</v>
      </c>
      <c r="G91" s="125" t="s">
        <v>188</v>
      </c>
      <c r="H91" s="126" t="s">
        <v>78</v>
      </c>
      <c r="I91" s="127" t="s">
        <v>188</v>
      </c>
      <c r="J91" s="128" t="s">
        <v>339</v>
      </c>
      <c r="K91" s="59" t="s">
        <v>188</v>
      </c>
      <c r="L91" s="60" t="s">
        <v>339</v>
      </c>
      <c r="M91" s="127" t="s">
        <v>188</v>
      </c>
      <c r="N91" s="128" t="s">
        <v>434</v>
      </c>
      <c r="O91" s="91" t="s">
        <v>188</v>
      </c>
      <c r="P91" s="92" t="s">
        <v>434</v>
      </c>
      <c r="Q91" s="91" t="s">
        <v>188</v>
      </c>
      <c r="R91" s="92" t="s">
        <v>434</v>
      </c>
      <c r="S91" s="59" t="s">
        <v>188</v>
      </c>
      <c r="T91" s="60" t="s">
        <v>434</v>
      </c>
      <c r="U91" s="365" t="s">
        <v>188</v>
      </c>
      <c r="V91" s="92" t="s">
        <v>434</v>
      </c>
      <c r="W91" s="365" t="s">
        <v>188</v>
      </c>
      <c r="X91" s="92" t="s">
        <v>434</v>
      </c>
      <c r="Y91" s="321" t="s">
        <v>188</v>
      </c>
      <c r="Z91" s="60" t="s">
        <v>434</v>
      </c>
      <c r="AA91" s="365" t="s">
        <v>188</v>
      </c>
      <c r="AB91" s="92" t="s">
        <v>434</v>
      </c>
      <c r="AC91" s="321" t="s">
        <v>188</v>
      </c>
      <c r="AD91" s="60" t="s">
        <v>434</v>
      </c>
      <c r="AE91" s="321" t="s">
        <v>188</v>
      </c>
      <c r="AF91" s="60" t="s">
        <v>434</v>
      </c>
      <c r="AG91" s="321" t="s">
        <v>188</v>
      </c>
      <c r="AH91" s="60" t="s">
        <v>434</v>
      </c>
    </row>
    <row r="92" spans="1:224" x14ac:dyDescent="0.3">
      <c r="A92" s="54" t="s">
        <v>189</v>
      </c>
      <c r="B92" s="55" t="s">
        <v>79</v>
      </c>
      <c r="C92" s="56" t="s">
        <v>189</v>
      </c>
      <c r="D92" s="56" t="s">
        <v>79</v>
      </c>
      <c r="E92" s="57" t="s">
        <v>189</v>
      </c>
      <c r="F92" s="58" t="s">
        <v>79</v>
      </c>
      <c r="G92" s="59" t="s">
        <v>189</v>
      </c>
      <c r="H92" s="60" t="s">
        <v>79</v>
      </c>
      <c r="I92" s="59" t="s">
        <v>189</v>
      </c>
      <c r="J92" s="60" t="s">
        <v>79</v>
      </c>
      <c r="K92" s="59" t="s">
        <v>189</v>
      </c>
      <c r="L92" s="60" t="s">
        <v>79</v>
      </c>
      <c r="M92" s="59" t="s">
        <v>189</v>
      </c>
      <c r="N92" s="60" t="s">
        <v>79</v>
      </c>
      <c r="O92" s="59" t="s">
        <v>189</v>
      </c>
      <c r="P92" s="60" t="s">
        <v>79</v>
      </c>
      <c r="Q92" s="59" t="s">
        <v>189</v>
      </c>
      <c r="R92" s="60" t="s">
        <v>79</v>
      </c>
      <c r="S92" s="59" t="s">
        <v>189</v>
      </c>
      <c r="T92" s="60" t="s">
        <v>79</v>
      </c>
      <c r="U92" s="366"/>
      <c r="V92" s="108"/>
      <c r="W92" s="321"/>
      <c r="X92" s="60"/>
      <c r="Y92" s="321"/>
      <c r="Z92" s="60"/>
      <c r="AA92" s="321"/>
      <c r="AB92" s="60"/>
      <c r="AC92" s="321"/>
      <c r="AD92" s="60"/>
      <c r="AE92" s="321"/>
      <c r="AF92" s="60"/>
      <c r="AG92" s="321"/>
      <c r="AH92" s="60"/>
    </row>
    <row r="93" spans="1:224" ht="31.2" x14ac:dyDescent="0.3">
      <c r="A93" s="54" t="s">
        <v>190</v>
      </c>
      <c r="B93" s="55" t="s">
        <v>390</v>
      </c>
      <c r="C93" s="49" t="s">
        <v>190</v>
      </c>
      <c r="D93" s="48" t="s">
        <v>390</v>
      </c>
      <c r="E93" s="107"/>
      <c r="F93" s="108"/>
      <c r="G93" s="113"/>
      <c r="H93" s="114"/>
      <c r="I93" s="113"/>
      <c r="J93" s="114"/>
      <c r="K93" s="59"/>
      <c r="L93" s="60"/>
      <c r="M93" s="113"/>
      <c r="N93" s="114"/>
      <c r="O93" s="113"/>
      <c r="P93" s="114"/>
      <c r="Q93" s="113"/>
      <c r="R93" s="114"/>
      <c r="S93" s="113"/>
      <c r="T93" s="114"/>
      <c r="U93" s="380"/>
      <c r="V93" s="381"/>
      <c r="W93" s="380"/>
      <c r="X93" s="381"/>
      <c r="Y93" s="380"/>
      <c r="Z93" s="381"/>
      <c r="AA93" s="380"/>
      <c r="AB93" s="381"/>
      <c r="AC93" s="380"/>
      <c r="AD93" s="381"/>
      <c r="AE93" s="380"/>
      <c r="AF93" s="381"/>
      <c r="AG93" s="380"/>
      <c r="AH93" s="381"/>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c r="FR93" s="46"/>
      <c r="FS93" s="46"/>
      <c r="FT93" s="46"/>
      <c r="FU93" s="46"/>
      <c r="FV93" s="46"/>
      <c r="FW93" s="46"/>
      <c r="FX93" s="46"/>
      <c r="FY93" s="46"/>
      <c r="FZ93" s="46"/>
      <c r="GA93" s="46"/>
      <c r="GB93" s="46"/>
      <c r="GC93" s="46"/>
      <c r="GD93" s="46"/>
      <c r="GE93" s="46"/>
      <c r="GF93" s="46"/>
      <c r="GG93" s="46"/>
      <c r="GH93" s="46"/>
      <c r="GI93" s="46"/>
      <c r="GJ93" s="46"/>
      <c r="GK93" s="46"/>
      <c r="GL93" s="46"/>
      <c r="GM93" s="46"/>
      <c r="GN93" s="46"/>
      <c r="GO93" s="46"/>
      <c r="GP93" s="46"/>
      <c r="GQ93" s="46"/>
      <c r="GR93" s="46"/>
      <c r="GS93" s="46"/>
      <c r="GT93" s="46"/>
      <c r="GU93" s="46"/>
      <c r="GV93" s="46"/>
      <c r="GW93" s="46"/>
      <c r="GX93" s="46"/>
      <c r="GY93" s="46"/>
      <c r="GZ93" s="46"/>
      <c r="HA93" s="46"/>
      <c r="HB93" s="46"/>
      <c r="HC93" s="46"/>
      <c r="HD93" s="46"/>
      <c r="HE93" s="46"/>
      <c r="HF93" s="46"/>
      <c r="HG93" s="46"/>
      <c r="HH93" s="46"/>
      <c r="HI93" s="46"/>
      <c r="HJ93" s="46"/>
      <c r="HK93" s="46"/>
      <c r="HL93" s="46"/>
      <c r="HM93" s="46"/>
      <c r="HN93" s="46"/>
      <c r="HO93" s="46"/>
      <c r="HP93" s="46"/>
    </row>
    <row r="94" spans="1:224" ht="54" customHeight="1" x14ac:dyDescent="0.3">
      <c r="A94" s="54" t="s">
        <v>191</v>
      </c>
      <c r="B94" s="55" t="s">
        <v>80</v>
      </c>
      <c r="C94" s="54" t="s">
        <v>191</v>
      </c>
      <c r="D94" s="55" t="s">
        <v>80</v>
      </c>
      <c r="E94" s="57" t="s">
        <v>191</v>
      </c>
      <c r="F94" s="58" t="s">
        <v>80</v>
      </c>
      <c r="G94" s="57" t="s">
        <v>191</v>
      </c>
      <c r="H94" s="129" t="s">
        <v>80</v>
      </c>
      <c r="I94" s="125" t="s">
        <v>191</v>
      </c>
      <c r="J94" s="126" t="s">
        <v>80</v>
      </c>
      <c r="K94" s="59" t="s">
        <v>191</v>
      </c>
      <c r="L94" s="60" t="s">
        <v>80</v>
      </c>
      <c r="M94" s="59" t="s">
        <v>191</v>
      </c>
      <c r="N94" s="60" t="s">
        <v>80</v>
      </c>
      <c r="O94" s="59" t="s">
        <v>191</v>
      </c>
      <c r="P94" s="60" t="s">
        <v>80</v>
      </c>
      <c r="Q94" s="59" t="s">
        <v>191</v>
      </c>
      <c r="R94" s="60" t="s">
        <v>80</v>
      </c>
      <c r="S94" s="59" t="s">
        <v>191</v>
      </c>
      <c r="T94" s="60" t="s">
        <v>80</v>
      </c>
      <c r="U94" s="321" t="s">
        <v>191</v>
      </c>
      <c r="V94" s="60" t="s">
        <v>80</v>
      </c>
      <c r="W94" s="321" t="s">
        <v>191</v>
      </c>
      <c r="X94" s="60" t="s">
        <v>80</v>
      </c>
      <c r="Y94" s="321" t="s">
        <v>191</v>
      </c>
      <c r="Z94" s="60" t="s">
        <v>80</v>
      </c>
      <c r="AA94" s="321" t="s">
        <v>191</v>
      </c>
      <c r="AB94" s="60" t="s">
        <v>80</v>
      </c>
      <c r="AC94" s="321" t="s">
        <v>191</v>
      </c>
      <c r="AD94" s="60" t="s">
        <v>80</v>
      </c>
      <c r="AE94" s="321" t="s">
        <v>191</v>
      </c>
      <c r="AF94" s="60" t="s">
        <v>80</v>
      </c>
      <c r="AG94" s="321" t="s">
        <v>191</v>
      </c>
      <c r="AH94" s="60" t="s">
        <v>80</v>
      </c>
    </row>
    <row r="95" spans="1:224" ht="60.75" customHeight="1" x14ac:dyDescent="0.3">
      <c r="A95" s="57"/>
      <c r="B95" s="58"/>
      <c r="C95" s="57"/>
      <c r="D95" s="58"/>
      <c r="E95" s="121" t="s">
        <v>192</v>
      </c>
      <c r="F95" s="122" t="s">
        <v>205</v>
      </c>
      <c r="G95" s="125" t="s">
        <v>192</v>
      </c>
      <c r="H95" s="126" t="s">
        <v>205</v>
      </c>
      <c r="I95" s="125" t="s">
        <v>192</v>
      </c>
      <c r="J95" s="126" t="s">
        <v>205</v>
      </c>
      <c r="K95" s="59" t="s">
        <v>192</v>
      </c>
      <c r="L95" s="60" t="s">
        <v>205</v>
      </c>
      <c r="M95" s="127" t="s">
        <v>192</v>
      </c>
      <c r="N95" s="128" t="s">
        <v>586</v>
      </c>
      <c r="O95" s="127" t="s">
        <v>192</v>
      </c>
      <c r="P95" s="128" t="s">
        <v>587</v>
      </c>
      <c r="Q95" s="115" t="s">
        <v>192</v>
      </c>
      <c r="R95" s="116" t="s">
        <v>587</v>
      </c>
      <c r="S95" s="112" t="s">
        <v>192</v>
      </c>
      <c r="T95" s="94" t="s">
        <v>587</v>
      </c>
      <c r="U95" s="365" t="s">
        <v>192</v>
      </c>
      <c r="V95" s="92" t="s">
        <v>587</v>
      </c>
      <c r="W95" s="365" t="s">
        <v>192</v>
      </c>
      <c r="X95" s="92" t="s">
        <v>587</v>
      </c>
      <c r="Y95" s="321" t="s">
        <v>192</v>
      </c>
      <c r="Z95" s="60" t="s">
        <v>587</v>
      </c>
      <c r="AA95" s="321" t="s">
        <v>192</v>
      </c>
      <c r="AB95" s="60" t="s">
        <v>587</v>
      </c>
      <c r="AC95" s="321" t="s">
        <v>192</v>
      </c>
      <c r="AD95" s="60" t="s">
        <v>587</v>
      </c>
      <c r="AE95" s="321" t="s">
        <v>192</v>
      </c>
      <c r="AF95" s="60" t="s">
        <v>587</v>
      </c>
      <c r="AG95" s="321" t="s">
        <v>192</v>
      </c>
      <c r="AH95" s="60" t="s">
        <v>587</v>
      </c>
    </row>
    <row r="96" spans="1:224" ht="53.25" customHeight="1" thickBot="1" x14ac:dyDescent="0.35">
      <c r="A96" s="57"/>
      <c r="B96" s="58"/>
      <c r="C96" s="57"/>
      <c r="D96" s="58"/>
      <c r="E96" s="121" t="s">
        <v>193</v>
      </c>
      <c r="F96" s="122" t="s">
        <v>206</v>
      </c>
      <c r="G96" s="59" t="s">
        <v>193</v>
      </c>
      <c r="H96" s="60" t="s">
        <v>206</v>
      </c>
      <c r="I96" s="87" t="s">
        <v>193</v>
      </c>
      <c r="J96" s="88" t="s">
        <v>206</v>
      </c>
      <c r="K96" s="123" t="s">
        <v>193</v>
      </c>
      <c r="L96" s="124" t="s">
        <v>206</v>
      </c>
      <c r="M96" s="107"/>
      <c r="N96" s="108"/>
      <c r="O96" s="59"/>
      <c r="P96" s="60"/>
      <c r="Q96" s="59"/>
      <c r="R96" s="60"/>
      <c r="S96" s="59"/>
      <c r="T96" s="60"/>
      <c r="U96" s="384"/>
      <c r="V96" s="385"/>
      <c r="W96" s="384"/>
      <c r="X96" s="385"/>
      <c r="Y96" s="384"/>
      <c r="Z96" s="385"/>
      <c r="AA96" s="384"/>
      <c r="AB96" s="385"/>
      <c r="AC96" s="384"/>
      <c r="AD96" s="385"/>
      <c r="AE96" s="384"/>
      <c r="AF96" s="385"/>
      <c r="AG96" s="384"/>
      <c r="AH96" s="385"/>
    </row>
    <row r="97" spans="1:224" ht="32.25" customHeight="1" thickTop="1" x14ac:dyDescent="0.3">
      <c r="A97" s="875" t="s">
        <v>269</v>
      </c>
      <c r="B97" s="876"/>
      <c r="C97" s="875" t="s">
        <v>269</v>
      </c>
      <c r="D97" s="876"/>
      <c r="E97" s="888" t="s">
        <v>269</v>
      </c>
      <c r="F97" s="889"/>
      <c r="G97" s="888" t="s">
        <v>269</v>
      </c>
      <c r="H97" s="892"/>
      <c r="I97" s="891" t="s">
        <v>269</v>
      </c>
      <c r="J97" s="892"/>
      <c r="K97" s="893" t="s">
        <v>269</v>
      </c>
      <c r="L97" s="894"/>
      <c r="M97" s="893" t="s">
        <v>269</v>
      </c>
      <c r="N97" s="894"/>
      <c r="O97" s="893" t="s">
        <v>269</v>
      </c>
      <c r="P97" s="894"/>
      <c r="Q97" s="893" t="s">
        <v>269</v>
      </c>
      <c r="R97" s="894"/>
      <c r="S97" s="893" t="s">
        <v>269</v>
      </c>
      <c r="T97" s="894"/>
      <c r="U97" s="881" t="s">
        <v>269</v>
      </c>
      <c r="V97" s="882"/>
      <c r="W97" s="881" t="s">
        <v>269</v>
      </c>
      <c r="X97" s="882"/>
      <c r="Y97" s="881" t="s">
        <v>269</v>
      </c>
      <c r="Z97" s="882"/>
      <c r="AA97" s="881" t="s">
        <v>269</v>
      </c>
      <c r="AB97" s="882"/>
      <c r="AC97" s="881" t="s">
        <v>269</v>
      </c>
      <c r="AD97" s="882"/>
      <c r="AE97" s="881" t="s">
        <v>269</v>
      </c>
      <c r="AF97" s="882"/>
      <c r="AG97" s="881" t="s">
        <v>269</v>
      </c>
      <c r="AH97" s="882"/>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c r="HE97" s="46"/>
      <c r="HF97" s="46"/>
      <c r="HG97" s="46"/>
      <c r="HH97" s="46"/>
      <c r="HI97" s="46"/>
      <c r="HJ97" s="46"/>
      <c r="HK97" s="46"/>
      <c r="HL97" s="46"/>
      <c r="HM97" s="46"/>
      <c r="HN97" s="46"/>
      <c r="HO97" s="46"/>
      <c r="HP97" s="46"/>
    </row>
    <row r="98" spans="1:224" ht="46.8" x14ac:dyDescent="0.3">
      <c r="A98" s="47" t="s">
        <v>187</v>
      </c>
      <c r="B98" s="48" t="s">
        <v>391</v>
      </c>
      <c r="C98" s="49" t="s">
        <v>187</v>
      </c>
      <c r="D98" s="48" t="s">
        <v>391</v>
      </c>
      <c r="E98" s="107"/>
      <c r="F98" s="108"/>
      <c r="G98" s="107"/>
      <c r="H98" s="108"/>
      <c r="I98" s="107"/>
      <c r="J98" s="108"/>
      <c r="K98" s="105"/>
      <c r="L98" s="130"/>
      <c r="M98" s="113"/>
      <c r="N98" s="114"/>
      <c r="O98" s="113"/>
      <c r="P98" s="114"/>
      <c r="Q98" s="113"/>
      <c r="R98" s="114"/>
      <c r="S98" s="113"/>
      <c r="T98" s="114"/>
      <c r="U98" s="369"/>
      <c r="V98" s="370"/>
      <c r="W98" s="369"/>
      <c r="X98" s="370"/>
      <c r="Y98" s="369"/>
      <c r="Z98" s="370"/>
      <c r="AA98" s="369"/>
      <c r="AB98" s="370"/>
      <c r="AC98" s="369"/>
      <c r="AD98" s="370"/>
      <c r="AE98" s="369"/>
      <c r="AF98" s="370"/>
      <c r="AG98" s="369"/>
      <c r="AH98" s="370"/>
    </row>
    <row r="99" spans="1:224" ht="33.75" customHeight="1" x14ac:dyDescent="0.3">
      <c r="A99" s="54" t="s">
        <v>188</v>
      </c>
      <c r="B99" s="55" t="s">
        <v>392</v>
      </c>
      <c r="C99" s="56" t="s">
        <v>188</v>
      </c>
      <c r="D99" s="55" t="s">
        <v>392</v>
      </c>
      <c r="E99" s="107"/>
      <c r="F99" s="108"/>
      <c r="G99" s="107"/>
      <c r="H99" s="108"/>
      <c r="I99" s="107"/>
      <c r="J99" s="108"/>
      <c r="K99" s="105"/>
      <c r="L99" s="130"/>
      <c r="M99" s="113"/>
      <c r="N99" s="114"/>
      <c r="O99" s="113"/>
      <c r="P99" s="114"/>
      <c r="Q99" s="113"/>
      <c r="R99" s="114"/>
      <c r="S99" s="113"/>
      <c r="T99" s="114"/>
      <c r="U99" s="369"/>
      <c r="V99" s="370"/>
      <c r="W99" s="369"/>
      <c r="X99" s="370"/>
      <c r="Y99" s="369"/>
      <c r="Z99" s="370"/>
      <c r="AA99" s="369"/>
      <c r="AB99" s="370"/>
      <c r="AC99" s="369"/>
      <c r="AD99" s="370"/>
      <c r="AE99" s="369"/>
      <c r="AF99" s="370"/>
      <c r="AG99" s="369"/>
      <c r="AH99" s="370"/>
    </row>
    <row r="100" spans="1:224" ht="49.5" customHeight="1" x14ac:dyDescent="0.3">
      <c r="A100" s="54" t="s">
        <v>189</v>
      </c>
      <c r="B100" s="55" t="s">
        <v>393</v>
      </c>
      <c r="C100" s="54" t="s">
        <v>189</v>
      </c>
      <c r="D100" s="55" t="s">
        <v>393</v>
      </c>
      <c r="E100" s="107"/>
      <c r="F100" s="108"/>
      <c r="G100" s="107"/>
      <c r="H100" s="108"/>
      <c r="I100" s="107"/>
      <c r="J100" s="108"/>
      <c r="K100" s="105"/>
      <c r="L100" s="130"/>
      <c r="M100" s="113"/>
      <c r="N100" s="114"/>
      <c r="O100" s="113"/>
      <c r="P100" s="114"/>
      <c r="Q100" s="113"/>
      <c r="R100" s="114"/>
      <c r="S100" s="113"/>
      <c r="T100" s="114"/>
      <c r="U100" s="369"/>
      <c r="V100" s="370"/>
      <c r="W100" s="369"/>
      <c r="X100" s="370"/>
      <c r="Y100" s="369"/>
      <c r="Z100" s="370"/>
      <c r="AA100" s="369"/>
      <c r="AB100" s="370"/>
      <c r="AC100" s="369"/>
      <c r="AD100" s="370"/>
      <c r="AE100" s="369"/>
      <c r="AF100" s="370"/>
      <c r="AG100" s="369"/>
      <c r="AH100" s="370"/>
    </row>
    <row r="101" spans="1:224" ht="39" customHeight="1" x14ac:dyDescent="0.3">
      <c r="A101" s="233"/>
      <c r="B101" s="234"/>
      <c r="C101" s="235"/>
      <c r="D101" s="235"/>
      <c r="E101" s="131" t="s">
        <v>190</v>
      </c>
      <c r="F101" s="132" t="s">
        <v>207</v>
      </c>
      <c r="G101" s="112" t="s">
        <v>190</v>
      </c>
      <c r="H101" s="94" t="s">
        <v>207</v>
      </c>
      <c r="I101" s="133"/>
      <c r="J101" s="134"/>
      <c r="K101" s="125"/>
      <c r="L101" s="126"/>
      <c r="M101" s="113"/>
      <c r="N101" s="114"/>
      <c r="O101" s="113"/>
      <c r="P101" s="114"/>
      <c r="Q101" s="113"/>
      <c r="R101" s="114"/>
      <c r="S101" s="113"/>
      <c r="T101" s="114"/>
      <c r="U101" s="369"/>
      <c r="V101" s="370"/>
      <c r="W101" s="369"/>
      <c r="X101" s="370"/>
      <c r="Y101" s="369"/>
      <c r="Z101" s="370"/>
      <c r="AA101" s="369"/>
      <c r="AB101" s="370"/>
      <c r="AC101" s="369"/>
      <c r="AD101" s="370"/>
      <c r="AE101" s="369"/>
      <c r="AF101" s="370"/>
      <c r="AG101" s="369"/>
      <c r="AH101" s="370"/>
    </row>
    <row r="102" spans="1:224" ht="51" customHeight="1" x14ac:dyDescent="0.3">
      <c r="A102" s="233"/>
      <c r="B102" s="234"/>
      <c r="C102" s="233"/>
      <c r="D102" s="234"/>
      <c r="E102" s="121" t="s">
        <v>191</v>
      </c>
      <c r="F102" s="122" t="s">
        <v>208</v>
      </c>
      <c r="G102" s="57" t="s">
        <v>191</v>
      </c>
      <c r="H102" s="60" t="s">
        <v>208</v>
      </c>
      <c r="I102" s="135"/>
      <c r="J102" s="136"/>
      <c r="K102" s="105"/>
      <c r="L102" s="130"/>
      <c r="M102" s="113"/>
      <c r="N102" s="114"/>
      <c r="O102" s="113"/>
      <c r="P102" s="114"/>
      <c r="Q102" s="113"/>
      <c r="R102" s="114"/>
      <c r="S102" s="113"/>
      <c r="T102" s="114"/>
      <c r="U102" s="369"/>
      <c r="V102" s="370"/>
      <c r="W102" s="369"/>
      <c r="X102" s="370"/>
      <c r="Y102" s="369"/>
      <c r="Z102" s="370"/>
      <c r="AA102" s="369"/>
      <c r="AB102" s="370"/>
      <c r="AC102" s="369"/>
      <c r="AD102" s="370"/>
      <c r="AE102" s="369"/>
      <c r="AF102" s="370"/>
      <c r="AG102" s="369"/>
      <c r="AH102" s="370"/>
    </row>
    <row r="103" spans="1:224" ht="73.5" customHeight="1" x14ac:dyDescent="0.3">
      <c r="A103" s="233"/>
      <c r="B103" s="234"/>
      <c r="C103" s="235"/>
      <c r="D103" s="235"/>
      <c r="E103" s="113"/>
      <c r="F103" s="114"/>
      <c r="G103" s="112"/>
      <c r="H103" s="199"/>
      <c r="I103" s="143" t="s">
        <v>192</v>
      </c>
      <c r="J103" s="201" t="s">
        <v>340</v>
      </c>
      <c r="K103" s="112" t="s">
        <v>192</v>
      </c>
      <c r="L103" s="199" t="s">
        <v>340</v>
      </c>
      <c r="M103" s="115" t="s">
        <v>192</v>
      </c>
      <c r="N103" s="232" t="s">
        <v>340</v>
      </c>
      <c r="O103" s="112" t="s">
        <v>192</v>
      </c>
      <c r="P103" s="199" t="s">
        <v>340</v>
      </c>
      <c r="Q103" s="127" t="s">
        <v>192</v>
      </c>
      <c r="R103" s="220" t="s">
        <v>455</v>
      </c>
      <c r="S103" s="112" t="s">
        <v>192</v>
      </c>
      <c r="T103" s="199" t="s">
        <v>455</v>
      </c>
      <c r="U103" s="373" t="s">
        <v>192</v>
      </c>
      <c r="V103" s="96" t="s">
        <v>562</v>
      </c>
      <c r="W103" s="321" t="s">
        <v>192</v>
      </c>
      <c r="X103" s="60" t="s">
        <v>562</v>
      </c>
      <c r="Y103" s="365" t="s">
        <v>192</v>
      </c>
      <c r="Z103" s="92" t="s">
        <v>562</v>
      </c>
      <c r="AA103" s="366"/>
      <c r="AB103" s="108"/>
      <c r="AC103" s="369"/>
      <c r="AD103" s="370"/>
      <c r="AE103" s="369"/>
      <c r="AF103" s="370"/>
      <c r="AG103" s="369"/>
      <c r="AH103" s="370"/>
    </row>
    <row r="104" spans="1:224" ht="69.75" customHeight="1" x14ac:dyDescent="0.3">
      <c r="A104" s="233"/>
      <c r="B104" s="234"/>
      <c r="C104" s="233"/>
      <c r="D104" s="234"/>
      <c r="E104" s="113"/>
      <c r="F104" s="114"/>
      <c r="G104" s="113"/>
      <c r="H104" s="199"/>
      <c r="I104" s="125"/>
      <c r="J104" s="126"/>
      <c r="K104" s="112"/>
      <c r="L104" s="94"/>
      <c r="M104" s="112"/>
      <c r="N104" s="94"/>
      <c r="O104" s="112"/>
      <c r="P104" s="94"/>
      <c r="Q104" s="143" t="s">
        <v>193</v>
      </c>
      <c r="R104" s="144" t="s">
        <v>456</v>
      </c>
      <c r="S104" s="112" t="s">
        <v>193</v>
      </c>
      <c r="T104" s="94" t="s">
        <v>456</v>
      </c>
      <c r="U104" s="321" t="s">
        <v>193</v>
      </c>
      <c r="V104" s="60" t="s">
        <v>456</v>
      </c>
      <c r="W104" s="321" t="s">
        <v>193</v>
      </c>
      <c r="X104" s="60" t="s">
        <v>456</v>
      </c>
      <c r="Y104" s="321" t="s">
        <v>193</v>
      </c>
      <c r="Z104" s="60" t="s">
        <v>456</v>
      </c>
      <c r="AA104" s="373" t="s">
        <v>193</v>
      </c>
      <c r="AB104" s="96" t="s">
        <v>1648</v>
      </c>
      <c r="AC104" s="365" t="s">
        <v>193</v>
      </c>
      <c r="AD104" s="92" t="s">
        <v>1648</v>
      </c>
      <c r="AE104" s="365" t="s">
        <v>193</v>
      </c>
      <c r="AF104" s="92" t="s">
        <v>1648</v>
      </c>
      <c r="AG104" s="365" t="s">
        <v>193</v>
      </c>
      <c r="AH104" s="92" t="s">
        <v>1648</v>
      </c>
    </row>
    <row r="105" spans="1:224" ht="63.75" customHeight="1" thickBot="1" x14ac:dyDescent="0.35">
      <c r="A105" s="54"/>
      <c r="B105" s="55"/>
      <c r="C105" s="54"/>
      <c r="D105" s="55"/>
      <c r="E105" s="57"/>
      <c r="F105" s="58"/>
      <c r="G105" s="57"/>
      <c r="H105" s="129"/>
      <c r="I105" s="125"/>
      <c r="J105" s="126"/>
      <c r="K105" s="59"/>
      <c r="L105" s="60"/>
      <c r="M105" s="59"/>
      <c r="N105" s="60"/>
      <c r="O105" s="59"/>
      <c r="P105" s="60"/>
      <c r="Q105" s="105" t="s">
        <v>194</v>
      </c>
      <c r="R105" s="106" t="s">
        <v>457</v>
      </c>
      <c r="S105" s="59" t="s">
        <v>194</v>
      </c>
      <c r="T105" s="60" t="s">
        <v>457</v>
      </c>
      <c r="U105" s="386" t="s">
        <v>194</v>
      </c>
      <c r="V105" s="387" t="s">
        <v>563</v>
      </c>
      <c r="W105" s="388" t="s">
        <v>194</v>
      </c>
      <c r="X105" s="389" t="s">
        <v>563</v>
      </c>
      <c r="Y105" s="378" t="s">
        <v>194</v>
      </c>
      <c r="Z105" s="379" t="s">
        <v>563</v>
      </c>
      <c r="AA105" s="386" t="s">
        <v>194</v>
      </c>
      <c r="AB105" s="387" t="s">
        <v>1649</v>
      </c>
      <c r="AC105" s="378" t="s">
        <v>194</v>
      </c>
      <c r="AD105" s="379" t="s">
        <v>1649</v>
      </c>
      <c r="AE105" s="378" t="s">
        <v>194</v>
      </c>
      <c r="AF105" s="379" t="s">
        <v>1649</v>
      </c>
      <c r="AG105" s="378" t="s">
        <v>194</v>
      </c>
      <c r="AH105" s="379" t="s">
        <v>1649</v>
      </c>
    </row>
    <row r="106" spans="1:224" ht="32.25" customHeight="1" thickTop="1" x14ac:dyDescent="0.3">
      <c r="A106" s="875" t="s">
        <v>270</v>
      </c>
      <c r="B106" s="876"/>
      <c r="C106" s="875" t="s">
        <v>270</v>
      </c>
      <c r="D106" s="876"/>
      <c r="E106" s="888" t="s">
        <v>270</v>
      </c>
      <c r="F106" s="889"/>
      <c r="G106" s="888" t="s">
        <v>270</v>
      </c>
      <c r="H106" s="892"/>
      <c r="I106" s="891" t="s">
        <v>270</v>
      </c>
      <c r="J106" s="892"/>
      <c r="K106" s="893" t="s">
        <v>270</v>
      </c>
      <c r="L106" s="894"/>
      <c r="M106" s="893" t="s">
        <v>270</v>
      </c>
      <c r="N106" s="894"/>
      <c r="O106" s="893" t="s">
        <v>270</v>
      </c>
      <c r="P106" s="894"/>
      <c r="Q106" s="893" t="s">
        <v>270</v>
      </c>
      <c r="R106" s="894"/>
      <c r="S106" s="893" t="s">
        <v>270</v>
      </c>
      <c r="T106" s="894"/>
      <c r="U106" s="881" t="s">
        <v>270</v>
      </c>
      <c r="V106" s="882"/>
      <c r="W106" s="881" t="s">
        <v>270</v>
      </c>
      <c r="X106" s="882"/>
      <c r="Y106" s="881" t="s">
        <v>270</v>
      </c>
      <c r="Z106" s="882"/>
      <c r="AA106" s="881" t="s">
        <v>270</v>
      </c>
      <c r="AB106" s="882"/>
      <c r="AC106" s="881" t="s">
        <v>270</v>
      </c>
      <c r="AD106" s="882"/>
      <c r="AE106" s="881" t="s">
        <v>270</v>
      </c>
      <c r="AF106" s="882"/>
      <c r="AG106" s="881" t="s">
        <v>270</v>
      </c>
      <c r="AH106" s="882"/>
    </row>
    <row r="107" spans="1:224" ht="19.5" customHeight="1" x14ac:dyDescent="0.3">
      <c r="A107" s="47" t="s">
        <v>187</v>
      </c>
      <c r="B107" s="48" t="s">
        <v>394</v>
      </c>
      <c r="C107" s="49" t="s">
        <v>187</v>
      </c>
      <c r="D107" s="48" t="s">
        <v>394</v>
      </c>
      <c r="E107" s="107"/>
      <c r="F107" s="108"/>
      <c r="G107" s="57"/>
      <c r="H107" s="60"/>
      <c r="I107" s="57"/>
      <c r="J107" s="60"/>
      <c r="K107" s="59"/>
      <c r="L107" s="60"/>
      <c r="M107" s="57"/>
      <c r="N107" s="60"/>
      <c r="O107" s="57"/>
      <c r="P107" s="60"/>
      <c r="Q107" s="57"/>
      <c r="R107" s="60"/>
      <c r="S107" s="57"/>
      <c r="T107" s="60"/>
      <c r="U107" s="369"/>
      <c r="V107" s="370"/>
      <c r="W107" s="369"/>
      <c r="X107" s="370"/>
      <c r="Y107" s="369"/>
      <c r="Z107" s="370"/>
      <c r="AA107" s="369"/>
      <c r="AB107" s="370"/>
      <c r="AC107" s="369"/>
      <c r="AD107" s="370"/>
      <c r="AE107" s="369"/>
      <c r="AF107" s="370"/>
      <c r="AG107" s="369"/>
      <c r="AH107" s="370"/>
    </row>
    <row r="108" spans="1:224" ht="31.2" x14ac:dyDescent="0.3">
      <c r="A108" s="54" t="s">
        <v>188</v>
      </c>
      <c r="B108" s="55" t="s">
        <v>395</v>
      </c>
      <c r="C108" s="56" t="s">
        <v>188</v>
      </c>
      <c r="D108" s="55" t="s">
        <v>395</v>
      </c>
      <c r="E108" s="107"/>
      <c r="F108" s="108"/>
      <c r="G108" s="57"/>
      <c r="H108" s="60"/>
      <c r="I108" s="57"/>
      <c r="J108" s="60"/>
      <c r="K108" s="59"/>
      <c r="L108" s="60"/>
      <c r="M108" s="57"/>
      <c r="N108" s="60"/>
      <c r="O108" s="57"/>
      <c r="P108" s="60"/>
      <c r="Q108" s="57"/>
      <c r="R108" s="60"/>
      <c r="S108" s="57"/>
      <c r="T108" s="60"/>
      <c r="U108" s="369"/>
      <c r="V108" s="370"/>
      <c r="W108" s="369"/>
      <c r="X108" s="370"/>
      <c r="Y108" s="369"/>
      <c r="Z108" s="370"/>
      <c r="AA108" s="369"/>
      <c r="AB108" s="370"/>
      <c r="AC108" s="369"/>
      <c r="AD108" s="370"/>
      <c r="AE108" s="369"/>
      <c r="AF108" s="370"/>
      <c r="AG108" s="369"/>
      <c r="AH108" s="370"/>
    </row>
    <row r="109" spans="1:224" x14ac:dyDescent="0.3">
      <c r="A109" s="54" t="s">
        <v>189</v>
      </c>
      <c r="B109" s="55" t="s">
        <v>396</v>
      </c>
      <c r="C109" s="56" t="s">
        <v>189</v>
      </c>
      <c r="D109" s="55" t="s">
        <v>396</v>
      </c>
      <c r="E109" s="107"/>
      <c r="F109" s="108"/>
      <c r="G109" s="57"/>
      <c r="H109" s="60"/>
      <c r="I109" s="57"/>
      <c r="J109" s="60"/>
      <c r="K109" s="59"/>
      <c r="L109" s="60"/>
      <c r="M109" s="57"/>
      <c r="N109" s="60"/>
      <c r="O109" s="57"/>
      <c r="P109" s="60"/>
      <c r="Q109" s="57"/>
      <c r="R109" s="60"/>
      <c r="S109" s="57"/>
      <c r="T109" s="60"/>
      <c r="U109" s="380"/>
      <c r="V109" s="381"/>
      <c r="W109" s="380"/>
      <c r="X109" s="381"/>
      <c r="Y109" s="380"/>
      <c r="Z109" s="381"/>
      <c r="AA109" s="380"/>
      <c r="AB109" s="381"/>
      <c r="AC109" s="380"/>
      <c r="AD109" s="381"/>
      <c r="AE109" s="380"/>
      <c r="AF109" s="381"/>
      <c r="AG109" s="380"/>
      <c r="AH109" s="381"/>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row>
    <row r="110" spans="1:224" ht="17.25" customHeight="1" x14ac:dyDescent="0.3">
      <c r="A110" s="54" t="s">
        <v>190</v>
      </c>
      <c r="B110" s="55" t="s">
        <v>81</v>
      </c>
      <c r="C110" s="56" t="s">
        <v>190</v>
      </c>
      <c r="D110" s="56" t="s">
        <v>81</v>
      </c>
      <c r="E110" s="54" t="s">
        <v>190</v>
      </c>
      <c r="F110" s="56" t="s">
        <v>81</v>
      </c>
      <c r="G110" s="139" t="s">
        <v>190</v>
      </c>
      <c r="H110" s="140" t="s">
        <v>81</v>
      </c>
      <c r="I110" s="141"/>
      <c r="J110" s="142"/>
      <c r="K110" s="143"/>
      <c r="L110" s="144"/>
      <c r="M110" s="113"/>
      <c r="N110" s="114"/>
      <c r="O110" s="113"/>
      <c r="P110" s="114"/>
      <c r="Q110" s="113"/>
      <c r="R110" s="114"/>
      <c r="S110" s="113"/>
      <c r="T110" s="114"/>
      <c r="U110" s="369"/>
      <c r="V110" s="370"/>
      <c r="W110" s="369"/>
      <c r="X110" s="370"/>
      <c r="Y110" s="369"/>
      <c r="Z110" s="370"/>
      <c r="AA110" s="369"/>
      <c r="AB110" s="370"/>
      <c r="AC110" s="369"/>
      <c r="AD110" s="370"/>
      <c r="AE110" s="369"/>
      <c r="AF110" s="370"/>
      <c r="AG110" s="369"/>
      <c r="AH110" s="370"/>
    </row>
    <row r="111" spans="1:224" ht="83.25" customHeight="1" x14ac:dyDescent="0.3">
      <c r="A111" s="233"/>
      <c r="B111" s="234"/>
      <c r="C111" s="235"/>
      <c r="D111" s="235"/>
      <c r="E111" s="131" t="s">
        <v>191</v>
      </c>
      <c r="F111" s="132" t="s">
        <v>247</v>
      </c>
      <c r="G111" s="145" t="s">
        <v>191</v>
      </c>
      <c r="H111" s="146" t="s">
        <v>209</v>
      </c>
      <c r="I111" s="99" t="s">
        <v>191</v>
      </c>
      <c r="J111" s="100" t="s">
        <v>209</v>
      </c>
      <c r="K111" s="113" t="s">
        <v>191</v>
      </c>
      <c r="L111" s="114" t="s">
        <v>209</v>
      </c>
      <c r="M111" s="91" t="s">
        <v>191</v>
      </c>
      <c r="N111" s="92" t="s">
        <v>209</v>
      </c>
      <c r="O111" s="59" t="s">
        <v>191</v>
      </c>
      <c r="P111" s="60" t="s">
        <v>209</v>
      </c>
      <c r="Q111" s="101" t="s">
        <v>191</v>
      </c>
      <c r="R111" s="96" t="s">
        <v>458</v>
      </c>
      <c r="S111" s="59" t="s">
        <v>191</v>
      </c>
      <c r="T111" s="60" t="s">
        <v>458</v>
      </c>
      <c r="U111" s="365" t="s">
        <v>191</v>
      </c>
      <c r="V111" s="92" t="s">
        <v>458</v>
      </c>
      <c r="W111" s="321" t="s">
        <v>191</v>
      </c>
      <c r="X111" s="60" t="s">
        <v>458</v>
      </c>
      <c r="Y111" s="365" t="s">
        <v>191</v>
      </c>
      <c r="Z111" s="92" t="s">
        <v>458</v>
      </c>
      <c r="AA111" s="365" t="s">
        <v>191</v>
      </c>
      <c r="AB111" s="92" t="s">
        <v>458</v>
      </c>
      <c r="AC111" s="321" t="s">
        <v>191</v>
      </c>
      <c r="AD111" s="60" t="s">
        <v>458</v>
      </c>
      <c r="AE111" s="365" t="s">
        <v>191</v>
      </c>
      <c r="AF111" s="92" t="s">
        <v>458</v>
      </c>
      <c r="AG111" s="321" t="s">
        <v>191</v>
      </c>
      <c r="AH111" s="60" t="s">
        <v>458</v>
      </c>
    </row>
    <row r="112" spans="1:224" ht="39" customHeight="1" x14ac:dyDescent="0.3">
      <c r="A112" s="233"/>
      <c r="B112" s="234"/>
      <c r="C112" s="233"/>
      <c r="D112" s="234"/>
      <c r="E112" s="131" t="s">
        <v>192</v>
      </c>
      <c r="F112" s="132" t="s">
        <v>210</v>
      </c>
      <c r="G112" s="113" t="s">
        <v>192</v>
      </c>
      <c r="H112" s="114" t="s">
        <v>210</v>
      </c>
      <c r="I112" s="113" t="s">
        <v>192</v>
      </c>
      <c r="J112" s="114" t="s">
        <v>210</v>
      </c>
      <c r="K112" s="113" t="s">
        <v>192</v>
      </c>
      <c r="L112" s="114" t="s">
        <v>210</v>
      </c>
      <c r="M112" s="113" t="s">
        <v>192</v>
      </c>
      <c r="N112" s="114" t="s">
        <v>210</v>
      </c>
      <c r="O112" s="113" t="s">
        <v>192</v>
      </c>
      <c r="P112" s="114" t="s">
        <v>210</v>
      </c>
      <c r="Q112" s="319" t="s">
        <v>192</v>
      </c>
      <c r="R112" s="320" t="s">
        <v>459</v>
      </c>
      <c r="S112" s="113" t="s">
        <v>192</v>
      </c>
      <c r="T112" s="114" t="s">
        <v>459</v>
      </c>
      <c r="U112" s="321" t="s">
        <v>192</v>
      </c>
      <c r="V112" s="60" t="s">
        <v>459</v>
      </c>
      <c r="W112" s="321" t="s">
        <v>192</v>
      </c>
      <c r="X112" s="60" t="s">
        <v>459</v>
      </c>
      <c r="Y112" s="321" t="s">
        <v>192</v>
      </c>
      <c r="Z112" s="60" t="s">
        <v>459</v>
      </c>
      <c r="AA112" s="373" t="s">
        <v>192</v>
      </c>
      <c r="AB112" s="96" t="s">
        <v>1650</v>
      </c>
      <c r="AC112" s="321" t="s">
        <v>192</v>
      </c>
      <c r="AD112" s="60" t="s">
        <v>1650</v>
      </c>
      <c r="AE112" s="373" t="s">
        <v>192</v>
      </c>
      <c r="AF112" s="96" t="s">
        <v>1780</v>
      </c>
      <c r="AG112" s="321" t="s">
        <v>192</v>
      </c>
      <c r="AH112" s="60" t="s">
        <v>1780</v>
      </c>
    </row>
    <row r="113" spans="1:224" ht="54.75" customHeight="1" x14ac:dyDescent="0.3">
      <c r="A113" s="233"/>
      <c r="B113" s="234"/>
      <c r="C113" s="235"/>
      <c r="D113" s="235"/>
      <c r="E113" s="117" t="s">
        <v>193</v>
      </c>
      <c r="F113" s="118" t="s">
        <v>211</v>
      </c>
      <c r="G113" s="119" t="s">
        <v>193</v>
      </c>
      <c r="H113" s="120" t="s">
        <v>211</v>
      </c>
      <c r="I113" s="119" t="s">
        <v>193</v>
      </c>
      <c r="J113" s="120" t="s">
        <v>211</v>
      </c>
      <c r="K113" s="113" t="s">
        <v>193</v>
      </c>
      <c r="L113" s="114" t="s">
        <v>211</v>
      </c>
      <c r="M113" s="91" t="s">
        <v>193</v>
      </c>
      <c r="N113" s="92" t="s">
        <v>211</v>
      </c>
      <c r="O113" s="59" t="s">
        <v>193</v>
      </c>
      <c r="P113" s="60" t="s">
        <v>211</v>
      </c>
      <c r="Q113" s="101" t="s">
        <v>193</v>
      </c>
      <c r="R113" s="96" t="s">
        <v>460</v>
      </c>
      <c r="S113" s="59" t="s">
        <v>193</v>
      </c>
      <c r="T113" s="60" t="s">
        <v>460</v>
      </c>
      <c r="U113" s="365" t="s">
        <v>193</v>
      </c>
      <c r="V113" s="92" t="s">
        <v>460</v>
      </c>
      <c r="W113" s="365" t="s">
        <v>193</v>
      </c>
      <c r="X113" s="92" t="s">
        <v>460</v>
      </c>
      <c r="Y113" s="321" t="s">
        <v>193</v>
      </c>
      <c r="Z113" s="60" t="s">
        <v>460</v>
      </c>
      <c r="AA113" s="321" t="s">
        <v>193</v>
      </c>
      <c r="AB113" s="60" t="s">
        <v>460</v>
      </c>
      <c r="AC113" s="321" t="s">
        <v>193</v>
      </c>
      <c r="AD113" s="60" t="s">
        <v>460</v>
      </c>
      <c r="AE113" s="365" t="s">
        <v>193</v>
      </c>
      <c r="AF113" s="92" t="s">
        <v>460</v>
      </c>
      <c r="AG113" s="321" t="s">
        <v>193</v>
      </c>
      <c r="AH113" s="60" t="s">
        <v>460</v>
      </c>
    </row>
    <row r="114" spans="1:224" ht="32.25" customHeight="1" x14ac:dyDescent="0.3">
      <c r="A114" s="233"/>
      <c r="B114" s="234"/>
      <c r="C114" s="233"/>
      <c r="D114" s="234"/>
      <c r="E114" s="139"/>
      <c r="F114" s="140"/>
      <c r="G114" s="139"/>
      <c r="H114" s="140"/>
      <c r="I114" s="105" t="s">
        <v>194</v>
      </c>
      <c r="J114" s="106" t="s">
        <v>341</v>
      </c>
      <c r="K114" s="113" t="s">
        <v>194</v>
      </c>
      <c r="L114" s="114" t="s">
        <v>341</v>
      </c>
      <c r="M114" s="59" t="s">
        <v>194</v>
      </c>
      <c r="N114" s="60" t="s">
        <v>341</v>
      </c>
      <c r="O114" s="59" t="s">
        <v>194</v>
      </c>
      <c r="P114" s="60" t="s">
        <v>341</v>
      </c>
      <c r="Q114" s="59" t="s">
        <v>194</v>
      </c>
      <c r="R114" s="60" t="s">
        <v>341</v>
      </c>
      <c r="S114" s="59" t="s">
        <v>194</v>
      </c>
      <c r="T114" s="60" t="s">
        <v>341</v>
      </c>
      <c r="U114" s="365" t="s">
        <v>194</v>
      </c>
      <c r="V114" s="92" t="s">
        <v>341</v>
      </c>
      <c r="W114" s="321" t="s">
        <v>194</v>
      </c>
      <c r="X114" s="60" t="s">
        <v>341</v>
      </c>
      <c r="Y114" s="321" t="s">
        <v>194</v>
      </c>
      <c r="Z114" s="60" t="s">
        <v>341</v>
      </c>
      <c r="AA114" s="321" t="s">
        <v>194</v>
      </c>
      <c r="AB114" s="60" t="s">
        <v>341</v>
      </c>
      <c r="AC114" s="321" t="s">
        <v>194</v>
      </c>
      <c r="AD114" s="60" t="s">
        <v>341</v>
      </c>
      <c r="AE114" s="321" t="s">
        <v>194</v>
      </c>
      <c r="AF114" s="60" t="s">
        <v>341</v>
      </c>
      <c r="AG114" s="321" t="s">
        <v>194</v>
      </c>
      <c r="AH114" s="60" t="s">
        <v>341</v>
      </c>
    </row>
    <row r="115" spans="1:224" ht="38.25" customHeight="1" x14ac:dyDescent="0.3">
      <c r="A115" s="54"/>
      <c r="B115" s="55"/>
      <c r="C115" s="54"/>
      <c r="D115" s="55"/>
      <c r="E115" s="93"/>
      <c r="F115" s="94"/>
      <c r="G115" s="93"/>
      <c r="H115" s="94"/>
      <c r="I115" s="105" t="s">
        <v>195</v>
      </c>
      <c r="J115" s="106" t="s">
        <v>342</v>
      </c>
      <c r="K115" s="91" t="s">
        <v>195</v>
      </c>
      <c r="L115" s="92" t="s">
        <v>342</v>
      </c>
      <c r="M115" s="321" t="s">
        <v>195</v>
      </c>
      <c r="N115" s="129" t="s">
        <v>342</v>
      </c>
      <c r="O115" s="59" t="s">
        <v>195</v>
      </c>
      <c r="P115" s="129" t="s">
        <v>342</v>
      </c>
      <c r="Q115" s="59" t="s">
        <v>195</v>
      </c>
      <c r="R115" s="129" t="s">
        <v>342</v>
      </c>
      <c r="S115" s="59" t="s">
        <v>195</v>
      </c>
      <c r="T115" s="129" t="s">
        <v>342</v>
      </c>
      <c r="U115" s="365" t="s">
        <v>195</v>
      </c>
      <c r="V115" s="92" t="s">
        <v>342</v>
      </c>
      <c r="W115" s="321" t="s">
        <v>195</v>
      </c>
      <c r="X115" s="60" t="s">
        <v>342</v>
      </c>
      <c r="Y115" s="321" t="s">
        <v>195</v>
      </c>
      <c r="Z115" s="60" t="s">
        <v>342</v>
      </c>
      <c r="AA115" s="365" t="s">
        <v>195</v>
      </c>
      <c r="AB115" s="92" t="s">
        <v>342</v>
      </c>
      <c r="AC115" s="321" t="s">
        <v>195</v>
      </c>
      <c r="AD115" s="60" t="s">
        <v>342</v>
      </c>
      <c r="AE115" s="321" t="s">
        <v>195</v>
      </c>
      <c r="AF115" s="60" t="s">
        <v>342</v>
      </c>
      <c r="AG115" s="321" t="s">
        <v>195</v>
      </c>
      <c r="AH115" s="60" t="s">
        <v>342</v>
      </c>
    </row>
    <row r="116" spans="1:224" ht="42" customHeight="1" x14ac:dyDescent="0.3">
      <c r="A116" s="233"/>
      <c r="B116" s="234"/>
      <c r="C116" s="233"/>
      <c r="D116" s="234"/>
      <c r="E116" s="113"/>
      <c r="F116" s="114"/>
      <c r="G116" s="113"/>
      <c r="H116" s="199"/>
      <c r="I116" s="125"/>
      <c r="J116" s="126"/>
      <c r="K116" s="112"/>
      <c r="L116" s="94"/>
      <c r="M116" s="112"/>
      <c r="N116" s="94"/>
      <c r="O116" s="112"/>
      <c r="P116" s="94"/>
      <c r="Q116" s="143" t="s">
        <v>196</v>
      </c>
      <c r="R116" s="144" t="s">
        <v>523</v>
      </c>
      <c r="S116" s="112" t="s">
        <v>196</v>
      </c>
      <c r="T116" s="94" t="s">
        <v>523</v>
      </c>
      <c r="U116" s="365" t="s">
        <v>196</v>
      </c>
      <c r="V116" s="92" t="s">
        <v>523</v>
      </c>
      <c r="W116" s="321" t="s">
        <v>196</v>
      </c>
      <c r="X116" s="60" t="s">
        <v>523</v>
      </c>
      <c r="Y116" s="365" t="s">
        <v>196</v>
      </c>
      <c r="Z116" s="92" t="s">
        <v>523</v>
      </c>
      <c r="AA116" s="321" t="s">
        <v>196</v>
      </c>
      <c r="AB116" s="60" t="s">
        <v>523</v>
      </c>
      <c r="AC116" s="321" t="s">
        <v>196</v>
      </c>
      <c r="AD116" s="60" t="s">
        <v>523</v>
      </c>
      <c r="AE116" s="321" t="s">
        <v>196</v>
      </c>
      <c r="AF116" s="60" t="s">
        <v>523</v>
      </c>
      <c r="AG116" s="321" t="s">
        <v>196</v>
      </c>
      <c r="AH116" s="60" t="s">
        <v>523</v>
      </c>
    </row>
    <row r="117" spans="1:224" ht="75" customHeight="1" x14ac:dyDescent="0.3">
      <c r="A117" s="54"/>
      <c r="B117" s="55"/>
      <c r="C117" s="54"/>
      <c r="D117" s="55"/>
      <c r="E117" s="57"/>
      <c r="F117" s="58"/>
      <c r="G117" s="57"/>
      <c r="H117" s="129"/>
      <c r="I117" s="87"/>
      <c r="J117" s="88"/>
      <c r="K117" s="59"/>
      <c r="L117" s="60"/>
      <c r="M117" s="59"/>
      <c r="N117" s="60"/>
      <c r="O117" s="59"/>
      <c r="P117" s="60"/>
      <c r="Q117" s="105" t="s">
        <v>197</v>
      </c>
      <c r="R117" s="106" t="s">
        <v>461</v>
      </c>
      <c r="S117" s="59" t="s">
        <v>197</v>
      </c>
      <c r="T117" s="60" t="s">
        <v>461</v>
      </c>
      <c r="U117" s="321" t="s">
        <v>197</v>
      </c>
      <c r="V117" s="60" t="s">
        <v>461</v>
      </c>
      <c r="W117" s="321" t="s">
        <v>197</v>
      </c>
      <c r="X117" s="60" t="s">
        <v>461</v>
      </c>
      <c r="Y117" s="321" t="s">
        <v>197</v>
      </c>
      <c r="Z117" s="60" t="s">
        <v>461</v>
      </c>
      <c r="AA117" s="392" t="s">
        <v>197</v>
      </c>
      <c r="AB117" s="90" t="s">
        <v>1651</v>
      </c>
      <c r="AC117" s="321" t="s">
        <v>197</v>
      </c>
      <c r="AD117" s="60" t="s">
        <v>1651</v>
      </c>
      <c r="AE117" s="321" t="s">
        <v>197</v>
      </c>
      <c r="AF117" s="60" t="s">
        <v>1651</v>
      </c>
      <c r="AG117" s="321" t="s">
        <v>197</v>
      </c>
      <c r="AH117" s="60" t="s">
        <v>1651</v>
      </c>
    </row>
    <row r="118" spans="1:224" ht="58.95" customHeight="1" thickBot="1" x14ac:dyDescent="0.35">
      <c r="A118" s="233"/>
      <c r="B118" s="234"/>
      <c r="C118" s="233"/>
      <c r="D118" s="234"/>
      <c r="E118" s="113"/>
      <c r="F118" s="114"/>
      <c r="G118" s="113"/>
      <c r="H118" s="199"/>
      <c r="I118" s="125"/>
      <c r="J118" s="126"/>
      <c r="K118" s="112"/>
      <c r="L118" s="94"/>
      <c r="M118" s="112"/>
      <c r="N118" s="94"/>
      <c r="O118" s="112"/>
      <c r="P118" s="94"/>
      <c r="Q118" s="143" t="s">
        <v>197</v>
      </c>
      <c r="R118" s="144"/>
      <c r="S118" s="112"/>
      <c r="T118" s="94"/>
      <c r="U118" s="476"/>
      <c r="V118" s="477"/>
      <c r="W118" s="476"/>
      <c r="X118" s="477"/>
      <c r="Y118" s="476"/>
      <c r="Z118" s="477"/>
      <c r="AA118" s="557"/>
      <c r="AB118" s="558"/>
      <c r="AC118" s="476"/>
      <c r="AD118" s="477"/>
      <c r="AE118" s="559" t="s">
        <v>198</v>
      </c>
      <c r="AF118" s="514" t="s">
        <v>1781</v>
      </c>
      <c r="AG118" s="388" t="s">
        <v>198</v>
      </c>
      <c r="AH118" s="389" t="s">
        <v>1781</v>
      </c>
    </row>
    <row r="119" spans="1:224" ht="21.75" customHeight="1" thickTop="1" x14ac:dyDescent="0.3">
      <c r="A119" s="875" t="s">
        <v>271</v>
      </c>
      <c r="B119" s="876"/>
      <c r="C119" s="875" t="s">
        <v>271</v>
      </c>
      <c r="D119" s="876"/>
      <c r="E119" s="888" t="s">
        <v>271</v>
      </c>
      <c r="F119" s="889"/>
      <c r="G119" s="869" t="s">
        <v>271</v>
      </c>
      <c r="H119" s="871"/>
      <c r="I119" s="872" t="s">
        <v>271</v>
      </c>
      <c r="J119" s="871"/>
      <c r="K119" s="885" t="s">
        <v>271</v>
      </c>
      <c r="L119" s="871"/>
      <c r="M119" s="885" t="s">
        <v>271</v>
      </c>
      <c r="N119" s="871"/>
      <c r="O119" s="885" t="s">
        <v>271</v>
      </c>
      <c r="P119" s="871"/>
      <c r="Q119" s="885" t="s">
        <v>271</v>
      </c>
      <c r="R119" s="871"/>
      <c r="S119" s="885" t="s">
        <v>271</v>
      </c>
      <c r="T119" s="871"/>
      <c r="U119" s="881" t="s">
        <v>271</v>
      </c>
      <c r="V119" s="882"/>
      <c r="W119" s="881" t="s">
        <v>271</v>
      </c>
      <c r="X119" s="882"/>
      <c r="Y119" s="881" t="s">
        <v>271</v>
      </c>
      <c r="Z119" s="882"/>
      <c r="AA119" s="881" t="s">
        <v>271</v>
      </c>
      <c r="AB119" s="882"/>
      <c r="AC119" s="881" t="s">
        <v>271</v>
      </c>
      <c r="AD119" s="882"/>
      <c r="AE119" s="881" t="s">
        <v>271</v>
      </c>
      <c r="AF119" s="882"/>
      <c r="AG119" s="881" t="s">
        <v>271</v>
      </c>
      <c r="AH119" s="882"/>
    </row>
    <row r="120" spans="1:224" x14ac:dyDescent="0.3">
      <c r="A120" s="47" t="s">
        <v>187</v>
      </c>
      <c r="B120" s="48" t="s">
        <v>397</v>
      </c>
      <c r="C120" s="49" t="s">
        <v>187</v>
      </c>
      <c r="D120" s="48" t="s">
        <v>397</v>
      </c>
      <c r="E120" s="899"/>
      <c r="F120" s="900"/>
      <c r="G120" s="322"/>
      <c r="H120" s="323"/>
      <c r="I120" s="322"/>
      <c r="J120" s="323"/>
      <c r="K120" s="322"/>
      <c r="L120" s="323"/>
      <c r="M120" s="322"/>
      <c r="N120" s="323"/>
      <c r="O120" s="322"/>
      <c r="P120" s="323"/>
      <c r="Q120" s="322"/>
      <c r="R120" s="323"/>
      <c r="S120" s="322"/>
      <c r="T120" s="323"/>
      <c r="U120" s="369"/>
      <c r="V120" s="370"/>
      <c r="W120" s="369"/>
      <c r="X120" s="370"/>
      <c r="Y120" s="369"/>
      <c r="Z120" s="370"/>
      <c r="AA120" s="369"/>
      <c r="AB120" s="370"/>
      <c r="AC120" s="369"/>
      <c r="AD120" s="370"/>
      <c r="AE120" s="369"/>
      <c r="AF120" s="370"/>
      <c r="AG120" s="369"/>
      <c r="AH120" s="370"/>
    </row>
    <row r="121" spans="1:224" x14ac:dyDescent="0.3">
      <c r="A121" s="54" t="s">
        <v>188</v>
      </c>
      <c r="B121" s="55" t="s">
        <v>398</v>
      </c>
      <c r="C121" s="56" t="s">
        <v>188</v>
      </c>
      <c r="D121" s="55" t="s">
        <v>398</v>
      </c>
      <c r="E121" s="899"/>
      <c r="F121" s="900"/>
      <c r="G121" s="183"/>
      <c r="H121" s="184"/>
      <c r="I121" s="183"/>
      <c r="J121" s="184"/>
      <c r="K121" s="183"/>
      <c r="L121" s="184"/>
      <c r="M121" s="183"/>
      <c r="N121" s="184"/>
      <c r="O121" s="183"/>
      <c r="P121" s="184"/>
      <c r="Q121" s="183"/>
      <c r="R121" s="184"/>
      <c r="S121" s="183"/>
      <c r="T121" s="184"/>
      <c r="U121" s="369"/>
      <c r="V121" s="370"/>
      <c r="W121" s="369"/>
      <c r="X121" s="370"/>
      <c r="Y121" s="369"/>
      <c r="Z121" s="370"/>
      <c r="AA121" s="369"/>
      <c r="AB121" s="370"/>
      <c r="AC121" s="369"/>
      <c r="AD121" s="370"/>
      <c r="AE121" s="369"/>
      <c r="AF121" s="370"/>
      <c r="AG121" s="369"/>
      <c r="AH121" s="370"/>
    </row>
    <row r="122" spans="1:224" ht="16.5" customHeight="1" x14ac:dyDescent="0.3">
      <c r="A122" s="54" t="s">
        <v>189</v>
      </c>
      <c r="B122" s="55" t="s">
        <v>399</v>
      </c>
      <c r="C122" s="54" t="s">
        <v>189</v>
      </c>
      <c r="D122" s="55" t="s">
        <v>399</v>
      </c>
      <c r="E122" s="899"/>
      <c r="F122" s="900"/>
      <c r="G122" s="324"/>
      <c r="H122" s="325"/>
      <c r="I122" s="324"/>
      <c r="J122" s="325"/>
      <c r="K122" s="324"/>
      <c r="L122" s="325"/>
      <c r="M122" s="326"/>
      <c r="N122" s="327"/>
      <c r="O122" s="328"/>
      <c r="P122" s="327"/>
      <c r="Q122" s="328"/>
      <c r="R122" s="327"/>
      <c r="S122" s="328"/>
      <c r="T122" s="327"/>
      <c r="U122" s="380"/>
      <c r="V122" s="381"/>
      <c r="W122" s="380"/>
      <c r="X122" s="381"/>
      <c r="Y122" s="380"/>
      <c r="Z122" s="381"/>
      <c r="AA122" s="380"/>
      <c r="AB122" s="381"/>
      <c r="AC122" s="380"/>
      <c r="AD122" s="381"/>
      <c r="AE122" s="380"/>
      <c r="AF122" s="381"/>
      <c r="AG122" s="380"/>
      <c r="AH122" s="381"/>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c r="ED122" s="46"/>
      <c r="EE122" s="46"/>
      <c r="EF122" s="46"/>
      <c r="EG122" s="46"/>
      <c r="EH122" s="46"/>
      <c r="EI122" s="46"/>
      <c r="EJ122" s="46"/>
      <c r="EK122" s="46"/>
      <c r="EL122" s="46"/>
      <c r="EM122" s="46"/>
      <c r="EN122" s="46"/>
      <c r="EO122" s="46"/>
      <c r="EP122" s="46"/>
      <c r="EQ122" s="46"/>
      <c r="ER122" s="46"/>
      <c r="ES122" s="46"/>
      <c r="ET122" s="46"/>
      <c r="EU122" s="46"/>
      <c r="EV122" s="46"/>
      <c r="EW122" s="46"/>
      <c r="EX122" s="46"/>
      <c r="EY122" s="46"/>
      <c r="EZ122" s="46"/>
      <c r="FA122" s="46"/>
      <c r="FB122" s="46"/>
      <c r="FC122" s="46"/>
      <c r="FD122" s="46"/>
      <c r="FE122" s="46"/>
      <c r="FF122" s="46"/>
      <c r="FG122" s="46"/>
      <c r="FH122" s="46"/>
      <c r="FI122" s="46"/>
      <c r="FJ122" s="46"/>
      <c r="FK122" s="46"/>
      <c r="FL122" s="46"/>
      <c r="FM122" s="46"/>
      <c r="FN122" s="46"/>
      <c r="FO122" s="46"/>
      <c r="FP122" s="46"/>
      <c r="FQ122" s="46"/>
      <c r="FR122" s="46"/>
      <c r="FS122" s="46"/>
      <c r="FT122" s="46"/>
      <c r="FU122" s="46"/>
      <c r="FV122" s="46"/>
      <c r="FW122" s="46"/>
      <c r="FX122" s="46"/>
      <c r="FY122" s="46"/>
      <c r="FZ122" s="46"/>
      <c r="GA122" s="46"/>
      <c r="GB122" s="46"/>
      <c r="GC122" s="46"/>
      <c r="GD122" s="46"/>
      <c r="GE122" s="46"/>
      <c r="GF122" s="46"/>
      <c r="GG122" s="46"/>
      <c r="GH122" s="46"/>
      <c r="GI122" s="46"/>
      <c r="GJ122" s="46"/>
      <c r="GK122" s="46"/>
      <c r="GL122" s="46"/>
      <c r="GM122" s="46"/>
      <c r="GN122" s="46"/>
      <c r="GO122" s="46"/>
      <c r="GP122" s="46"/>
      <c r="GQ122" s="46"/>
      <c r="GR122" s="46"/>
      <c r="GS122" s="46"/>
      <c r="GT122" s="46"/>
      <c r="GU122" s="46"/>
      <c r="GV122" s="46"/>
      <c r="GW122" s="46"/>
      <c r="GX122" s="46"/>
      <c r="GY122" s="46"/>
      <c r="GZ122" s="46"/>
      <c r="HA122" s="46"/>
      <c r="HB122" s="46"/>
      <c r="HC122" s="46"/>
      <c r="HD122" s="46"/>
      <c r="HE122" s="46"/>
      <c r="HF122" s="46"/>
      <c r="HG122" s="46"/>
      <c r="HH122" s="46"/>
      <c r="HI122" s="46"/>
      <c r="HJ122" s="46"/>
      <c r="HK122" s="46"/>
      <c r="HL122" s="46"/>
      <c r="HM122" s="46"/>
      <c r="HN122" s="46"/>
      <c r="HO122" s="46"/>
      <c r="HP122" s="46"/>
    </row>
    <row r="123" spans="1:224" ht="47.4" thickBot="1" x14ac:dyDescent="0.35">
      <c r="A123" s="61"/>
      <c r="B123" s="62"/>
      <c r="C123" s="63"/>
      <c r="D123" s="63"/>
      <c r="E123" s="149" t="s">
        <v>190</v>
      </c>
      <c r="F123" s="150" t="s">
        <v>212</v>
      </c>
      <c r="G123" s="151" t="s">
        <v>190</v>
      </c>
      <c r="H123" s="152" t="s">
        <v>212</v>
      </c>
      <c r="I123" s="153" t="s">
        <v>190</v>
      </c>
      <c r="J123" s="154" t="s">
        <v>212</v>
      </c>
      <c r="K123" s="155" t="s">
        <v>190</v>
      </c>
      <c r="L123" s="156" t="s">
        <v>212</v>
      </c>
      <c r="M123" s="66" t="s">
        <v>190</v>
      </c>
      <c r="N123" s="67" t="s">
        <v>212</v>
      </c>
      <c r="O123" s="66" t="s">
        <v>190</v>
      </c>
      <c r="P123" s="67" t="s">
        <v>212</v>
      </c>
      <c r="Q123" s="66" t="s">
        <v>190</v>
      </c>
      <c r="R123" s="67" t="s">
        <v>212</v>
      </c>
      <c r="S123" s="66" t="s">
        <v>190</v>
      </c>
      <c r="T123" s="67" t="s">
        <v>212</v>
      </c>
      <c r="U123" s="390" t="s">
        <v>190</v>
      </c>
      <c r="V123" s="391" t="s">
        <v>212</v>
      </c>
      <c r="W123" s="390" t="s">
        <v>190</v>
      </c>
      <c r="X123" s="391" t="s">
        <v>212</v>
      </c>
      <c r="Y123" s="390" t="s">
        <v>190</v>
      </c>
      <c r="Z123" s="391" t="s">
        <v>212</v>
      </c>
      <c r="AA123" s="390" t="s">
        <v>190</v>
      </c>
      <c r="AB123" s="391" t="s">
        <v>212</v>
      </c>
      <c r="AC123" s="390" t="s">
        <v>190</v>
      </c>
      <c r="AD123" s="391" t="s">
        <v>212</v>
      </c>
      <c r="AE123" s="560" t="s">
        <v>190</v>
      </c>
      <c r="AF123" s="368" t="s">
        <v>212</v>
      </c>
      <c r="AG123" s="388" t="s">
        <v>190</v>
      </c>
      <c r="AH123" s="389" t="s">
        <v>212</v>
      </c>
    </row>
    <row r="124" spans="1:224" ht="41.25" customHeight="1" thickTop="1" x14ac:dyDescent="0.3">
      <c r="A124" s="875" t="s">
        <v>272</v>
      </c>
      <c r="B124" s="876"/>
      <c r="C124" s="875" t="s">
        <v>272</v>
      </c>
      <c r="D124" s="876"/>
      <c r="E124" s="869" t="s">
        <v>272</v>
      </c>
      <c r="F124" s="870"/>
      <c r="G124" s="869" t="s">
        <v>272</v>
      </c>
      <c r="H124" s="871"/>
      <c r="I124" s="872" t="s">
        <v>272</v>
      </c>
      <c r="J124" s="871"/>
      <c r="K124" s="885" t="s">
        <v>272</v>
      </c>
      <c r="L124" s="871"/>
      <c r="M124" s="885" t="s">
        <v>272</v>
      </c>
      <c r="N124" s="871"/>
      <c r="O124" s="885" t="s">
        <v>272</v>
      </c>
      <c r="P124" s="871"/>
      <c r="Q124" s="885" t="s">
        <v>524</v>
      </c>
      <c r="R124" s="871"/>
      <c r="S124" s="885" t="s">
        <v>524</v>
      </c>
      <c r="T124" s="871"/>
      <c r="U124" s="881" t="s">
        <v>524</v>
      </c>
      <c r="V124" s="882"/>
      <c r="W124" s="881" t="s">
        <v>524</v>
      </c>
      <c r="X124" s="882"/>
      <c r="Y124" s="881" t="s">
        <v>524</v>
      </c>
      <c r="Z124" s="882"/>
      <c r="AA124" s="881" t="s">
        <v>524</v>
      </c>
      <c r="AB124" s="882"/>
      <c r="AC124" s="881" t="s">
        <v>524</v>
      </c>
      <c r="AD124" s="882"/>
      <c r="AE124" s="881" t="s">
        <v>524</v>
      </c>
      <c r="AF124" s="882"/>
      <c r="AG124" s="881" t="s">
        <v>524</v>
      </c>
      <c r="AH124" s="882"/>
    </row>
    <row r="125" spans="1:224" ht="31.2" x14ac:dyDescent="0.3">
      <c r="A125" s="47" t="s">
        <v>187</v>
      </c>
      <c r="B125" s="48" t="s">
        <v>82</v>
      </c>
      <c r="C125" s="49" t="s">
        <v>187</v>
      </c>
      <c r="D125" s="49" t="s">
        <v>82</v>
      </c>
      <c r="E125" s="50" t="s">
        <v>187</v>
      </c>
      <c r="F125" s="51" t="s">
        <v>82</v>
      </c>
      <c r="G125" s="119" t="s">
        <v>187</v>
      </c>
      <c r="H125" s="120" t="s">
        <v>82</v>
      </c>
      <c r="I125" s="145" t="s">
        <v>187</v>
      </c>
      <c r="J125" s="146" t="s">
        <v>343</v>
      </c>
      <c r="K125" s="52" t="s">
        <v>187</v>
      </c>
      <c r="L125" s="53" t="s">
        <v>343</v>
      </c>
      <c r="M125" s="59" t="s">
        <v>187</v>
      </c>
      <c r="N125" s="60" t="s">
        <v>343</v>
      </c>
      <c r="O125" s="59" t="s">
        <v>187</v>
      </c>
      <c r="P125" s="60" t="s">
        <v>343</v>
      </c>
      <c r="Q125" s="91" t="s">
        <v>187</v>
      </c>
      <c r="R125" s="92" t="s">
        <v>343</v>
      </c>
      <c r="S125" s="91" t="s">
        <v>187</v>
      </c>
      <c r="T125" s="92" t="s">
        <v>343</v>
      </c>
      <c r="U125" s="365" t="s">
        <v>187</v>
      </c>
      <c r="V125" s="92" t="s">
        <v>343</v>
      </c>
      <c r="W125" s="321" t="s">
        <v>187</v>
      </c>
      <c r="X125" s="60" t="s">
        <v>343</v>
      </c>
      <c r="Y125" s="321" t="s">
        <v>187</v>
      </c>
      <c r="Z125" s="60" t="s">
        <v>343</v>
      </c>
      <c r="AA125" s="365" t="s">
        <v>187</v>
      </c>
      <c r="AB125" s="92" t="s">
        <v>343</v>
      </c>
      <c r="AC125" s="365" t="s">
        <v>187</v>
      </c>
      <c r="AD125" s="92" t="s">
        <v>343</v>
      </c>
      <c r="AE125" s="321" t="s">
        <v>187</v>
      </c>
      <c r="AF125" s="60" t="s">
        <v>343</v>
      </c>
      <c r="AG125" s="321" t="s">
        <v>187</v>
      </c>
      <c r="AH125" s="60" t="s">
        <v>343</v>
      </c>
    </row>
    <row r="126" spans="1:224" ht="19.95" customHeight="1" x14ac:dyDescent="0.3">
      <c r="A126" s="54" t="s">
        <v>188</v>
      </c>
      <c r="B126" s="55" t="s">
        <v>83</v>
      </c>
      <c r="C126" s="56" t="s">
        <v>188</v>
      </c>
      <c r="D126" s="56" t="s">
        <v>83</v>
      </c>
      <c r="E126" s="57" t="s">
        <v>188</v>
      </c>
      <c r="F126" s="58" t="s">
        <v>83</v>
      </c>
      <c r="G126" s="59" t="s">
        <v>188</v>
      </c>
      <c r="H126" s="60" t="s">
        <v>83</v>
      </c>
      <c r="I126" s="89" t="s">
        <v>188</v>
      </c>
      <c r="J126" s="90" t="s">
        <v>344</v>
      </c>
      <c r="K126" s="59" t="s">
        <v>188</v>
      </c>
      <c r="L126" s="60" t="s">
        <v>344</v>
      </c>
      <c r="M126" s="91" t="s">
        <v>188</v>
      </c>
      <c r="N126" s="92" t="s">
        <v>344</v>
      </c>
      <c r="O126" s="59" t="s">
        <v>188</v>
      </c>
      <c r="P126" s="60" t="s">
        <v>344</v>
      </c>
      <c r="Q126" s="59" t="s">
        <v>188</v>
      </c>
      <c r="R126" s="60" t="s">
        <v>344</v>
      </c>
      <c r="S126" s="59" t="s">
        <v>188</v>
      </c>
      <c r="T126" s="60" t="s">
        <v>344</v>
      </c>
      <c r="U126" s="365" t="s">
        <v>188</v>
      </c>
      <c r="V126" s="92" t="s">
        <v>344</v>
      </c>
      <c r="W126" s="321" t="s">
        <v>188</v>
      </c>
      <c r="X126" s="60" t="s">
        <v>344</v>
      </c>
      <c r="Y126" s="321" t="s">
        <v>188</v>
      </c>
      <c r="Z126" s="60" t="s">
        <v>344</v>
      </c>
      <c r="AA126" s="321" t="s">
        <v>188</v>
      </c>
      <c r="AB126" s="60" t="s">
        <v>344</v>
      </c>
      <c r="AC126" s="321" t="s">
        <v>188</v>
      </c>
      <c r="AD126" s="60" t="s">
        <v>344</v>
      </c>
      <c r="AE126" s="321" t="s">
        <v>188</v>
      </c>
      <c r="AF126" s="60" t="s">
        <v>344</v>
      </c>
      <c r="AG126" s="321" t="s">
        <v>188</v>
      </c>
      <c r="AH126" s="60" t="s">
        <v>344</v>
      </c>
    </row>
    <row r="127" spans="1:224" x14ac:dyDescent="0.3">
      <c r="A127" s="54" t="s">
        <v>189</v>
      </c>
      <c r="B127" s="55" t="s">
        <v>84</v>
      </c>
      <c r="C127" s="56" t="s">
        <v>189</v>
      </c>
      <c r="D127" s="56" t="s">
        <v>84</v>
      </c>
      <c r="E127" s="57" t="s">
        <v>189</v>
      </c>
      <c r="F127" s="58" t="s">
        <v>84</v>
      </c>
      <c r="G127" s="59" t="s">
        <v>189</v>
      </c>
      <c r="H127" s="60" t="s">
        <v>84</v>
      </c>
      <c r="I127" s="157"/>
      <c r="J127" s="158"/>
      <c r="K127" s="93"/>
      <c r="L127" s="94"/>
      <c r="M127" s="59"/>
      <c r="N127" s="60"/>
      <c r="O127" s="59"/>
      <c r="P127" s="60"/>
      <c r="Q127" s="59"/>
      <c r="R127" s="60"/>
      <c r="S127" s="59"/>
      <c r="T127" s="60"/>
      <c r="U127" s="369"/>
      <c r="V127" s="370"/>
      <c r="W127" s="369"/>
      <c r="X127" s="370"/>
      <c r="Y127" s="369"/>
      <c r="Z127" s="370"/>
      <c r="AA127" s="369"/>
      <c r="AB127" s="370"/>
      <c r="AC127" s="369"/>
      <c r="AD127" s="370"/>
      <c r="AE127" s="369"/>
      <c r="AF127" s="370"/>
      <c r="AG127" s="369"/>
      <c r="AH127" s="370"/>
    </row>
    <row r="128" spans="1:224" ht="20.399999999999999" customHeight="1" x14ac:dyDescent="0.3">
      <c r="A128" s="54" t="s">
        <v>190</v>
      </c>
      <c r="B128" s="55" t="s">
        <v>85</v>
      </c>
      <c r="C128" s="56" t="s">
        <v>190</v>
      </c>
      <c r="D128" s="56" t="s">
        <v>85</v>
      </c>
      <c r="E128" s="57" t="s">
        <v>190</v>
      </c>
      <c r="F128" s="58" t="s">
        <v>85</v>
      </c>
      <c r="G128" s="59" t="s">
        <v>190</v>
      </c>
      <c r="H128" s="60" t="s">
        <v>85</v>
      </c>
      <c r="I128" s="87" t="s">
        <v>190</v>
      </c>
      <c r="J128" s="88" t="s">
        <v>85</v>
      </c>
      <c r="K128" s="59" t="s">
        <v>190</v>
      </c>
      <c r="L128" s="60" t="s">
        <v>85</v>
      </c>
      <c r="M128" s="59" t="s">
        <v>190</v>
      </c>
      <c r="N128" s="60" t="s">
        <v>85</v>
      </c>
      <c r="O128" s="59" t="s">
        <v>190</v>
      </c>
      <c r="P128" s="60" t="s">
        <v>85</v>
      </c>
      <c r="Q128" s="59" t="s">
        <v>190</v>
      </c>
      <c r="R128" s="60" t="s">
        <v>85</v>
      </c>
      <c r="S128" s="59" t="s">
        <v>190</v>
      </c>
      <c r="T128" s="60" t="s">
        <v>85</v>
      </c>
      <c r="U128" s="365" t="s">
        <v>190</v>
      </c>
      <c r="V128" s="92" t="s">
        <v>85</v>
      </c>
      <c r="W128" s="321" t="s">
        <v>190</v>
      </c>
      <c r="X128" s="60" t="s">
        <v>85</v>
      </c>
      <c r="Y128" s="321" t="s">
        <v>190</v>
      </c>
      <c r="Z128" s="60" t="s">
        <v>85</v>
      </c>
      <c r="AA128" s="321" t="s">
        <v>190</v>
      </c>
      <c r="AB128" s="60" t="s">
        <v>85</v>
      </c>
      <c r="AC128" s="321" t="s">
        <v>190</v>
      </c>
      <c r="AD128" s="60" t="s">
        <v>85</v>
      </c>
      <c r="AE128" s="321" t="s">
        <v>190</v>
      </c>
      <c r="AF128" s="60" t="s">
        <v>85</v>
      </c>
      <c r="AG128" s="321" t="s">
        <v>190</v>
      </c>
      <c r="AH128" s="60" t="s">
        <v>85</v>
      </c>
    </row>
    <row r="129" spans="1:224" ht="36" customHeight="1" x14ac:dyDescent="0.3">
      <c r="A129" s="54" t="s">
        <v>191</v>
      </c>
      <c r="B129" s="55" t="s">
        <v>86</v>
      </c>
      <c r="C129" s="56" t="s">
        <v>191</v>
      </c>
      <c r="D129" s="56" t="s">
        <v>86</v>
      </c>
      <c r="E129" s="57" t="s">
        <v>191</v>
      </c>
      <c r="F129" s="58" t="s">
        <v>86</v>
      </c>
      <c r="G129" s="59" t="s">
        <v>191</v>
      </c>
      <c r="H129" s="60" t="s">
        <v>86</v>
      </c>
      <c r="I129" s="87" t="s">
        <v>191</v>
      </c>
      <c r="J129" s="88" t="s">
        <v>86</v>
      </c>
      <c r="K129" s="59" t="s">
        <v>191</v>
      </c>
      <c r="L129" s="60" t="s">
        <v>86</v>
      </c>
      <c r="M129" s="59" t="s">
        <v>191</v>
      </c>
      <c r="N129" s="60" t="s">
        <v>86</v>
      </c>
      <c r="O129" s="59" t="s">
        <v>191</v>
      </c>
      <c r="P129" s="60" t="s">
        <v>86</v>
      </c>
      <c r="Q129" s="101" t="s">
        <v>191</v>
      </c>
      <c r="R129" s="96" t="s">
        <v>462</v>
      </c>
      <c r="S129" s="59" t="s">
        <v>191</v>
      </c>
      <c r="T129" s="60" t="s">
        <v>462</v>
      </c>
      <c r="U129" s="365" t="s">
        <v>191</v>
      </c>
      <c r="V129" s="92" t="s">
        <v>462</v>
      </c>
      <c r="W129" s="321" t="s">
        <v>191</v>
      </c>
      <c r="X129" s="60" t="s">
        <v>462</v>
      </c>
      <c r="Y129" s="321" t="s">
        <v>191</v>
      </c>
      <c r="Z129" s="60" t="s">
        <v>462</v>
      </c>
      <c r="AA129" s="321" t="s">
        <v>191</v>
      </c>
      <c r="AB129" s="60" t="s">
        <v>462</v>
      </c>
      <c r="AC129" s="365" t="s">
        <v>191</v>
      </c>
      <c r="AD129" s="92" t="s">
        <v>462</v>
      </c>
      <c r="AE129" s="365" t="s">
        <v>191</v>
      </c>
      <c r="AF129" s="92" t="s">
        <v>462</v>
      </c>
      <c r="AG129" s="365" t="s">
        <v>191</v>
      </c>
      <c r="AH129" s="92" t="s">
        <v>462</v>
      </c>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46"/>
      <c r="FI129" s="46"/>
      <c r="FJ129" s="46"/>
      <c r="FK129" s="46"/>
      <c r="FL129" s="46"/>
      <c r="FM129" s="46"/>
      <c r="FN129" s="46"/>
      <c r="FO129" s="46"/>
      <c r="FP129" s="46"/>
      <c r="FQ129" s="46"/>
      <c r="FR129" s="46"/>
      <c r="FS129" s="46"/>
      <c r="FT129" s="46"/>
      <c r="FU129" s="46"/>
      <c r="FV129" s="46"/>
      <c r="FW129" s="46"/>
      <c r="FX129" s="46"/>
      <c r="FY129" s="46"/>
      <c r="FZ129" s="46"/>
      <c r="GA129" s="46"/>
      <c r="GB129" s="46"/>
      <c r="GC129" s="46"/>
      <c r="GD129" s="46"/>
      <c r="GE129" s="46"/>
      <c r="GF129" s="46"/>
      <c r="GG129" s="46"/>
      <c r="GH129" s="46"/>
      <c r="GI129" s="46"/>
      <c r="GJ129" s="46"/>
      <c r="GK129" s="46"/>
      <c r="GL129" s="46"/>
      <c r="GM129" s="46"/>
      <c r="GN129" s="46"/>
      <c r="GO129" s="46"/>
      <c r="GP129" s="46"/>
      <c r="GQ129" s="46"/>
      <c r="GR129" s="46"/>
      <c r="GS129" s="46"/>
      <c r="GT129" s="46"/>
      <c r="GU129" s="46"/>
      <c r="GV129" s="46"/>
      <c r="GW129" s="46"/>
      <c r="GX129" s="46"/>
      <c r="GY129" s="46"/>
      <c r="GZ129" s="46"/>
      <c r="HA129" s="46"/>
      <c r="HB129" s="46"/>
      <c r="HC129" s="46"/>
      <c r="HD129" s="46"/>
      <c r="HE129" s="46"/>
      <c r="HF129" s="46"/>
      <c r="HG129" s="46"/>
      <c r="HH129" s="46"/>
      <c r="HI129" s="46"/>
      <c r="HJ129" s="46"/>
      <c r="HK129" s="46"/>
      <c r="HL129" s="46"/>
      <c r="HM129" s="46"/>
      <c r="HN129" s="46"/>
      <c r="HO129" s="46"/>
      <c r="HP129" s="46"/>
    </row>
    <row r="130" spans="1:224" ht="21.6" customHeight="1" x14ac:dyDescent="0.3">
      <c r="A130" s="54" t="s">
        <v>192</v>
      </c>
      <c r="B130" s="55" t="s">
        <v>87</v>
      </c>
      <c r="C130" s="56" t="s">
        <v>192</v>
      </c>
      <c r="D130" s="56" t="s">
        <v>87</v>
      </c>
      <c r="E130" s="57" t="s">
        <v>192</v>
      </c>
      <c r="F130" s="58" t="s">
        <v>87</v>
      </c>
      <c r="G130" s="59" t="s">
        <v>192</v>
      </c>
      <c r="H130" s="60" t="s">
        <v>87</v>
      </c>
      <c r="I130" s="89" t="s">
        <v>192</v>
      </c>
      <c r="J130" s="90" t="s">
        <v>345</v>
      </c>
      <c r="K130" s="59" t="s">
        <v>192</v>
      </c>
      <c r="L130" s="60" t="s">
        <v>345</v>
      </c>
      <c r="M130" s="91" t="s">
        <v>192</v>
      </c>
      <c r="N130" s="92" t="s">
        <v>345</v>
      </c>
      <c r="O130" s="59" t="s">
        <v>192</v>
      </c>
      <c r="P130" s="60" t="s">
        <v>345</v>
      </c>
      <c r="Q130" s="91" t="s">
        <v>192</v>
      </c>
      <c r="R130" s="92" t="s">
        <v>345</v>
      </c>
      <c r="S130" s="59" t="s">
        <v>192</v>
      </c>
      <c r="T130" s="60" t="s">
        <v>345</v>
      </c>
      <c r="U130" s="365" t="s">
        <v>192</v>
      </c>
      <c r="V130" s="92" t="s">
        <v>345</v>
      </c>
      <c r="W130" s="365" t="s">
        <v>192</v>
      </c>
      <c r="X130" s="92" t="s">
        <v>345</v>
      </c>
      <c r="Y130" s="321" t="s">
        <v>192</v>
      </c>
      <c r="Z130" s="92" t="s">
        <v>345</v>
      </c>
      <c r="AA130" s="321" t="s">
        <v>192</v>
      </c>
      <c r="AB130" s="60" t="s">
        <v>345</v>
      </c>
      <c r="AC130" s="321" t="s">
        <v>192</v>
      </c>
      <c r="AD130" s="60" t="s">
        <v>345</v>
      </c>
      <c r="AE130" s="365" t="s">
        <v>192</v>
      </c>
      <c r="AF130" s="92" t="s">
        <v>345</v>
      </c>
      <c r="AG130" s="321" t="s">
        <v>192</v>
      </c>
      <c r="AH130" s="60" t="s">
        <v>345</v>
      </c>
    </row>
    <row r="131" spans="1:224" ht="31.2" x14ac:dyDescent="0.3">
      <c r="A131" s="54" t="s">
        <v>193</v>
      </c>
      <c r="B131" s="55" t="s">
        <v>400</v>
      </c>
      <c r="C131" s="56" t="s">
        <v>193</v>
      </c>
      <c r="D131" s="55" t="s">
        <v>400</v>
      </c>
      <c r="E131" s="107"/>
      <c r="F131" s="108"/>
      <c r="G131" s="59"/>
      <c r="H131" s="60"/>
      <c r="I131" s="59"/>
      <c r="J131" s="60"/>
      <c r="K131" s="59"/>
      <c r="L131" s="60"/>
      <c r="M131" s="59"/>
      <c r="N131" s="60"/>
      <c r="O131" s="59"/>
      <c r="P131" s="60"/>
      <c r="Q131" s="59"/>
      <c r="R131" s="60"/>
      <c r="S131" s="59"/>
      <c r="T131" s="60"/>
      <c r="U131" s="369"/>
      <c r="V131" s="370"/>
      <c r="W131" s="369"/>
      <c r="X131" s="370"/>
      <c r="Y131" s="369"/>
      <c r="Z131" s="370"/>
      <c r="AA131" s="369"/>
      <c r="AB131" s="370"/>
      <c r="AC131" s="369"/>
      <c r="AD131" s="370"/>
      <c r="AE131" s="369"/>
      <c r="AF131" s="370"/>
      <c r="AG131" s="369"/>
      <c r="AH131" s="370"/>
    </row>
    <row r="132" spans="1:224" ht="29.25" customHeight="1" x14ac:dyDescent="0.3">
      <c r="A132" s="54" t="s">
        <v>194</v>
      </c>
      <c r="B132" s="55" t="s">
        <v>88</v>
      </c>
      <c r="C132" s="54" t="s">
        <v>194</v>
      </c>
      <c r="D132" s="55" t="s">
        <v>88</v>
      </c>
      <c r="E132" s="57" t="s">
        <v>194</v>
      </c>
      <c r="F132" s="58" t="s">
        <v>88</v>
      </c>
      <c r="G132" s="59" t="s">
        <v>194</v>
      </c>
      <c r="H132" s="129" t="s">
        <v>88</v>
      </c>
      <c r="I132" s="91" t="s">
        <v>194</v>
      </c>
      <c r="J132" s="159" t="s">
        <v>88</v>
      </c>
      <c r="K132" s="59" t="s">
        <v>194</v>
      </c>
      <c r="L132" s="129" t="s">
        <v>88</v>
      </c>
      <c r="M132" s="59" t="s">
        <v>194</v>
      </c>
      <c r="N132" s="60" t="s">
        <v>88</v>
      </c>
      <c r="O132" s="59" t="s">
        <v>194</v>
      </c>
      <c r="P132" s="60" t="s">
        <v>88</v>
      </c>
      <c r="Q132" s="59" t="s">
        <v>194</v>
      </c>
      <c r="R132" s="60" t="s">
        <v>88</v>
      </c>
      <c r="S132" s="91" t="s">
        <v>194</v>
      </c>
      <c r="T132" s="92" t="s">
        <v>88</v>
      </c>
      <c r="U132" s="365" t="s">
        <v>194</v>
      </c>
      <c r="V132" s="92" t="s">
        <v>88</v>
      </c>
      <c r="W132" s="321" t="s">
        <v>194</v>
      </c>
      <c r="X132" s="60" t="s">
        <v>88</v>
      </c>
      <c r="Y132" s="321" t="s">
        <v>194</v>
      </c>
      <c r="Z132" s="60" t="s">
        <v>88</v>
      </c>
      <c r="AA132" s="321" t="s">
        <v>194</v>
      </c>
      <c r="AB132" s="60" t="s">
        <v>88</v>
      </c>
      <c r="AC132" s="321" t="s">
        <v>194</v>
      </c>
      <c r="AD132" s="60" t="s">
        <v>88</v>
      </c>
      <c r="AE132" s="321" t="s">
        <v>194</v>
      </c>
      <c r="AF132" s="60" t="s">
        <v>88</v>
      </c>
      <c r="AG132" s="321" t="s">
        <v>194</v>
      </c>
      <c r="AH132" s="60" t="s">
        <v>88</v>
      </c>
    </row>
    <row r="133" spans="1:224" ht="41.25" customHeight="1" thickBot="1" x14ac:dyDescent="0.35">
      <c r="A133" s="61"/>
      <c r="B133" s="62"/>
      <c r="C133" s="63"/>
      <c r="D133" s="63"/>
      <c r="E133" s="131" t="s">
        <v>195</v>
      </c>
      <c r="F133" s="132" t="s">
        <v>213</v>
      </c>
      <c r="G133" s="112" t="s">
        <v>195</v>
      </c>
      <c r="H133" s="94" t="s">
        <v>213</v>
      </c>
      <c r="I133" s="160" t="s">
        <v>195</v>
      </c>
      <c r="J133" s="161" t="s">
        <v>213</v>
      </c>
      <c r="K133" s="139" t="s">
        <v>195</v>
      </c>
      <c r="L133" s="140" t="s">
        <v>213</v>
      </c>
      <c r="M133" s="137" t="s">
        <v>195</v>
      </c>
      <c r="N133" s="138" t="s">
        <v>213</v>
      </c>
      <c r="O133" s="66" t="s">
        <v>195</v>
      </c>
      <c r="P133" s="67" t="s">
        <v>213</v>
      </c>
      <c r="Q133" s="137" t="s">
        <v>195</v>
      </c>
      <c r="R133" s="138" t="s">
        <v>213</v>
      </c>
      <c r="S133" s="66" t="s">
        <v>195</v>
      </c>
      <c r="T133" s="67" t="s">
        <v>213</v>
      </c>
      <c r="U133" s="378" t="s">
        <v>195</v>
      </c>
      <c r="V133" s="379" t="s">
        <v>213</v>
      </c>
      <c r="W133" s="388" t="s">
        <v>195</v>
      </c>
      <c r="X133" s="389" t="s">
        <v>213</v>
      </c>
      <c r="Y133" s="388" t="s">
        <v>195</v>
      </c>
      <c r="Z133" s="389" t="s">
        <v>213</v>
      </c>
      <c r="AA133" s="378" t="s">
        <v>195</v>
      </c>
      <c r="AB133" s="379" t="s">
        <v>213</v>
      </c>
      <c r="AC133" s="378" t="s">
        <v>195</v>
      </c>
      <c r="AD133" s="379" t="s">
        <v>213</v>
      </c>
      <c r="AE133" s="388" t="s">
        <v>195</v>
      </c>
      <c r="AF133" s="389" t="s">
        <v>213</v>
      </c>
      <c r="AG133" s="388" t="s">
        <v>195</v>
      </c>
      <c r="AH133" s="389" t="s">
        <v>213</v>
      </c>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c r="EV133" s="46"/>
      <c r="EW133" s="46"/>
      <c r="EX133" s="46"/>
      <c r="EY133" s="46"/>
      <c r="EZ133" s="46"/>
      <c r="FA133" s="46"/>
      <c r="FB133" s="46"/>
      <c r="FC133" s="46"/>
      <c r="FD133" s="46"/>
      <c r="FE133" s="46"/>
      <c r="FF133" s="46"/>
      <c r="FG133" s="46"/>
      <c r="FH133" s="46"/>
      <c r="FI133" s="46"/>
      <c r="FJ133" s="46"/>
      <c r="FK133" s="46"/>
      <c r="FL133" s="46"/>
      <c r="FM133" s="46"/>
      <c r="FN133" s="46"/>
      <c r="FO133" s="46"/>
      <c r="FP133" s="46"/>
      <c r="FQ133" s="46"/>
      <c r="FR133" s="46"/>
      <c r="FS133" s="46"/>
      <c r="FT133" s="46"/>
      <c r="FU133" s="46"/>
      <c r="FV133" s="46"/>
      <c r="FW133" s="46"/>
      <c r="FX133" s="46"/>
      <c r="FY133" s="46"/>
      <c r="FZ133" s="46"/>
      <c r="GA133" s="46"/>
      <c r="GB133" s="46"/>
      <c r="GC133" s="46"/>
      <c r="GD133" s="46"/>
      <c r="GE133" s="46"/>
      <c r="GF133" s="46"/>
      <c r="GG133" s="46"/>
      <c r="GH133" s="46"/>
      <c r="GI133" s="46"/>
      <c r="GJ133" s="46"/>
      <c r="GK133" s="46"/>
      <c r="GL133" s="46"/>
      <c r="GM133" s="46"/>
      <c r="GN133" s="46"/>
      <c r="GO133" s="46"/>
      <c r="GP133" s="46"/>
      <c r="GQ133" s="46"/>
      <c r="GR133" s="46"/>
      <c r="GS133" s="46"/>
      <c r="GT133" s="46"/>
      <c r="GU133" s="46"/>
      <c r="GV133" s="46"/>
      <c r="GW133" s="46"/>
      <c r="GX133" s="46"/>
      <c r="GY133" s="46"/>
      <c r="GZ133" s="46"/>
      <c r="HA133" s="46"/>
      <c r="HB133" s="46"/>
      <c r="HC133" s="46"/>
      <c r="HD133" s="46"/>
      <c r="HE133" s="46"/>
      <c r="HF133" s="46"/>
      <c r="HG133" s="46"/>
      <c r="HH133" s="46"/>
      <c r="HI133" s="46"/>
      <c r="HJ133" s="46"/>
      <c r="HK133" s="46"/>
      <c r="HL133" s="46"/>
      <c r="HM133" s="46"/>
      <c r="HN133" s="46"/>
      <c r="HO133" s="46"/>
      <c r="HP133" s="46"/>
    </row>
    <row r="134" spans="1:224" ht="23.25" customHeight="1" thickTop="1" x14ac:dyDescent="0.3">
      <c r="A134" s="875" t="s">
        <v>273</v>
      </c>
      <c r="B134" s="876"/>
      <c r="C134" s="886" t="s">
        <v>273</v>
      </c>
      <c r="D134" s="887"/>
      <c r="E134" s="888" t="s">
        <v>273</v>
      </c>
      <c r="F134" s="889"/>
      <c r="G134" s="890" t="s">
        <v>273</v>
      </c>
      <c r="H134" s="884"/>
      <c r="I134" s="891" t="s">
        <v>273</v>
      </c>
      <c r="J134" s="892"/>
      <c r="K134" s="885" t="s">
        <v>273</v>
      </c>
      <c r="L134" s="871"/>
      <c r="M134" s="885" t="s">
        <v>273</v>
      </c>
      <c r="N134" s="871"/>
      <c r="O134" s="885" t="s">
        <v>273</v>
      </c>
      <c r="P134" s="871"/>
      <c r="Q134" s="885" t="s">
        <v>273</v>
      </c>
      <c r="R134" s="871"/>
      <c r="S134" s="885" t="s">
        <v>273</v>
      </c>
      <c r="T134" s="871"/>
      <c r="U134" s="881" t="s">
        <v>273</v>
      </c>
      <c r="V134" s="882"/>
      <c r="W134" s="881" t="s">
        <v>273</v>
      </c>
      <c r="X134" s="882"/>
      <c r="Y134" s="881" t="s">
        <v>273</v>
      </c>
      <c r="Z134" s="882"/>
      <c r="AA134" s="881" t="s">
        <v>273</v>
      </c>
      <c r="AB134" s="882"/>
      <c r="AC134" s="881" t="s">
        <v>273</v>
      </c>
      <c r="AD134" s="882"/>
      <c r="AE134" s="881" t="s">
        <v>273</v>
      </c>
      <c r="AF134" s="882"/>
      <c r="AG134" s="881" t="s">
        <v>273</v>
      </c>
      <c r="AH134" s="882"/>
    </row>
    <row r="135" spans="1:224" x14ac:dyDescent="0.3">
      <c r="A135" s="47" t="s">
        <v>187</v>
      </c>
      <c r="B135" s="48" t="s">
        <v>401</v>
      </c>
      <c r="C135" s="56" t="s">
        <v>187</v>
      </c>
      <c r="D135" s="48" t="s">
        <v>401</v>
      </c>
      <c r="E135" s="107"/>
      <c r="F135" s="107"/>
      <c r="G135" s="502"/>
      <c r="H135" s="162"/>
      <c r="I135" s="59"/>
      <c r="J135" s="60"/>
      <c r="K135" s="59"/>
      <c r="L135" s="60"/>
      <c r="M135" s="59"/>
      <c r="N135" s="60"/>
      <c r="O135" s="59"/>
      <c r="P135" s="60"/>
      <c r="Q135" s="59"/>
      <c r="R135" s="60"/>
      <c r="S135" s="59"/>
      <c r="T135" s="60"/>
      <c r="U135" s="369"/>
      <c r="V135" s="370"/>
      <c r="W135" s="369"/>
      <c r="X135" s="370"/>
      <c r="Y135" s="369"/>
      <c r="Z135" s="370"/>
      <c r="AA135" s="369"/>
      <c r="AB135" s="370"/>
      <c r="AC135" s="369"/>
      <c r="AD135" s="370"/>
      <c r="AE135" s="369"/>
      <c r="AF135" s="370"/>
      <c r="AG135" s="369"/>
      <c r="AH135" s="370"/>
    </row>
    <row r="136" spans="1:224" x14ac:dyDescent="0.3">
      <c r="A136" s="54" t="s">
        <v>188</v>
      </c>
      <c r="B136" s="55" t="s">
        <v>402</v>
      </c>
      <c r="C136" s="56" t="s">
        <v>188</v>
      </c>
      <c r="D136" s="55" t="s">
        <v>402</v>
      </c>
      <c r="E136" s="107"/>
      <c r="F136" s="107"/>
      <c r="G136" s="503"/>
      <c r="H136" s="163"/>
      <c r="I136" s="59"/>
      <c r="J136" s="60"/>
      <c r="K136" s="59"/>
      <c r="L136" s="60"/>
      <c r="M136" s="59"/>
      <c r="N136" s="60"/>
      <c r="O136" s="59"/>
      <c r="P136" s="60"/>
      <c r="Q136" s="59"/>
      <c r="R136" s="60"/>
      <c r="S136" s="59"/>
      <c r="T136" s="60"/>
      <c r="U136" s="369"/>
      <c r="V136" s="370"/>
      <c r="W136" s="369"/>
      <c r="X136" s="370"/>
      <c r="Y136" s="369"/>
      <c r="Z136" s="370"/>
      <c r="AA136" s="369"/>
      <c r="AB136" s="370"/>
      <c r="AC136" s="369"/>
      <c r="AD136" s="370"/>
      <c r="AE136" s="369"/>
      <c r="AF136" s="370"/>
      <c r="AG136" s="369"/>
      <c r="AH136" s="370"/>
    </row>
    <row r="137" spans="1:224" x14ac:dyDescent="0.3">
      <c r="A137" s="54" t="s">
        <v>189</v>
      </c>
      <c r="B137" s="55" t="s">
        <v>89</v>
      </c>
      <c r="C137" s="56" t="s">
        <v>189</v>
      </c>
      <c r="D137" s="56" t="s">
        <v>89</v>
      </c>
      <c r="E137" s="57" t="s">
        <v>189</v>
      </c>
      <c r="F137" s="58" t="s">
        <v>89</v>
      </c>
      <c r="G137" s="59" t="s">
        <v>189</v>
      </c>
      <c r="H137" s="60" t="s">
        <v>89</v>
      </c>
      <c r="I137" s="164"/>
      <c r="J137" s="165"/>
      <c r="K137" s="166"/>
      <c r="L137" s="167"/>
      <c r="M137" s="59"/>
      <c r="N137" s="60"/>
      <c r="O137" s="59"/>
      <c r="P137" s="60"/>
      <c r="Q137" s="59"/>
      <c r="R137" s="60"/>
      <c r="S137" s="59"/>
      <c r="T137" s="60"/>
      <c r="U137" s="369"/>
      <c r="V137" s="370"/>
      <c r="W137" s="369"/>
      <c r="X137" s="370"/>
      <c r="Y137" s="369"/>
      <c r="Z137" s="370"/>
      <c r="AA137" s="369"/>
      <c r="AB137" s="370"/>
      <c r="AC137" s="369"/>
      <c r="AD137" s="370"/>
      <c r="AE137" s="369"/>
      <c r="AF137" s="370"/>
      <c r="AG137" s="369"/>
      <c r="AH137" s="370"/>
    </row>
    <row r="138" spans="1:224" x14ac:dyDescent="0.3">
      <c r="A138" s="54" t="s">
        <v>190</v>
      </c>
      <c r="B138" s="55" t="s">
        <v>90</v>
      </c>
      <c r="C138" s="56" t="s">
        <v>190</v>
      </c>
      <c r="D138" s="56" t="s">
        <v>90</v>
      </c>
      <c r="E138" s="57" t="s">
        <v>190</v>
      </c>
      <c r="F138" s="58" t="s">
        <v>90</v>
      </c>
      <c r="G138" s="101" t="s">
        <v>190</v>
      </c>
      <c r="H138" s="96" t="s">
        <v>214</v>
      </c>
      <c r="I138" s="157"/>
      <c r="J138" s="158"/>
      <c r="K138" s="93"/>
      <c r="L138" s="94"/>
      <c r="M138" s="59"/>
      <c r="N138" s="60"/>
      <c r="O138" s="59"/>
      <c r="P138" s="60"/>
      <c r="Q138" s="59"/>
      <c r="R138" s="60"/>
      <c r="S138" s="59"/>
      <c r="T138" s="60"/>
      <c r="U138" s="369"/>
      <c r="V138" s="370"/>
      <c r="W138" s="369"/>
      <c r="X138" s="370"/>
      <c r="Y138" s="369"/>
      <c r="Z138" s="370"/>
      <c r="AA138" s="369"/>
      <c r="AB138" s="370"/>
      <c r="AC138" s="369"/>
      <c r="AD138" s="370"/>
      <c r="AE138" s="369"/>
      <c r="AF138" s="370"/>
      <c r="AG138" s="369"/>
      <c r="AH138" s="370"/>
    </row>
    <row r="139" spans="1:224" x14ac:dyDescent="0.3">
      <c r="A139" s="54" t="s">
        <v>191</v>
      </c>
      <c r="B139" s="55" t="s">
        <v>91</v>
      </c>
      <c r="C139" s="56" t="s">
        <v>191</v>
      </c>
      <c r="D139" s="56" t="s">
        <v>91</v>
      </c>
      <c r="E139" s="168" t="s">
        <v>191</v>
      </c>
      <c r="F139" s="169" t="s">
        <v>91</v>
      </c>
      <c r="G139" s="504" t="s">
        <v>191</v>
      </c>
      <c r="H139" s="98" t="s">
        <v>91</v>
      </c>
      <c r="I139" s="59" t="s">
        <v>191</v>
      </c>
      <c r="J139" s="60" t="s">
        <v>91</v>
      </c>
      <c r="K139" s="59" t="s">
        <v>191</v>
      </c>
      <c r="L139" s="60" t="s">
        <v>91</v>
      </c>
      <c r="M139" s="59" t="s">
        <v>191</v>
      </c>
      <c r="N139" s="60" t="s">
        <v>91</v>
      </c>
      <c r="O139" s="59" t="s">
        <v>191</v>
      </c>
      <c r="P139" s="60" t="s">
        <v>91</v>
      </c>
      <c r="Q139" s="91" t="s">
        <v>191</v>
      </c>
      <c r="R139" s="92" t="s">
        <v>91</v>
      </c>
      <c r="S139" s="59" t="s">
        <v>191</v>
      </c>
      <c r="T139" s="60" t="s">
        <v>91</v>
      </c>
      <c r="U139" s="365" t="s">
        <v>191</v>
      </c>
      <c r="V139" s="92" t="s">
        <v>91</v>
      </c>
      <c r="W139" s="365" t="s">
        <v>191</v>
      </c>
      <c r="X139" s="92" t="s">
        <v>91</v>
      </c>
      <c r="Y139" s="321" t="s">
        <v>191</v>
      </c>
      <c r="Z139" s="60" t="s">
        <v>91</v>
      </c>
      <c r="AA139" s="321" t="s">
        <v>191</v>
      </c>
      <c r="AB139" s="60" t="s">
        <v>91</v>
      </c>
      <c r="AC139" s="321" t="s">
        <v>191</v>
      </c>
      <c r="AD139" s="60" t="s">
        <v>91</v>
      </c>
      <c r="AE139" s="321" t="s">
        <v>191</v>
      </c>
      <c r="AF139" s="60" t="s">
        <v>91</v>
      </c>
      <c r="AG139" s="321" t="s">
        <v>191</v>
      </c>
      <c r="AH139" s="60" t="s">
        <v>91</v>
      </c>
    </row>
    <row r="140" spans="1:224" x14ac:dyDescent="0.3">
      <c r="A140" s="54" t="s">
        <v>192</v>
      </c>
      <c r="B140" s="55" t="s">
        <v>404</v>
      </c>
      <c r="C140" s="74" t="s">
        <v>192</v>
      </c>
      <c r="D140" s="74" t="s">
        <v>404</v>
      </c>
      <c r="E140" s="170"/>
      <c r="F140" s="171"/>
      <c r="G140" s="502"/>
      <c r="H140" s="162"/>
      <c r="I140" s="59"/>
      <c r="J140" s="60"/>
      <c r="K140" s="59"/>
      <c r="L140" s="60"/>
      <c r="M140" s="59"/>
      <c r="N140" s="60"/>
      <c r="O140" s="59"/>
      <c r="P140" s="60"/>
      <c r="Q140" s="59"/>
      <c r="R140" s="60"/>
      <c r="S140" s="59"/>
      <c r="T140" s="60"/>
      <c r="U140" s="369"/>
      <c r="V140" s="370"/>
      <c r="W140" s="369"/>
      <c r="X140" s="370"/>
      <c r="Y140" s="369"/>
      <c r="Z140" s="370"/>
      <c r="AA140" s="369"/>
      <c r="AB140" s="370"/>
      <c r="AC140" s="369"/>
      <c r="AD140" s="370"/>
      <c r="AE140" s="369"/>
      <c r="AF140" s="370"/>
      <c r="AG140" s="369"/>
      <c r="AH140" s="370"/>
    </row>
    <row r="141" spans="1:224" x14ac:dyDescent="0.3">
      <c r="A141" s="54" t="s">
        <v>193</v>
      </c>
      <c r="B141" s="55" t="s">
        <v>403</v>
      </c>
      <c r="C141" s="56" t="s">
        <v>193</v>
      </c>
      <c r="D141" s="56" t="s">
        <v>403</v>
      </c>
      <c r="E141" s="172"/>
      <c r="F141" s="173"/>
      <c r="G141" s="503"/>
      <c r="H141" s="163"/>
      <c r="I141" s="59"/>
      <c r="J141" s="60"/>
      <c r="K141" s="59"/>
      <c r="L141" s="60"/>
      <c r="M141" s="59"/>
      <c r="N141" s="60"/>
      <c r="O141" s="59"/>
      <c r="P141" s="60"/>
      <c r="Q141" s="59"/>
      <c r="R141" s="60"/>
      <c r="S141" s="59"/>
      <c r="T141" s="60"/>
      <c r="U141" s="369"/>
      <c r="V141" s="370"/>
      <c r="W141" s="369"/>
      <c r="X141" s="370"/>
      <c r="Y141" s="369"/>
      <c r="Z141" s="370"/>
      <c r="AA141" s="369"/>
      <c r="AB141" s="370"/>
      <c r="AC141" s="369"/>
      <c r="AD141" s="370"/>
      <c r="AE141" s="369"/>
      <c r="AF141" s="370"/>
      <c r="AG141" s="369"/>
      <c r="AH141" s="370"/>
    </row>
    <row r="142" spans="1:224" x14ac:dyDescent="0.3">
      <c r="A142" s="54" t="s">
        <v>194</v>
      </c>
      <c r="B142" s="55" t="s">
        <v>92</v>
      </c>
      <c r="C142" s="56" t="s">
        <v>194</v>
      </c>
      <c r="D142" s="56" t="s">
        <v>92</v>
      </c>
      <c r="E142" s="57" t="s">
        <v>194</v>
      </c>
      <c r="F142" s="58" t="s">
        <v>92</v>
      </c>
      <c r="G142" s="59" t="s">
        <v>194</v>
      </c>
      <c r="H142" s="60" t="s">
        <v>92</v>
      </c>
      <c r="I142" s="87" t="s">
        <v>194</v>
      </c>
      <c r="J142" s="88" t="s">
        <v>92</v>
      </c>
      <c r="K142" s="59" t="s">
        <v>194</v>
      </c>
      <c r="L142" s="60" t="s">
        <v>92</v>
      </c>
      <c r="M142" s="59" t="s">
        <v>194</v>
      </c>
      <c r="N142" s="60" t="s">
        <v>92</v>
      </c>
      <c r="O142" s="59" t="s">
        <v>194</v>
      </c>
      <c r="P142" s="60" t="s">
        <v>92</v>
      </c>
      <c r="Q142" s="59" t="s">
        <v>194</v>
      </c>
      <c r="R142" s="60" t="s">
        <v>92</v>
      </c>
      <c r="S142" s="59" t="s">
        <v>194</v>
      </c>
      <c r="T142" s="60" t="s">
        <v>92</v>
      </c>
      <c r="U142" s="321" t="s">
        <v>194</v>
      </c>
      <c r="V142" s="60" t="s">
        <v>92</v>
      </c>
      <c r="W142" s="321" t="s">
        <v>194</v>
      </c>
      <c r="X142" s="60" t="s">
        <v>92</v>
      </c>
      <c r="Y142" s="321" t="s">
        <v>194</v>
      </c>
      <c r="Z142" s="60" t="s">
        <v>92</v>
      </c>
      <c r="AA142" s="321" t="s">
        <v>194</v>
      </c>
      <c r="AB142" s="60" t="s">
        <v>92</v>
      </c>
      <c r="AC142" s="321" t="s">
        <v>194</v>
      </c>
      <c r="AD142" s="60" t="s">
        <v>92</v>
      </c>
      <c r="AE142" s="321" t="s">
        <v>194</v>
      </c>
      <c r="AF142" s="60" t="s">
        <v>92</v>
      </c>
      <c r="AG142" s="321" t="s">
        <v>194</v>
      </c>
      <c r="AH142" s="60" t="s">
        <v>92</v>
      </c>
    </row>
    <row r="143" spans="1:224" ht="38.25" customHeight="1" x14ac:dyDescent="0.3">
      <c r="A143" s="72" t="s">
        <v>195</v>
      </c>
      <c r="B143" s="73" t="s">
        <v>93</v>
      </c>
      <c r="C143" s="74" t="s">
        <v>195</v>
      </c>
      <c r="D143" s="74" t="s">
        <v>93</v>
      </c>
      <c r="E143" s="57" t="s">
        <v>195</v>
      </c>
      <c r="F143" s="58" t="s">
        <v>93</v>
      </c>
      <c r="G143" s="87" t="s">
        <v>195</v>
      </c>
      <c r="H143" s="174" t="s">
        <v>93</v>
      </c>
      <c r="I143" s="101" t="s">
        <v>195</v>
      </c>
      <c r="J143" s="175" t="s">
        <v>346</v>
      </c>
      <c r="K143" s="59" t="s">
        <v>195</v>
      </c>
      <c r="L143" s="60" t="s">
        <v>346</v>
      </c>
      <c r="M143" s="59" t="s">
        <v>195</v>
      </c>
      <c r="N143" s="60" t="s">
        <v>346</v>
      </c>
      <c r="O143" s="59" t="s">
        <v>195</v>
      </c>
      <c r="P143" s="60" t="s">
        <v>346</v>
      </c>
      <c r="Q143" s="91" t="s">
        <v>195</v>
      </c>
      <c r="R143" s="92" t="s">
        <v>346</v>
      </c>
      <c r="S143" s="91" t="s">
        <v>195</v>
      </c>
      <c r="T143" s="92" t="s">
        <v>346</v>
      </c>
      <c r="U143" s="365" t="s">
        <v>195</v>
      </c>
      <c r="V143" s="92" t="s">
        <v>346</v>
      </c>
      <c r="W143" s="321" t="s">
        <v>195</v>
      </c>
      <c r="X143" s="60" t="s">
        <v>346</v>
      </c>
      <c r="Y143" s="321" t="s">
        <v>195</v>
      </c>
      <c r="Z143" s="60" t="s">
        <v>346</v>
      </c>
      <c r="AA143" s="321" t="s">
        <v>195</v>
      </c>
      <c r="AB143" s="60" t="s">
        <v>346</v>
      </c>
      <c r="AC143" s="321" t="s">
        <v>195</v>
      </c>
      <c r="AD143" s="60" t="s">
        <v>346</v>
      </c>
      <c r="AE143" s="321" t="s">
        <v>195</v>
      </c>
      <c r="AF143" s="60" t="s">
        <v>346</v>
      </c>
      <c r="AG143" s="365" t="s">
        <v>195</v>
      </c>
      <c r="AH143" s="92" t="s">
        <v>346</v>
      </c>
    </row>
    <row r="144" spans="1:224" ht="38.25" customHeight="1" x14ac:dyDescent="0.3">
      <c r="A144" s="54"/>
      <c r="B144" s="55"/>
      <c r="C144" s="56"/>
      <c r="D144" s="56"/>
      <c r="E144" s="131" t="s">
        <v>196</v>
      </c>
      <c r="F144" s="132" t="s">
        <v>215</v>
      </c>
      <c r="G144" s="125" t="s">
        <v>196</v>
      </c>
      <c r="H144" s="126" t="s">
        <v>215</v>
      </c>
      <c r="I144" s="176" t="s">
        <v>196</v>
      </c>
      <c r="J144" s="177" t="s">
        <v>347</v>
      </c>
      <c r="K144" s="59" t="s">
        <v>196</v>
      </c>
      <c r="L144" s="60" t="s">
        <v>347</v>
      </c>
      <c r="M144" s="59" t="s">
        <v>196</v>
      </c>
      <c r="N144" s="60" t="s">
        <v>347</v>
      </c>
      <c r="O144" s="59" t="s">
        <v>196</v>
      </c>
      <c r="P144" s="60" t="s">
        <v>347</v>
      </c>
      <c r="Q144" s="91" t="s">
        <v>196</v>
      </c>
      <c r="R144" s="92" t="s">
        <v>347</v>
      </c>
      <c r="S144" s="91" t="s">
        <v>196</v>
      </c>
      <c r="T144" s="92" t="s">
        <v>347</v>
      </c>
      <c r="U144" s="365" t="s">
        <v>196</v>
      </c>
      <c r="V144" s="92" t="s">
        <v>347</v>
      </c>
      <c r="W144" s="365" t="s">
        <v>196</v>
      </c>
      <c r="X144" s="92" t="s">
        <v>347</v>
      </c>
      <c r="Y144" s="321" t="s">
        <v>196</v>
      </c>
      <c r="Z144" s="60" t="s">
        <v>347</v>
      </c>
      <c r="AA144" s="365" t="s">
        <v>196</v>
      </c>
      <c r="AB144" s="92" t="s">
        <v>347</v>
      </c>
      <c r="AC144" s="373" t="s">
        <v>196</v>
      </c>
      <c r="AD144" s="96" t="s">
        <v>1745</v>
      </c>
      <c r="AE144" s="365" t="s">
        <v>196</v>
      </c>
      <c r="AF144" s="92" t="s">
        <v>1745</v>
      </c>
      <c r="AG144" s="321" t="s">
        <v>196</v>
      </c>
      <c r="AH144" s="60" t="s">
        <v>1745</v>
      </c>
    </row>
    <row r="145" spans="1:224" ht="37.5" customHeight="1" x14ac:dyDescent="0.3">
      <c r="A145" s="54"/>
      <c r="B145" s="55"/>
      <c r="C145" s="54"/>
      <c r="D145" s="55"/>
      <c r="E145" s="178" t="s">
        <v>197</v>
      </c>
      <c r="F145" s="179" t="s">
        <v>216</v>
      </c>
      <c r="G145" s="168" t="s">
        <v>197</v>
      </c>
      <c r="H145" s="98" t="s">
        <v>216</v>
      </c>
      <c r="I145" s="99" t="s">
        <v>197</v>
      </c>
      <c r="J145" s="100" t="s">
        <v>348</v>
      </c>
      <c r="K145" s="59" t="s">
        <v>197</v>
      </c>
      <c r="L145" s="60" t="s">
        <v>348</v>
      </c>
      <c r="M145" s="59" t="s">
        <v>197</v>
      </c>
      <c r="N145" s="60" t="s">
        <v>348</v>
      </c>
      <c r="O145" s="59" t="s">
        <v>197</v>
      </c>
      <c r="P145" s="60" t="s">
        <v>348</v>
      </c>
      <c r="Q145" s="101" t="s">
        <v>197</v>
      </c>
      <c r="R145" s="96" t="s">
        <v>463</v>
      </c>
      <c r="S145" s="91" t="s">
        <v>197</v>
      </c>
      <c r="T145" s="92" t="s">
        <v>463</v>
      </c>
      <c r="U145" s="365" t="s">
        <v>197</v>
      </c>
      <c r="V145" s="92" t="s">
        <v>463</v>
      </c>
      <c r="W145" s="365" t="s">
        <v>197</v>
      </c>
      <c r="X145" s="92" t="s">
        <v>463</v>
      </c>
      <c r="Y145" s="365" t="s">
        <v>197</v>
      </c>
      <c r="Z145" s="92" t="s">
        <v>463</v>
      </c>
      <c r="AA145" s="365" t="s">
        <v>197</v>
      </c>
      <c r="AB145" s="92" t="s">
        <v>463</v>
      </c>
      <c r="AC145" s="373" t="s">
        <v>197</v>
      </c>
      <c r="AD145" s="96" t="s">
        <v>1746</v>
      </c>
      <c r="AE145" s="365" t="s">
        <v>197</v>
      </c>
      <c r="AF145" s="92" t="s">
        <v>1746</v>
      </c>
      <c r="AG145" s="321" t="s">
        <v>197</v>
      </c>
      <c r="AH145" s="60" t="s">
        <v>1746</v>
      </c>
    </row>
    <row r="146" spans="1:224" ht="27" customHeight="1" thickBot="1" x14ac:dyDescent="0.35">
      <c r="A146" s="61"/>
      <c r="B146" s="62"/>
      <c r="C146" s="63"/>
      <c r="D146" s="63"/>
      <c r="E146" s="121" t="s">
        <v>198</v>
      </c>
      <c r="F146" s="122" t="s">
        <v>217</v>
      </c>
      <c r="G146" s="59" t="s">
        <v>198</v>
      </c>
      <c r="H146" s="60" t="s">
        <v>217</v>
      </c>
      <c r="I146" s="107"/>
      <c r="J146" s="108"/>
      <c r="K146" s="59"/>
      <c r="L146" s="60"/>
      <c r="M146" s="66"/>
      <c r="N146" s="67"/>
      <c r="O146" s="66"/>
      <c r="P146" s="67"/>
      <c r="Q146" s="66"/>
      <c r="R146" s="67"/>
      <c r="S146" s="66"/>
      <c r="T146" s="67"/>
      <c r="U146" s="66"/>
      <c r="V146" s="67"/>
      <c r="W146" s="66"/>
      <c r="X146" s="67"/>
      <c r="Y146" s="66"/>
      <c r="Z146" s="67"/>
      <c r="AA146" s="66"/>
      <c r="AB146" s="67"/>
      <c r="AC146" s="66"/>
      <c r="AD146" s="67"/>
      <c r="AE146" s="66"/>
      <c r="AF146" s="67"/>
      <c r="AG146" s="66"/>
      <c r="AH146" s="67"/>
    </row>
    <row r="147" spans="1:224" ht="32.25" customHeight="1" thickTop="1" x14ac:dyDescent="0.3">
      <c r="A147" s="875" t="s">
        <v>274</v>
      </c>
      <c r="B147" s="876"/>
      <c r="C147" s="875" t="s">
        <v>274</v>
      </c>
      <c r="D147" s="876"/>
      <c r="E147" s="895" t="s">
        <v>274</v>
      </c>
      <c r="F147" s="901"/>
      <c r="G147" s="895" t="s">
        <v>274</v>
      </c>
      <c r="H147" s="894"/>
      <c r="I147" s="896" t="s">
        <v>274</v>
      </c>
      <c r="J147" s="894"/>
      <c r="K147" s="893" t="s">
        <v>274</v>
      </c>
      <c r="L147" s="894"/>
      <c r="M147" s="893" t="s">
        <v>274</v>
      </c>
      <c r="N147" s="894"/>
      <c r="O147" s="893" t="s">
        <v>274</v>
      </c>
      <c r="P147" s="894"/>
      <c r="Q147" s="893" t="s">
        <v>274</v>
      </c>
      <c r="R147" s="894"/>
      <c r="S147" s="893" t="s">
        <v>274</v>
      </c>
      <c r="T147" s="894"/>
      <c r="U147" s="902" t="s">
        <v>274</v>
      </c>
      <c r="V147" s="903"/>
      <c r="W147" s="902" t="s">
        <v>274</v>
      </c>
      <c r="X147" s="903"/>
      <c r="Y147" s="902" t="s">
        <v>274</v>
      </c>
      <c r="Z147" s="903"/>
      <c r="AA147" s="902" t="s">
        <v>274</v>
      </c>
      <c r="AB147" s="903"/>
      <c r="AC147" s="902" t="s">
        <v>274</v>
      </c>
      <c r="AD147" s="903"/>
      <c r="AE147" s="902" t="s">
        <v>274</v>
      </c>
      <c r="AF147" s="903"/>
      <c r="AG147" s="902" t="s">
        <v>274</v>
      </c>
      <c r="AH147" s="903"/>
    </row>
    <row r="148" spans="1:224" x14ac:dyDescent="0.3">
      <c r="A148" s="47" t="s">
        <v>187</v>
      </c>
      <c r="B148" s="48" t="s">
        <v>405</v>
      </c>
      <c r="C148" s="49" t="s">
        <v>187</v>
      </c>
      <c r="D148" s="49" t="s">
        <v>405</v>
      </c>
      <c r="E148" s="170"/>
      <c r="F148" s="171"/>
      <c r="G148" s="113"/>
      <c r="H148" s="114"/>
      <c r="I148" s="113"/>
      <c r="J148" s="114"/>
      <c r="K148" s="113"/>
      <c r="L148" s="114"/>
      <c r="M148" s="113"/>
      <c r="N148" s="114"/>
      <c r="O148" s="113"/>
      <c r="P148" s="114"/>
      <c r="Q148" s="113"/>
      <c r="R148" s="114"/>
      <c r="S148" s="113"/>
      <c r="T148" s="114"/>
      <c r="U148" s="369"/>
      <c r="V148" s="370"/>
      <c r="W148" s="369"/>
      <c r="X148" s="370"/>
      <c r="Y148" s="369"/>
      <c r="Z148" s="370"/>
      <c r="AA148" s="369"/>
      <c r="AB148" s="370"/>
      <c r="AC148" s="369"/>
      <c r="AD148" s="370"/>
      <c r="AE148" s="369"/>
      <c r="AF148" s="370"/>
      <c r="AG148" s="369"/>
      <c r="AH148" s="370"/>
    </row>
    <row r="149" spans="1:224" ht="31.2" x14ac:dyDescent="0.3">
      <c r="A149" s="54" t="s">
        <v>188</v>
      </c>
      <c r="B149" s="55" t="s">
        <v>406</v>
      </c>
      <c r="C149" s="56" t="s">
        <v>188</v>
      </c>
      <c r="D149" s="56" t="s">
        <v>406</v>
      </c>
      <c r="E149" s="172"/>
      <c r="F149" s="173"/>
      <c r="G149" s="113"/>
      <c r="H149" s="114"/>
      <c r="I149" s="113"/>
      <c r="J149" s="114"/>
      <c r="K149" s="113"/>
      <c r="L149" s="114"/>
      <c r="M149" s="113"/>
      <c r="N149" s="114"/>
      <c r="O149" s="113"/>
      <c r="P149" s="114"/>
      <c r="Q149" s="113"/>
      <c r="R149" s="114"/>
      <c r="S149" s="113"/>
      <c r="T149" s="114"/>
      <c r="U149" s="380"/>
      <c r="V149" s="381"/>
      <c r="W149" s="380"/>
      <c r="X149" s="381"/>
      <c r="Y149" s="380"/>
      <c r="Z149" s="381"/>
      <c r="AA149" s="380"/>
      <c r="AB149" s="381"/>
      <c r="AC149" s="380"/>
      <c r="AD149" s="381"/>
      <c r="AE149" s="380"/>
      <c r="AF149" s="381"/>
      <c r="AG149" s="380"/>
      <c r="AH149" s="381"/>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6"/>
      <c r="CD149" s="46"/>
      <c r="CE149" s="46"/>
      <c r="CF149" s="46"/>
      <c r="CG149" s="46"/>
      <c r="CH149" s="46"/>
      <c r="CI149" s="46"/>
      <c r="CJ149" s="46"/>
      <c r="CK149" s="46"/>
      <c r="CL149" s="46"/>
      <c r="CM149" s="46"/>
      <c r="CN149" s="46"/>
      <c r="CO149" s="46"/>
      <c r="CP149" s="46"/>
      <c r="CQ149" s="46"/>
      <c r="CR149" s="46"/>
      <c r="CS149" s="46"/>
      <c r="CT149" s="46"/>
      <c r="CU149" s="46"/>
      <c r="CV149" s="46"/>
      <c r="CW149" s="46"/>
      <c r="CX149" s="46"/>
      <c r="CY149" s="46"/>
      <c r="CZ149" s="46"/>
      <c r="DA149" s="46"/>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46"/>
      <c r="DZ149" s="46"/>
      <c r="EA149" s="46"/>
      <c r="EB149" s="46"/>
      <c r="EC149" s="46"/>
      <c r="ED149" s="46"/>
      <c r="EE149" s="46"/>
      <c r="EF149" s="46"/>
      <c r="EG149" s="46"/>
      <c r="EH149" s="46"/>
      <c r="EI149" s="46"/>
      <c r="EJ149" s="46"/>
      <c r="EK149" s="46"/>
      <c r="EL149" s="46"/>
      <c r="EM149" s="46"/>
      <c r="EN149" s="46"/>
      <c r="EO149" s="46"/>
      <c r="EP149" s="46"/>
      <c r="EQ149" s="46"/>
      <c r="ER149" s="46"/>
      <c r="ES149" s="46"/>
      <c r="ET149" s="46"/>
      <c r="EU149" s="46"/>
      <c r="EV149" s="46"/>
      <c r="EW149" s="46"/>
      <c r="EX149" s="46"/>
      <c r="EY149" s="46"/>
      <c r="EZ149" s="46"/>
      <c r="FA149" s="46"/>
      <c r="FB149" s="46"/>
      <c r="FC149" s="46"/>
      <c r="FD149" s="46"/>
      <c r="FE149" s="46"/>
      <c r="FF149" s="46"/>
      <c r="FG149" s="46"/>
      <c r="FH149" s="46"/>
      <c r="FI149" s="46"/>
      <c r="FJ149" s="46"/>
      <c r="FK149" s="46"/>
      <c r="FL149" s="46"/>
      <c r="FM149" s="46"/>
      <c r="FN149" s="46"/>
      <c r="FO149" s="46"/>
      <c r="FP149" s="46"/>
      <c r="FQ149" s="46"/>
      <c r="FR149" s="46"/>
      <c r="FS149" s="46"/>
      <c r="FT149" s="46"/>
      <c r="FU149" s="46"/>
      <c r="FV149" s="46"/>
      <c r="FW149" s="46"/>
      <c r="FX149" s="46"/>
      <c r="FY149" s="46"/>
      <c r="FZ149" s="46"/>
      <c r="GA149" s="46"/>
      <c r="GB149" s="46"/>
      <c r="GC149" s="46"/>
      <c r="GD149" s="46"/>
      <c r="GE149" s="46"/>
      <c r="GF149" s="46"/>
      <c r="GG149" s="46"/>
      <c r="GH149" s="46"/>
      <c r="GI149" s="46"/>
      <c r="GJ149" s="46"/>
      <c r="GK149" s="46"/>
      <c r="GL149" s="46"/>
      <c r="GM149" s="46"/>
      <c r="GN149" s="46"/>
      <c r="GO149" s="46"/>
      <c r="GP149" s="46"/>
      <c r="GQ149" s="46"/>
      <c r="GR149" s="46"/>
      <c r="GS149" s="46"/>
      <c r="GT149" s="46"/>
      <c r="GU149" s="46"/>
      <c r="GV149" s="46"/>
      <c r="GW149" s="46"/>
      <c r="GX149" s="46"/>
      <c r="GY149" s="46"/>
      <c r="GZ149" s="46"/>
      <c r="HA149" s="46"/>
      <c r="HB149" s="46"/>
      <c r="HC149" s="46"/>
      <c r="HD149" s="46"/>
      <c r="HE149" s="46"/>
      <c r="HF149" s="46"/>
      <c r="HG149" s="46"/>
      <c r="HH149" s="46"/>
      <c r="HI149" s="46"/>
      <c r="HJ149" s="46"/>
      <c r="HK149" s="46"/>
      <c r="HL149" s="46"/>
      <c r="HM149" s="46"/>
      <c r="HN149" s="46"/>
      <c r="HO149" s="46"/>
      <c r="HP149" s="46"/>
    </row>
    <row r="150" spans="1:224" ht="18.75" customHeight="1" x14ac:dyDescent="0.3">
      <c r="A150" s="54" t="s">
        <v>189</v>
      </c>
      <c r="B150" s="55" t="s">
        <v>94</v>
      </c>
      <c r="C150" s="56" t="s">
        <v>189</v>
      </c>
      <c r="D150" s="56" t="s">
        <v>94</v>
      </c>
      <c r="E150" s="113" t="s">
        <v>189</v>
      </c>
      <c r="F150" s="114" t="s">
        <v>94</v>
      </c>
      <c r="G150" s="112" t="s">
        <v>189</v>
      </c>
      <c r="H150" s="94" t="s">
        <v>94</v>
      </c>
      <c r="I150" s="112" t="s">
        <v>189</v>
      </c>
      <c r="J150" s="94" t="s">
        <v>94</v>
      </c>
      <c r="K150" s="112" t="s">
        <v>189</v>
      </c>
      <c r="L150" s="94" t="s">
        <v>94</v>
      </c>
      <c r="M150" s="112" t="s">
        <v>189</v>
      </c>
      <c r="N150" s="94" t="s">
        <v>94</v>
      </c>
      <c r="O150" s="112" t="s">
        <v>189</v>
      </c>
      <c r="P150" s="94" t="s">
        <v>94</v>
      </c>
      <c r="Q150" s="112" t="s">
        <v>189</v>
      </c>
      <c r="R150" s="94" t="s">
        <v>94</v>
      </c>
      <c r="S150" s="112" t="s">
        <v>189</v>
      </c>
      <c r="T150" s="94" t="s">
        <v>94</v>
      </c>
      <c r="U150" s="392" t="s">
        <v>189</v>
      </c>
      <c r="V150" s="90" t="s">
        <v>564</v>
      </c>
      <c r="W150" s="321" t="s">
        <v>189</v>
      </c>
      <c r="X150" s="60" t="s">
        <v>564</v>
      </c>
      <c r="Y150" s="321" t="s">
        <v>189</v>
      </c>
      <c r="Z150" s="60" t="s">
        <v>564</v>
      </c>
      <c r="AA150" s="321" t="s">
        <v>189</v>
      </c>
      <c r="AB150" s="60" t="s">
        <v>564</v>
      </c>
      <c r="AC150" s="321" t="s">
        <v>189</v>
      </c>
      <c r="AD150" s="60" t="s">
        <v>564</v>
      </c>
      <c r="AE150" s="321" t="s">
        <v>189</v>
      </c>
      <c r="AF150" s="60" t="s">
        <v>564</v>
      </c>
      <c r="AG150" s="321" t="s">
        <v>189</v>
      </c>
      <c r="AH150" s="60" t="s">
        <v>564</v>
      </c>
    </row>
    <row r="151" spans="1:224" ht="19.5" customHeight="1" x14ac:dyDescent="0.3">
      <c r="A151" s="54" t="s">
        <v>190</v>
      </c>
      <c r="B151" s="55" t="s">
        <v>95</v>
      </c>
      <c r="C151" s="56" t="s">
        <v>190</v>
      </c>
      <c r="D151" s="56" t="s">
        <v>95</v>
      </c>
      <c r="E151" s="57" t="s">
        <v>190</v>
      </c>
      <c r="F151" s="58" t="s">
        <v>95</v>
      </c>
      <c r="G151" s="59" t="s">
        <v>190</v>
      </c>
      <c r="H151" s="60" t="s">
        <v>95</v>
      </c>
      <c r="I151" s="59" t="s">
        <v>190</v>
      </c>
      <c r="J151" s="60" t="s">
        <v>95</v>
      </c>
      <c r="K151" s="112" t="s">
        <v>190</v>
      </c>
      <c r="L151" s="94" t="s">
        <v>95</v>
      </c>
      <c r="M151" s="59" t="s">
        <v>190</v>
      </c>
      <c r="N151" s="60" t="s">
        <v>95</v>
      </c>
      <c r="O151" s="59" t="s">
        <v>190</v>
      </c>
      <c r="P151" s="60" t="s">
        <v>95</v>
      </c>
      <c r="Q151" s="59" t="s">
        <v>190</v>
      </c>
      <c r="R151" s="60" t="s">
        <v>95</v>
      </c>
      <c r="S151" s="59" t="s">
        <v>190</v>
      </c>
      <c r="T151" s="60" t="s">
        <v>95</v>
      </c>
      <c r="U151" s="321" t="s">
        <v>190</v>
      </c>
      <c r="V151" s="60" t="s">
        <v>95</v>
      </c>
      <c r="W151" s="321" t="s">
        <v>190</v>
      </c>
      <c r="X151" s="60" t="s">
        <v>95</v>
      </c>
      <c r="Y151" s="392" t="s">
        <v>190</v>
      </c>
      <c r="Z151" s="90" t="s">
        <v>618</v>
      </c>
      <c r="AA151" s="321" t="s">
        <v>190</v>
      </c>
      <c r="AB151" s="60" t="s">
        <v>618</v>
      </c>
      <c r="AC151" s="321" t="s">
        <v>190</v>
      </c>
      <c r="AD151" s="60" t="s">
        <v>618</v>
      </c>
      <c r="AE151" s="321" t="s">
        <v>190</v>
      </c>
      <c r="AF151" s="60" t="s">
        <v>618</v>
      </c>
      <c r="AG151" s="321" t="s">
        <v>190</v>
      </c>
      <c r="AH151" s="60" t="s">
        <v>618</v>
      </c>
    </row>
    <row r="152" spans="1:224" ht="72" customHeight="1" x14ac:dyDescent="0.3">
      <c r="A152" s="54"/>
      <c r="B152" s="55"/>
      <c r="C152" s="56"/>
      <c r="D152" s="55"/>
      <c r="E152" s="121" t="s">
        <v>191</v>
      </c>
      <c r="F152" s="122" t="s">
        <v>218</v>
      </c>
      <c r="G152" s="87" t="s">
        <v>191</v>
      </c>
      <c r="H152" s="88" t="s">
        <v>218</v>
      </c>
      <c r="I152" s="99" t="s">
        <v>191</v>
      </c>
      <c r="J152" s="100" t="s">
        <v>218</v>
      </c>
      <c r="K152" s="112" t="s">
        <v>191</v>
      </c>
      <c r="L152" s="94" t="s">
        <v>218</v>
      </c>
      <c r="M152" s="59" t="s">
        <v>191</v>
      </c>
      <c r="N152" s="60" t="s">
        <v>218</v>
      </c>
      <c r="O152" s="59" t="s">
        <v>191</v>
      </c>
      <c r="P152" s="60" t="s">
        <v>218</v>
      </c>
      <c r="Q152" s="101" t="s">
        <v>191</v>
      </c>
      <c r="R152" s="96" t="s">
        <v>464</v>
      </c>
      <c r="S152" s="59" t="s">
        <v>191</v>
      </c>
      <c r="T152" s="60" t="s">
        <v>464</v>
      </c>
      <c r="U152" s="321" t="s">
        <v>191</v>
      </c>
      <c r="V152" s="60" t="s">
        <v>464</v>
      </c>
      <c r="W152" s="321" t="s">
        <v>191</v>
      </c>
      <c r="X152" s="60" t="s">
        <v>464</v>
      </c>
      <c r="Y152" s="321" t="s">
        <v>191</v>
      </c>
      <c r="Z152" s="60" t="s">
        <v>464</v>
      </c>
      <c r="AA152" s="392" t="s">
        <v>191</v>
      </c>
      <c r="AB152" s="90" t="s">
        <v>1652</v>
      </c>
      <c r="AC152" s="321" t="s">
        <v>191</v>
      </c>
      <c r="AD152" s="60" t="s">
        <v>1652</v>
      </c>
      <c r="AE152" s="321" t="s">
        <v>191</v>
      </c>
      <c r="AF152" s="60" t="s">
        <v>1652</v>
      </c>
      <c r="AG152" s="321" t="s">
        <v>191</v>
      </c>
      <c r="AH152" s="60" t="s">
        <v>1652</v>
      </c>
    </row>
    <row r="153" spans="1:224" ht="39" customHeight="1" x14ac:dyDescent="0.3">
      <c r="A153" s="54"/>
      <c r="B153" s="55"/>
      <c r="C153" s="56"/>
      <c r="D153" s="55"/>
      <c r="E153" s="121" t="s">
        <v>192</v>
      </c>
      <c r="F153" s="122" t="s">
        <v>219</v>
      </c>
      <c r="G153" s="59" t="s">
        <v>192</v>
      </c>
      <c r="H153" s="60" t="s">
        <v>219</v>
      </c>
      <c r="I153" s="157"/>
      <c r="J153" s="158"/>
      <c r="K153" s="93"/>
      <c r="L153" s="94"/>
      <c r="M153" s="59"/>
      <c r="N153" s="60"/>
      <c r="O153" s="59"/>
      <c r="P153" s="60"/>
      <c r="Q153" s="59"/>
      <c r="R153" s="60"/>
      <c r="S153" s="59"/>
      <c r="T153" s="60"/>
      <c r="U153" s="369"/>
      <c r="V153" s="370"/>
      <c r="W153" s="369"/>
      <c r="X153" s="370"/>
      <c r="Y153" s="369"/>
      <c r="Z153" s="370"/>
      <c r="AA153" s="369"/>
      <c r="AB153" s="370"/>
      <c r="AC153" s="369"/>
      <c r="AD153" s="370"/>
      <c r="AE153" s="369"/>
      <c r="AF153" s="370"/>
      <c r="AG153" s="369"/>
      <c r="AH153" s="370"/>
    </row>
    <row r="154" spans="1:224" ht="36" customHeight="1" x14ac:dyDescent="0.3">
      <c r="A154" s="54"/>
      <c r="B154" s="55"/>
      <c r="C154" s="56"/>
      <c r="D154" s="55"/>
      <c r="E154" s="121" t="s">
        <v>193</v>
      </c>
      <c r="F154" s="122" t="s">
        <v>220</v>
      </c>
      <c r="G154" s="59" t="s">
        <v>193</v>
      </c>
      <c r="H154" s="60" t="s">
        <v>220</v>
      </c>
      <c r="I154" s="59" t="s">
        <v>193</v>
      </c>
      <c r="J154" s="60" t="s">
        <v>220</v>
      </c>
      <c r="K154" s="59" t="s">
        <v>193</v>
      </c>
      <c r="L154" s="60" t="s">
        <v>220</v>
      </c>
      <c r="M154" s="59" t="s">
        <v>193</v>
      </c>
      <c r="N154" s="60" t="s">
        <v>220</v>
      </c>
      <c r="O154" s="59" t="s">
        <v>193</v>
      </c>
      <c r="P154" s="60" t="s">
        <v>220</v>
      </c>
      <c r="Q154" s="107"/>
      <c r="R154" s="108"/>
      <c r="S154" s="59"/>
      <c r="T154" s="60"/>
      <c r="U154" s="369"/>
      <c r="V154" s="370"/>
      <c r="W154" s="369"/>
      <c r="X154" s="370"/>
      <c r="Y154" s="369"/>
      <c r="Z154" s="370"/>
      <c r="AA154" s="369"/>
      <c r="AB154" s="370"/>
      <c r="AC154" s="369"/>
      <c r="AD154" s="370"/>
      <c r="AE154" s="369"/>
      <c r="AF154" s="370"/>
      <c r="AG154" s="369"/>
      <c r="AH154" s="370"/>
    </row>
    <row r="155" spans="1:224" ht="42.75" customHeight="1" x14ac:dyDescent="0.3">
      <c r="A155" s="54"/>
      <c r="B155" s="55"/>
      <c r="C155" s="56"/>
      <c r="D155" s="55"/>
      <c r="E155" s="117" t="s">
        <v>194</v>
      </c>
      <c r="F155" s="118" t="s">
        <v>221</v>
      </c>
      <c r="G155" s="119" t="s">
        <v>194</v>
      </c>
      <c r="H155" s="120" t="s">
        <v>221</v>
      </c>
      <c r="I155" s="52" t="s">
        <v>194</v>
      </c>
      <c r="J155" s="53" t="s">
        <v>221</v>
      </c>
      <c r="K155" s="52" t="s">
        <v>194</v>
      </c>
      <c r="L155" s="53" t="s">
        <v>221</v>
      </c>
      <c r="M155" s="52" t="s">
        <v>194</v>
      </c>
      <c r="N155" s="53" t="s">
        <v>221</v>
      </c>
      <c r="O155" s="52" t="s">
        <v>194</v>
      </c>
      <c r="P155" s="53" t="s">
        <v>221</v>
      </c>
      <c r="Q155" s="145" t="s">
        <v>194</v>
      </c>
      <c r="R155" s="146" t="s">
        <v>525</v>
      </c>
      <c r="S155" s="52" t="s">
        <v>194</v>
      </c>
      <c r="T155" s="53" t="s">
        <v>525</v>
      </c>
      <c r="U155" s="321" t="s">
        <v>194</v>
      </c>
      <c r="V155" s="60" t="s">
        <v>525</v>
      </c>
      <c r="W155" s="321" t="s">
        <v>194</v>
      </c>
      <c r="X155" s="60" t="s">
        <v>525</v>
      </c>
      <c r="Y155" s="365" t="s">
        <v>194</v>
      </c>
      <c r="Z155" s="92" t="s">
        <v>525</v>
      </c>
      <c r="AA155" s="321" t="s">
        <v>194</v>
      </c>
      <c r="AB155" s="60" t="s">
        <v>525</v>
      </c>
      <c r="AC155" s="321" t="s">
        <v>194</v>
      </c>
      <c r="AD155" s="60" t="s">
        <v>525</v>
      </c>
      <c r="AE155" s="321" t="s">
        <v>194</v>
      </c>
      <c r="AF155" s="60" t="s">
        <v>525</v>
      </c>
      <c r="AG155" s="321" t="s">
        <v>194</v>
      </c>
      <c r="AH155" s="60" t="s">
        <v>525</v>
      </c>
    </row>
    <row r="156" spans="1:224" ht="70.5" customHeight="1" thickBot="1" x14ac:dyDescent="0.35">
      <c r="A156" s="54"/>
      <c r="B156" s="55"/>
      <c r="C156" s="54"/>
      <c r="D156" s="55"/>
      <c r="E156" s="57"/>
      <c r="F156" s="58"/>
      <c r="G156" s="57"/>
      <c r="H156" s="129"/>
      <c r="I156" s="125"/>
      <c r="J156" s="126"/>
      <c r="K156" s="59"/>
      <c r="L156" s="60"/>
      <c r="M156" s="59"/>
      <c r="N156" s="60"/>
      <c r="O156" s="59"/>
      <c r="P156" s="60"/>
      <c r="Q156" s="105" t="s">
        <v>195</v>
      </c>
      <c r="R156" s="106" t="s">
        <v>465</v>
      </c>
      <c r="S156" s="59" t="s">
        <v>195</v>
      </c>
      <c r="T156" s="60" t="s">
        <v>465</v>
      </c>
      <c r="U156" s="59" t="s">
        <v>195</v>
      </c>
      <c r="V156" s="60" t="s">
        <v>465</v>
      </c>
      <c r="W156" s="59" t="s">
        <v>195</v>
      </c>
      <c r="X156" s="60" t="s">
        <v>465</v>
      </c>
      <c r="Y156" s="59" t="s">
        <v>195</v>
      </c>
      <c r="Z156" s="60" t="s">
        <v>465</v>
      </c>
      <c r="AA156" s="59" t="s">
        <v>195</v>
      </c>
      <c r="AB156" s="60" t="s">
        <v>465</v>
      </c>
      <c r="AC156" s="59" t="s">
        <v>195</v>
      </c>
      <c r="AD156" s="60" t="s">
        <v>465</v>
      </c>
      <c r="AE156" s="59" t="s">
        <v>195</v>
      </c>
      <c r="AF156" s="60" t="s">
        <v>465</v>
      </c>
      <c r="AG156" s="59" t="s">
        <v>195</v>
      </c>
      <c r="AH156" s="60" t="s">
        <v>465</v>
      </c>
    </row>
    <row r="157" spans="1:224" ht="33" customHeight="1" thickTop="1" x14ac:dyDescent="0.3">
      <c r="A157" s="875" t="s">
        <v>275</v>
      </c>
      <c r="B157" s="876"/>
      <c r="C157" s="875" t="s">
        <v>275</v>
      </c>
      <c r="D157" s="876"/>
      <c r="E157" s="888" t="s">
        <v>275</v>
      </c>
      <c r="F157" s="889"/>
      <c r="G157" s="888" t="s">
        <v>275</v>
      </c>
      <c r="H157" s="892"/>
      <c r="I157" s="891" t="s">
        <v>275</v>
      </c>
      <c r="J157" s="892"/>
      <c r="K157" s="885" t="s">
        <v>275</v>
      </c>
      <c r="L157" s="871"/>
      <c r="M157" s="883" t="s">
        <v>275</v>
      </c>
      <c r="N157" s="884"/>
      <c r="O157" s="883" t="s">
        <v>275</v>
      </c>
      <c r="P157" s="884"/>
      <c r="Q157" s="883" t="s">
        <v>275</v>
      </c>
      <c r="R157" s="884"/>
      <c r="S157" s="883" t="s">
        <v>275</v>
      </c>
      <c r="T157" s="884"/>
      <c r="U157" s="883" t="s">
        <v>275</v>
      </c>
      <c r="V157" s="884"/>
      <c r="W157" s="883" t="s">
        <v>275</v>
      </c>
      <c r="X157" s="884"/>
      <c r="Y157" s="883" t="s">
        <v>275</v>
      </c>
      <c r="Z157" s="884"/>
      <c r="AA157" s="883" t="s">
        <v>275</v>
      </c>
      <c r="AB157" s="884"/>
      <c r="AC157" s="883" t="s">
        <v>275</v>
      </c>
      <c r="AD157" s="884"/>
      <c r="AE157" s="883" t="s">
        <v>275</v>
      </c>
      <c r="AF157" s="884"/>
      <c r="AG157" s="883" t="s">
        <v>275</v>
      </c>
      <c r="AH157" s="884"/>
    </row>
    <row r="158" spans="1:224" x14ac:dyDescent="0.3">
      <c r="A158" s="47" t="s">
        <v>187</v>
      </c>
      <c r="B158" s="48" t="s">
        <v>407</v>
      </c>
      <c r="C158" s="49" t="s">
        <v>187</v>
      </c>
      <c r="D158" s="49" t="s">
        <v>407</v>
      </c>
      <c r="E158" s="180"/>
      <c r="F158" s="181"/>
      <c r="G158" s="505"/>
      <c r="H158" s="182"/>
      <c r="I158" s="183"/>
      <c r="J158" s="184"/>
      <c r="K158" s="147"/>
      <c r="L158" s="185"/>
      <c r="M158" s="183"/>
      <c r="N158" s="184"/>
      <c r="O158" s="183"/>
      <c r="P158" s="184"/>
      <c r="Q158" s="183"/>
      <c r="R158" s="184"/>
      <c r="S158" s="355"/>
      <c r="T158" s="356"/>
      <c r="U158" s="369"/>
      <c r="V158" s="370"/>
      <c r="W158" s="369"/>
      <c r="X158" s="370"/>
      <c r="Y158" s="369"/>
      <c r="Z158" s="370"/>
      <c r="AA158" s="369"/>
      <c r="AB158" s="370"/>
      <c r="AC158" s="369"/>
      <c r="AD158" s="370"/>
      <c r="AE158" s="369"/>
      <c r="AF158" s="370"/>
      <c r="AG158" s="369"/>
      <c r="AH158" s="370"/>
    </row>
    <row r="159" spans="1:224" ht="20.25" customHeight="1" x14ac:dyDescent="0.3">
      <c r="A159" s="54" t="s">
        <v>188</v>
      </c>
      <c r="B159" s="55" t="s">
        <v>408</v>
      </c>
      <c r="C159" s="56" t="s">
        <v>188</v>
      </c>
      <c r="D159" s="56" t="s">
        <v>408</v>
      </c>
      <c r="E159" s="180"/>
      <c r="F159" s="186"/>
      <c r="G159" s="147"/>
      <c r="H159" s="185"/>
      <c r="I159" s="147"/>
      <c r="J159" s="185"/>
      <c r="K159" s="147"/>
      <c r="L159" s="185"/>
      <c r="M159" s="147"/>
      <c r="N159" s="185"/>
      <c r="O159" s="147"/>
      <c r="P159" s="185"/>
      <c r="Q159" s="147"/>
      <c r="R159" s="185"/>
      <c r="S159" s="357"/>
      <c r="T159" s="358"/>
      <c r="U159" s="380"/>
      <c r="V159" s="381"/>
      <c r="W159" s="380"/>
      <c r="X159" s="381"/>
      <c r="Y159" s="380"/>
      <c r="Z159" s="381"/>
      <c r="AA159" s="380"/>
      <c r="AB159" s="381"/>
      <c r="AC159" s="380"/>
      <c r="AD159" s="381"/>
      <c r="AE159" s="380"/>
      <c r="AF159" s="381"/>
      <c r="AG159" s="380"/>
      <c r="AH159" s="381"/>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46"/>
      <c r="CR159" s="46"/>
      <c r="CS159" s="46"/>
      <c r="CT159" s="46"/>
      <c r="CU159" s="46"/>
      <c r="CV159" s="46"/>
      <c r="CW159" s="46"/>
      <c r="CX159" s="46"/>
      <c r="CY159" s="46"/>
      <c r="CZ159" s="46"/>
      <c r="DA159" s="46"/>
      <c r="DB159" s="46"/>
      <c r="DC159" s="46"/>
      <c r="DD159" s="46"/>
      <c r="DE159" s="46"/>
      <c r="DF159" s="46"/>
      <c r="DG159" s="46"/>
      <c r="DH159" s="46"/>
      <c r="DI159" s="46"/>
      <c r="DJ159" s="46"/>
      <c r="DK159" s="46"/>
      <c r="DL159" s="46"/>
      <c r="DM159" s="46"/>
      <c r="DN159" s="46"/>
      <c r="DO159" s="46"/>
      <c r="DP159" s="46"/>
      <c r="DQ159" s="46"/>
      <c r="DR159" s="46"/>
      <c r="DS159" s="46"/>
      <c r="DT159" s="46"/>
      <c r="DU159" s="46"/>
      <c r="DV159" s="46"/>
      <c r="DW159" s="46"/>
      <c r="DX159" s="46"/>
      <c r="DY159" s="46"/>
      <c r="DZ159" s="46"/>
      <c r="EA159" s="46"/>
      <c r="EB159" s="46"/>
      <c r="EC159" s="46"/>
      <c r="ED159" s="46"/>
      <c r="EE159" s="46"/>
      <c r="EF159" s="46"/>
      <c r="EG159" s="46"/>
      <c r="EH159" s="46"/>
      <c r="EI159" s="46"/>
      <c r="EJ159" s="46"/>
      <c r="EK159" s="46"/>
      <c r="EL159" s="46"/>
      <c r="EM159" s="46"/>
      <c r="EN159" s="46"/>
      <c r="EO159" s="46"/>
      <c r="EP159" s="46"/>
      <c r="EQ159" s="46"/>
      <c r="ER159" s="46"/>
      <c r="ES159" s="46"/>
      <c r="ET159" s="46"/>
      <c r="EU159" s="46"/>
      <c r="EV159" s="46"/>
      <c r="EW159" s="46"/>
      <c r="EX159" s="46"/>
      <c r="EY159" s="46"/>
      <c r="EZ159" s="46"/>
      <c r="FA159" s="46"/>
      <c r="FB159" s="46"/>
      <c r="FC159" s="46"/>
      <c r="FD159" s="46"/>
      <c r="FE159" s="46"/>
      <c r="FF159" s="46"/>
      <c r="FG159" s="46"/>
      <c r="FH159" s="46"/>
      <c r="FI159" s="46"/>
      <c r="FJ159" s="46"/>
      <c r="FK159" s="46"/>
      <c r="FL159" s="46"/>
      <c r="FM159" s="46"/>
      <c r="FN159" s="46"/>
      <c r="FO159" s="46"/>
      <c r="FP159" s="46"/>
      <c r="FQ159" s="46"/>
      <c r="FR159" s="46"/>
      <c r="FS159" s="46"/>
      <c r="FT159" s="46"/>
      <c r="FU159" s="46"/>
      <c r="FV159" s="46"/>
      <c r="FW159" s="46"/>
      <c r="FX159" s="46"/>
      <c r="FY159" s="46"/>
      <c r="FZ159" s="46"/>
      <c r="GA159" s="46"/>
      <c r="GB159" s="46"/>
      <c r="GC159" s="46"/>
      <c r="GD159" s="46"/>
      <c r="GE159" s="46"/>
      <c r="GF159" s="46"/>
      <c r="GG159" s="46"/>
      <c r="GH159" s="46"/>
      <c r="GI159" s="46"/>
      <c r="GJ159" s="46"/>
      <c r="GK159" s="46"/>
      <c r="GL159" s="46"/>
      <c r="GM159" s="46"/>
      <c r="GN159" s="46"/>
      <c r="GO159" s="46"/>
      <c r="GP159" s="46"/>
      <c r="GQ159" s="46"/>
      <c r="GR159" s="46"/>
      <c r="GS159" s="46"/>
      <c r="GT159" s="46"/>
      <c r="GU159" s="46"/>
      <c r="GV159" s="46"/>
      <c r="GW159" s="46"/>
      <c r="GX159" s="46"/>
      <c r="GY159" s="46"/>
      <c r="GZ159" s="46"/>
      <c r="HA159" s="46"/>
      <c r="HB159" s="46"/>
      <c r="HC159" s="46"/>
      <c r="HD159" s="46"/>
      <c r="HE159" s="46"/>
      <c r="HF159" s="46"/>
      <c r="HG159" s="46"/>
      <c r="HH159" s="46"/>
      <c r="HI159" s="46"/>
      <c r="HJ159" s="46"/>
      <c r="HK159" s="46"/>
      <c r="HL159" s="46"/>
      <c r="HM159" s="46"/>
      <c r="HN159" s="46"/>
      <c r="HO159" s="46"/>
      <c r="HP159" s="46"/>
    </row>
    <row r="160" spans="1:224" ht="36" customHeight="1" x14ac:dyDescent="0.3">
      <c r="A160" s="54" t="s">
        <v>189</v>
      </c>
      <c r="B160" s="55" t="s">
        <v>409</v>
      </c>
      <c r="C160" s="56" t="s">
        <v>189</v>
      </c>
      <c r="D160" s="187" t="s">
        <v>409</v>
      </c>
      <c r="E160" s="181"/>
      <c r="F160" s="186"/>
      <c r="G160" s="52"/>
      <c r="H160" s="53"/>
      <c r="I160" s="52"/>
      <c r="J160" s="53"/>
      <c r="K160" s="52"/>
      <c r="L160" s="53"/>
      <c r="M160" s="52"/>
      <c r="N160" s="53"/>
      <c r="O160" s="52"/>
      <c r="P160" s="53"/>
      <c r="Q160" s="52"/>
      <c r="R160" s="53"/>
      <c r="S160" s="52"/>
      <c r="T160" s="53"/>
      <c r="U160" s="369"/>
      <c r="V160" s="370"/>
      <c r="W160" s="369"/>
      <c r="X160" s="370"/>
      <c r="Y160" s="369"/>
      <c r="Z160" s="370"/>
      <c r="AA160" s="369"/>
      <c r="AB160" s="370"/>
      <c r="AC160" s="369"/>
      <c r="AD160" s="370"/>
      <c r="AE160" s="369"/>
      <c r="AF160" s="370"/>
      <c r="AG160" s="369"/>
      <c r="AH160" s="370"/>
    </row>
    <row r="161" spans="1:224" ht="37.5" customHeight="1" x14ac:dyDescent="0.3">
      <c r="A161" s="72"/>
      <c r="B161" s="73"/>
      <c r="C161" s="74"/>
      <c r="D161" s="74"/>
      <c r="E161" s="121" t="s">
        <v>190</v>
      </c>
      <c r="F161" s="122" t="s">
        <v>258</v>
      </c>
      <c r="G161" s="57" t="s">
        <v>190</v>
      </c>
      <c r="H161" s="129" t="s">
        <v>258</v>
      </c>
      <c r="I161" s="188" t="s">
        <v>190</v>
      </c>
      <c r="J161" s="129" t="s">
        <v>258</v>
      </c>
      <c r="K161" s="189" t="s">
        <v>190</v>
      </c>
      <c r="L161" s="190" t="s">
        <v>258</v>
      </c>
      <c r="M161" s="188" t="s">
        <v>190</v>
      </c>
      <c r="N161" s="129" t="s">
        <v>258</v>
      </c>
      <c r="O161" s="188" t="s">
        <v>190</v>
      </c>
      <c r="P161" s="129" t="s">
        <v>258</v>
      </c>
      <c r="Q161" s="329" t="s">
        <v>190</v>
      </c>
      <c r="R161" s="159" t="s">
        <v>258</v>
      </c>
      <c r="S161" s="188" t="s">
        <v>190</v>
      </c>
      <c r="T161" s="129" t="s">
        <v>258</v>
      </c>
      <c r="U161" s="321" t="s">
        <v>190</v>
      </c>
      <c r="V161" s="60" t="s">
        <v>466</v>
      </c>
      <c r="W161" s="321" t="s">
        <v>190</v>
      </c>
      <c r="X161" s="60" t="s">
        <v>466</v>
      </c>
      <c r="Y161" s="321" t="s">
        <v>190</v>
      </c>
      <c r="Z161" s="60" t="s">
        <v>466</v>
      </c>
      <c r="AA161" s="366"/>
      <c r="AB161" s="108"/>
      <c r="AC161" s="369"/>
      <c r="AD161" s="370"/>
      <c r="AE161" s="369"/>
      <c r="AF161" s="370"/>
      <c r="AG161" s="369"/>
      <c r="AH161" s="370"/>
    </row>
    <row r="162" spans="1:224" ht="53.25" customHeight="1" thickBot="1" x14ac:dyDescent="0.35">
      <c r="A162" s="61"/>
      <c r="B162" s="62"/>
      <c r="C162" s="63"/>
      <c r="D162" s="63"/>
      <c r="E162" s="191" t="s">
        <v>191</v>
      </c>
      <c r="F162" s="192" t="s">
        <v>222</v>
      </c>
      <c r="G162" s="64" t="s">
        <v>191</v>
      </c>
      <c r="H162" s="67" t="s">
        <v>222</v>
      </c>
      <c r="I162" s="80" t="s">
        <v>191</v>
      </c>
      <c r="J162" s="67" t="s">
        <v>222</v>
      </c>
      <c r="K162" s="80" t="s">
        <v>191</v>
      </c>
      <c r="L162" s="67" t="s">
        <v>222</v>
      </c>
      <c r="M162" s="80" t="s">
        <v>191</v>
      </c>
      <c r="N162" s="67" t="s">
        <v>222</v>
      </c>
      <c r="O162" s="80" t="s">
        <v>191</v>
      </c>
      <c r="P162" s="67" t="s">
        <v>222</v>
      </c>
      <c r="Q162" s="80" t="s">
        <v>191</v>
      </c>
      <c r="R162" s="67" t="s">
        <v>222</v>
      </c>
      <c r="S162" s="80" t="s">
        <v>191</v>
      </c>
      <c r="T162" s="67" t="s">
        <v>222</v>
      </c>
      <c r="U162" s="97" t="s">
        <v>191</v>
      </c>
      <c r="V162" s="98" t="s">
        <v>222</v>
      </c>
      <c r="W162" s="97" t="s">
        <v>191</v>
      </c>
      <c r="X162" s="98" t="s">
        <v>222</v>
      </c>
      <c r="Y162" s="97" t="s">
        <v>191</v>
      </c>
      <c r="Z162" s="98" t="s">
        <v>222</v>
      </c>
      <c r="AA162" s="506" t="s">
        <v>191</v>
      </c>
      <c r="AB162" s="507" t="s">
        <v>222</v>
      </c>
      <c r="AC162" s="506" t="s">
        <v>191</v>
      </c>
      <c r="AD162" s="507" t="s">
        <v>222</v>
      </c>
      <c r="AE162" s="97" t="s">
        <v>191</v>
      </c>
      <c r="AF162" s="98" t="s">
        <v>222</v>
      </c>
      <c r="AG162" s="97" t="s">
        <v>191</v>
      </c>
      <c r="AH162" s="98" t="s">
        <v>222</v>
      </c>
    </row>
    <row r="163" spans="1:224" ht="21.75" customHeight="1" thickTop="1" x14ac:dyDescent="0.3">
      <c r="A163" s="875" t="s">
        <v>276</v>
      </c>
      <c r="B163" s="876"/>
      <c r="C163" s="875" t="s">
        <v>276</v>
      </c>
      <c r="D163" s="876"/>
      <c r="E163" s="888" t="s">
        <v>276</v>
      </c>
      <c r="F163" s="889"/>
      <c r="G163" s="869" t="s">
        <v>276</v>
      </c>
      <c r="H163" s="871"/>
      <c r="I163" s="872" t="s">
        <v>276</v>
      </c>
      <c r="J163" s="871"/>
      <c r="K163" s="885" t="s">
        <v>276</v>
      </c>
      <c r="L163" s="871"/>
      <c r="M163" s="885" t="s">
        <v>276</v>
      </c>
      <c r="N163" s="871"/>
      <c r="O163" s="885" t="s">
        <v>276</v>
      </c>
      <c r="P163" s="871"/>
      <c r="Q163" s="885" t="s">
        <v>276</v>
      </c>
      <c r="R163" s="871"/>
      <c r="S163" s="885" t="s">
        <v>276</v>
      </c>
      <c r="T163" s="871"/>
      <c r="U163" s="885" t="s">
        <v>276</v>
      </c>
      <c r="V163" s="871"/>
      <c r="W163" s="885" t="s">
        <v>276</v>
      </c>
      <c r="X163" s="871"/>
      <c r="Y163" s="885" t="s">
        <v>276</v>
      </c>
      <c r="Z163" s="871"/>
      <c r="AA163" s="885" t="s">
        <v>276</v>
      </c>
      <c r="AB163" s="871"/>
      <c r="AC163" s="885" t="s">
        <v>276</v>
      </c>
      <c r="AD163" s="871"/>
      <c r="AE163" s="885" t="s">
        <v>276</v>
      </c>
      <c r="AF163" s="871"/>
      <c r="AG163" s="885" t="s">
        <v>276</v>
      </c>
      <c r="AH163" s="871"/>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46"/>
      <c r="CR163" s="46"/>
      <c r="CS163" s="46"/>
      <c r="CT163" s="46"/>
      <c r="CU163" s="46"/>
      <c r="CV163" s="46"/>
      <c r="CW163" s="46"/>
      <c r="CX163" s="46"/>
      <c r="CY163" s="46"/>
      <c r="CZ163" s="46"/>
      <c r="DA163" s="46"/>
      <c r="DB163" s="46"/>
      <c r="DC163" s="46"/>
      <c r="DD163" s="46"/>
      <c r="DE163" s="46"/>
      <c r="DF163" s="46"/>
      <c r="DG163" s="46"/>
      <c r="DH163" s="46"/>
      <c r="DI163" s="46"/>
      <c r="DJ163" s="46"/>
      <c r="DK163" s="46"/>
      <c r="DL163" s="46"/>
      <c r="DM163" s="46"/>
      <c r="DN163" s="46"/>
      <c r="DO163" s="46"/>
      <c r="DP163" s="46"/>
      <c r="DQ163" s="46"/>
      <c r="DR163" s="46"/>
      <c r="DS163" s="46"/>
      <c r="DT163" s="46"/>
      <c r="DU163" s="46"/>
      <c r="DV163" s="46"/>
      <c r="DW163" s="46"/>
      <c r="DX163" s="46"/>
      <c r="DY163" s="46"/>
      <c r="DZ163" s="46"/>
      <c r="EA163" s="46"/>
      <c r="EB163" s="46"/>
      <c r="EC163" s="46"/>
      <c r="ED163" s="46"/>
      <c r="EE163" s="46"/>
      <c r="EF163" s="46"/>
      <c r="EG163" s="46"/>
      <c r="EH163" s="46"/>
      <c r="EI163" s="46"/>
      <c r="EJ163" s="46"/>
      <c r="EK163" s="46"/>
      <c r="EL163" s="46"/>
      <c r="EM163" s="46"/>
      <c r="EN163" s="46"/>
      <c r="EO163" s="46"/>
      <c r="EP163" s="46"/>
      <c r="EQ163" s="46"/>
      <c r="ER163" s="46"/>
      <c r="ES163" s="46"/>
      <c r="ET163" s="46"/>
      <c r="EU163" s="46"/>
      <c r="EV163" s="46"/>
      <c r="EW163" s="46"/>
      <c r="EX163" s="46"/>
      <c r="EY163" s="46"/>
      <c r="EZ163" s="46"/>
      <c r="FA163" s="46"/>
      <c r="FB163" s="46"/>
      <c r="FC163" s="46"/>
      <c r="FD163" s="46"/>
      <c r="FE163" s="46"/>
      <c r="FF163" s="46"/>
      <c r="FG163" s="46"/>
      <c r="FH163" s="46"/>
      <c r="FI163" s="46"/>
      <c r="FJ163" s="46"/>
      <c r="FK163" s="46"/>
      <c r="FL163" s="46"/>
      <c r="FM163" s="46"/>
      <c r="FN163" s="46"/>
      <c r="FO163" s="46"/>
      <c r="FP163" s="46"/>
      <c r="FQ163" s="46"/>
      <c r="FR163" s="46"/>
      <c r="FS163" s="46"/>
      <c r="FT163" s="46"/>
      <c r="FU163" s="46"/>
      <c r="FV163" s="46"/>
      <c r="FW163" s="46"/>
      <c r="FX163" s="46"/>
      <c r="FY163" s="46"/>
      <c r="FZ163" s="46"/>
      <c r="GA163" s="46"/>
      <c r="GB163" s="46"/>
      <c r="GC163" s="46"/>
      <c r="GD163" s="46"/>
      <c r="GE163" s="46"/>
      <c r="GF163" s="46"/>
      <c r="GG163" s="46"/>
      <c r="GH163" s="46"/>
      <c r="GI163" s="46"/>
      <c r="GJ163" s="46"/>
      <c r="GK163" s="46"/>
      <c r="GL163" s="46"/>
      <c r="GM163" s="46"/>
      <c r="GN163" s="46"/>
      <c r="GO163" s="46"/>
      <c r="GP163" s="46"/>
      <c r="GQ163" s="46"/>
      <c r="GR163" s="46"/>
      <c r="GS163" s="46"/>
      <c r="GT163" s="46"/>
      <c r="GU163" s="46"/>
      <c r="GV163" s="46"/>
      <c r="GW163" s="46"/>
      <c r="GX163" s="46"/>
      <c r="GY163" s="46"/>
      <c r="GZ163" s="46"/>
      <c r="HA163" s="46"/>
      <c r="HB163" s="46"/>
      <c r="HC163" s="46"/>
      <c r="HD163" s="46"/>
      <c r="HE163" s="46"/>
      <c r="HF163" s="46"/>
      <c r="HG163" s="46"/>
      <c r="HH163" s="46"/>
      <c r="HI163" s="46"/>
      <c r="HJ163" s="46"/>
      <c r="HK163" s="46"/>
      <c r="HL163" s="46"/>
      <c r="HM163" s="46"/>
      <c r="HN163" s="46"/>
      <c r="HO163" s="46"/>
      <c r="HP163" s="46"/>
    </row>
    <row r="164" spans="1:224" ht="31.2" x14ac:dyDescent="0.3">
      <c r="A164" s="47" t="s">
        <v>187</v>
      </c>
      <c r="B164" s="48" t="s">
        <v>410</v>
      </c>
      <c r="C164" s="49" t="s">
        <v>187</v>
      </c>
      <c r="D164" s="49" t="s">
        <v>410</v>
      </c>
      <c r="E164" s="180"/>
      <c r="F164" s="186"/>
      <c r="G164" s="147"/>
      <c r="H164" s="148"/>
      <c r="I164" s="147"/>
      <c r="J164" s="148"/>
      <c r="K164" s="147"/>
      <c r="L164" s="148"/>
      <c r="M164" s="147"/>
      <c r="N164" s="148"/>
      <c r="O164" s="147"/>
      <c r="P164" s="148"/>
      <c r="Q164" s="147"/>
      <c r="R164" s="148"/>
      <c r="S164" s="147"/>
      <c r="T164" s="148"/>
      <c r="U164" s="369"/>
      <c r="V164" s="370"/>
      <c r="W164" s="369"/>
      <c r="X164" s="370"/>
      <c r="Y164" s="369"/>
      <c r="Z164" s="370"/>
      <c r="AA164" s="369"/>
      <c r="AB164" s="370"/>
      <c r="AC164" s="369"/>
      <c r="AD164" s="370"/>
      <c r="AE164" s="369"/>
      <c r="AF164" s="370"/>
      <c r="AG164" s="369"/>
      <c r="AH164" s="370"/>
    </row>
    <row r="165" spans="1:224" x14ac:dyDescent="0.3">
      <c r="A165" s="54" t="s">
        <v>189</v>
      </c>
      <c r="B165" s="55" t="s">
        <v>96</v>
      </c>
      <c r="C165" s="56" t="s">
        <v>189</v>
      </c>
      <c r="D165" s="56" t="s">
        <v>96</v>
      </c>
      <c r="E165" s="57" t="s">
        <v>189</v>
      </c>
      <c r="F165" s="58" t="s">
        <v>96</v>
      </c>
      <c r="G165" s="87" t="s">
        <v>189</v>
      </c>
      <c r="H165" s="174" t="s">
        <v>96</v>
      </c>
      <c r="I165" s="59" t="s">
        <v>189</v>
      </c>
      <c r="J165" s="129" t="s">
        <v>96</v>
      </c>
      <c r="K165" s="91" t="s">
        <v>189</v>
      </c>
      <c r="L165" s="159" t="s">
        <v>96</v>
      </c>
      <c r="M165" s="59" t="s">
        <v>189</v>
      </c>
      <c r="N165" s="129" t="s">
        <v>96</v>
      </c>
      <c r="O165" s="91" t="s">
        <v>189</v>
      </c>
      <c r="P165" s="159" t="s">
        <v>96</v>
      </c>
      <c r="Q165" s="91" t="s">
        <v>189</v>
      </c>
      <c r="R165" s="159" t="s">
        <v>96</v>
      </c>
      <c r="S165" s="59" t="s">
        <v>189</v>
      </c>
      <c r="T165" s="129" t="s">
        <v>96</v>
      </c>
      <c r="U165" s="321" t="s">
        <v>189</v>
      </c>
      <c r="V165" s="60" t="s">
        <v>96</v>
      </c>
      <c r="W165" s="321" t="s">
        <v>189</v>
      </c>
      <c r="X165" s="60" t="s">
        <v>96</v>
      </c>
      <c r="Y165" s="321" t="s">
        <v>189</v>
      </c>
      <c r="Z165" s="60" t="s">
        <v>96</v>
      </c>
      <c r="AA165" s="366"/>
      <c r="AB165" s="108"/>
      <c r="AC165" s="369"/>
      <c r="AD165" s="370"/>
      <c r="AE165" s="369"/>
      <c r="AF165" s="370"/>
      <c r="AG165" s="369"/>
      <c r="AH165" s="370"/>
    </row>
    <row r="166" spans="1:224" ht="37.5" customHeight="1" x14ac:dyDescent="0.3">
      <c r="A166" s="54" t="s">
        <v>190</v>
      </c>
      <c r="B166" s="55" t="s">
        <v>97</v>
      </c>
      <c r="C166" s="56" t="s">
        <v>190</v>
      </c>
      <c r="D166" s="56" t="s">
        <v>97</v>
      </c>
      <c r="E166" s="57" t="s">
        <v>190</v>
      </c>
      <c r="F166" s="58" t="s">
        <v>97</v>
      </c>
      <c r="G166" s="87" t="s">
        <v>190</v>
      </c>
      <c r="H166" s="174" t="s">
        <v>97</v>
      </c>
      <c r="I166" s="59" t="s">
        <v>190</v>
      </c>
      <c r="J166" s="129" t="s">
        <v>97</v>
      </c>
      <c r="K166" s="59" t="s">
        <v>190</v>
      </c>
      <c r="L166" s="129" t="s">
        <v>97</v>
      </c>
      <c r="M166" s="59" t="s">
        <v>190</v>
      </c>
      <c r="N166" s="129" t="s">
        <v>97</v>
      </c>
      <c r="O166" s="59" t="s">
        <v>190</v>
      </c>
      <c r="P166" s="129" t="s">
        <v>97</v>
      </c>
      <c r="Q166" s="101" t="s">
        <v>190</v>
      </c>
      <c r="R166" s="175" t="s">
        <v>467</v>
      </c>
      <c r="S166" s="91" t="s">
        <v>190</v>
      </c>
      <c r="T166" s="159" t="s">
        <v>467</v>
      </c>
      <c r="U166" s="365" t="s">
        <v>190</v>
      </c>
      <c r="V166" s="92" t="s">
        <v>467</v>
      </c>
      <c r="W166" s="321" t="s">
        <v>190</v>
      </c>
      <c r="X166" s="60" t="s">
        <v>467</v>
      </c>
      <c r="Y166" s="365" t="s">
        <v>190</v>
      </c>
      <c r="Z166" s="92" t="s">
        <v>467</v>
      </c>
      <c r="AA166" s="365" t="s">
        <v>190</v>
      </c>
      <c r="AB166" s="92" t="s">
        <v>467</v>
      </c>
      <c r="AC166" s="321" t="s">
        <v>190</v>
      </c>
      <c r="AD166" s="60" t="s">
        <v>467</v>
      </c>
      <c r="AE166" s="321" t="s">
        <v>190</v>
      </c>
      <c r="AF166" s="60" t="s">
        <v>467</v>
      </c>
      <c r="AG166" s="321" t="s">
        <v>190</v>
      </c>
      <c r="AH166" s="60" t="s">
        <v>467</v>
      </c>
    </row>
    <row r="167" spans="1:224" x14ac:dyDescent="0.3">
      <c r="A167" s="54" t="s">
        <v>192</v>
      </c>
      <c r="B167" s="55" t="s">
        <v>98</v>
      </c>
      <c r="C167" s="56" t="s">
        <v>192</v>
      </c>
      <c r="D167" s="56" t="s">
        <v>98</v>
      </c>
      <c r="E167" s="57" t="s">
        <v>192</v>
      </c>
      <c r="F167" s="58" t="s">
        <v>98</v>
      </c>
      <c r="G167" s="59" t="s">
        <v>192</v>
      </c>
      <c r="H167" s="129" t="s">
        <v>98</v>
      </c>
      <c r="I167" s="59" t="s">
        <v>192</v>
      </c>
      <c r="J167" s="129" t="s">
        <v>98</v>
      </c>
      <c r="K167" s="59" t="s">
        <v>192</v>
      </c>
      <c r="L167" s="129" t="s">
        <v>98</v>
      </c>
      <c r="M167" s="59" t="s">
        <v>192</v>
      </c>
      <c r="N167" s="129" t="s">
        <v>98</v>
      </c>
      <c r="O167" s="59" t="s">
        <v>192</v>
      </c>
      <c r="P167" s="129" t="s">
        <v>98</v>
      </c>
      <c r="Q167" s="59" t="s">
        <v>192</v>
      </c>
      <c r="R167" s="129" t="s">
        <v>98</v>
      </c>
      <c r="S167" s="59" t="s">
        <v>192</v>
      </c>
      <c r="T167" s="129" t="s">
        <v>98</v>
      </c>
      <c r="U167" s="366"/>
      <c r="V167" s="108"/>
      <c r="W167" s="321"/>
      <c r="X167" s="60"/>
      <c r="Y167" s="321"/>
      <c r="Z167" s="60"/>
      <c r="AA167" s="321"/>
      <c r="AB167" s="60"/>
      <c r="AC167" s="321"/>
      <c r="AD167" s="60"/>
      <c r="AE167" s="321"/>
      <c r="AF167" s="60"/>
      <c r="AG167" s="321"/>
      <c r="AH167" s="60"/>
    </row>
    <row r="168" spans="1:224" x14ac:dyDescent="0.3">
      <c r="A168" s="54" t="s">
        <v>193</v>
      </c>
      <c r="B168" s="55" t="s">
        <v>99</v>
      </c>
      <c r="C168" s="56" t="s">
        <v>193</v>
      </c>
      <c r="D168" s="56" t="s">
        <v>99</v>
      </c>
      <c r="E168" s="180"/>
      <c r="F168" s="186"/>
      <c r="G168" s="59"/>
      <c r="H168" s="129"/>
      <c r="I168" s="59"/>
      <c r="J168" s="129"/>
      <c r="K168" s="59"/>
      <c r="L168" s="129"/>
      <c r="M168" s="59"/>
      <c r="N168" s="129"/>
      <c r="O168" s="59"/>
      <c r="P168" s="129"/>
      <c r="Q168" s="59"/>
      <c r="R168" s="129"/>
      <c r="S168" s="59"/>
      <c r="T168" s="129"/>
      <c r="U168" s="369"/>
      <c r="V168" s="370"/>
      <c r="W168" s="369"/>
      <c r="X168" s="370"/>
      <c r="Y168" s="369"/>
      <c r="Z168" s="370"/>
      <c r="AA168" s="369"/>
      <c r="AB168" s="370"/>
      <c r="AC168" s="369"/>
      <c r="AD168" s="370"/>
      <c r="AE168" s="369"/>
      <c r="AF168" s="370"/>
      <c r="AG168" s="369"/>
      <c r="AH168" s="370"/>
    </row>
    <row r="169" spans="1:224" x14ac:dyDescent="0.3">
      <c r="A169" s="54" t="s">
        <v>194</v>
      </c>
      <c r="B169" s="55" t="s">
        <v>100</v>
      </c>
      <c r="C169" s="56" t="s">
        <v>194</v>
      </c>
      <c r="D169" s="56" t="s">
        <v>100</v>
      </c>
      <c r="E169" s="180"/>
      <c r="F169" s="186"/>
      <c r="G169" s="59"/>
      <c r="H169" s="129"/>
      <c r="I169" s="59"/>
      <c r="J169" s="129"/>
      <c r="K169" s="59"/>
      <c r="L169" s="129"/>
      <c r="M169" s="59"/>
      <c r="N169" s="129"/>
      <c r="O169" s="59"/>
      <c r="P169" s="129"/>
      <c r="Q169" s="59"/>
      <c r="R169" s="129"/>
      <c r="S169" s="59"/>
      <c r="T169" s="129"/>
      <c r="U169" s="380"/>
      <c r="V169" s="381"/>
      <c r="W169" s="380"/>
      <c r="X169" s="381"/>
      <c r="Y169" s="380"/>
      <c r="Z169" s="381"/>
      <c r="AA169" s="380"/>
      <c r="AB169" s="381"/>
      <c r="AC169" s="380"/>
      <c r="AD169" s="381"/>
      <c r="AE169" s="380"/>
      <c r="AF169" s="381"/>
      <c r="AG169" s="380"/>
      <c r="AH169" s="381"/>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c r="CY169" s="46"/>
      <c r="CZ169" s="46"/>
      <c r="DA169" s="46"/>
      <c r="DB169" s="46"/>
      <c r="DC169" s="46"/>
      <c r="DD169" s="46"/>
      <c r="DE169" s="46"/>
      <c r="DF169" s="46"/>
      <c r="DG169" s="46"/>
      <c r="DH169" s="46"/>
      <c r="DI169" s="46"/>
      <c r="DJ169" s="46"/>
      <c r="DK169" s="46"/>
      <c r="DL169" s="46"/>
      <c r="DM169" s="46"/>
      <c r="DN169" s="46"/>
      <c r="DO169" s="46"/>
      <c r="DP169" s="46"/>
      <c r="DQ169" s="46"/>
      <c r="DR169" s="46"/>
      <c r="DS169" s="46"/>
      <c r="DT169" s="46"/>
      <c r="DU169" s="46"/>
      <c r="DV169" s="46"/>
      <c r="DW169" s="46"/>
      <c r="DX169" s="46"/>
      <c r="DY169" s="46"/>
      <c r="DZ169" s="46"/>
      <c r="EA169" s="46"/>
      <c r="EB169" s="46"/>
      <c r="EC169" s="46"/>
      <c r="ED169" s="46"/>
      <c r="EE169" s="46"/>
      <c r="EF169" s="46"/>
      <c r="EG169" s="46"/>
      <c r="EH169" s="46"/>
      <c r="EI169" s="46"/>
      <c r="EJ169" s="46"/>
      <c r="EK169" s="46"/>
      <c r="EL169" s="46"/>
      <c r="EM169" s="46"/>
      <c r="EN169" s="46"/>
      <c r="EO169" s="46"/>
      <c r="EP169" s="46"/>
      <c r="EQ169" s="46"/>
      <c r="ER169" s="46"/>
      <c r="ES169" s="46"/>
      <c r="ET169" s="46"/>
      <c r="EU169" s="46"/>
      <c r="EV169" s="46"/>
      <c r="EW169" s="46"/>
      <c r="EX169" s="46"/>
      <c r="EY169" s="46"/>
      <c r="EZ169" s="46"/>
      <c r="FA169" s="46"/>
      <c r="FB169" s="46"/>
      <c r="FC169" s="46"/>
      <c r="FD169" s="46"/>
      <c r="FE169" s="46"/>
      <c r="FF169" s="46"/>
      <c r="FG169" s="46"/>
      <c r="FH169" s="46"/>
      <c r="FI169" s="46"/>
      <c r="FJ169" s="46"/>
      <c r="FK169" s="46"/>
      <c r="FL169" s="46"/>
      <c r="FM169" s="46"/>
      <c r="FN169" s="46"/>
      <c r="FO169" s="46"/>
      <c r="FP169" s="46"/>
      <c r="FQ169" s="46"/>
      <c r="FR169" s="46"/>
      <c r="FS169" s="46"/>
      <c r="FT169" s="46"/>
      <c r="FU169" s="46"/>
      <c r="FV169" s="46"/>
      <c r="FW169" s="46"/>
      <c r="FX169" s="46"/>
      <c r="FY169" s="46"/>
      <c r="FZ169" s="46"/>
      <c r="GA169" s="46"/>
      <c r="GB169" s="46"/>
      <c r="GC169" s="46"/>
      <c r="GD169" s="46"/>
      <c r="GE169" s="46"/>
      <c r="GF169" s="46"/>
      <c r="GG169" s="46"/>
      <c r="GH169" s="46"/>
      <c r="GI169" s="46"/>
      <c r="GJ169" s="46"/>
      <c r="GK169" s="46"/>
      <c r="GL169" s="46"/>
      <c r="GM169" s="46"/>
      <c r="GN169" s="46"/>
      <c r="GO169" s="46"/>
      <c r="GP169" s="46"/>
      <c r="GQ169" s="46"/>
      <c r="GR169" s="46"/>
      <c r="GS169" s="46"/>
      <c r="GT169" s="46"/>
      <c r="GU169" s="46"/>
      <c r="GV169" s="46"/>
      <c r="GW169" s="46"/>
      <c r="GX169" s="46"/>
      <c r="GY169" s="46"/>
      <c r="GZ169" s="46"/>
      <c r="HA169" s="46"/>
      <c r="HB169" s="46"/>
      <c r="HC169" s="46"/>
      <c r="HD169" s="46"/>
      <c r="HE169" s="46"/>
      <c r="HF169" s="46"/>
      <c r="HG169" s="46"/>
      <c r="HH169" s="46"/>
      <c r="HI169" s="46"/>
      <c r="HJ169" s="46"/>
      <c r="HK169" s="46"/>
      <c r="HL169" s="46"/>
      <c r="HM169" s="46"/>
      <c r="HN169" s="46"/>
      <c r="HO169" s="46"/>
      <c r="HP169" s="46"/>
    </row>
    <row r="170" spans="1:224" x14ac:dyDescent="0.3">
      <c r="A170" s="54" t="s">
        <v>195</v>
      </c>
      <c r="B170" s="55" t="s">
        <v>101</v>
      </c>
      <c r="C170" s="56" t="s">
        <v>195</v>
      </c>
      <c r="D170" s="56" t="s">
        <v>101</v>
      </c>
      <c r="E170" s="57" t="s">
        <v>195</v>
      </c>
      <c r="F170" s="58" t="s">
        <v>101</v>
      </c>
      <c r="G170" s="59" t="s">
        <v>195</v>
      </c>
      <c r="H170" s="129" t="s">
        <v>101</v>
      </c>
      <c r="I170" s="87" t="s">
        <v>195</v>
      </c>
      <c r="J170" s="174" t="s">
        <v>101</v>
      </c>
      <c r="K170" s="59" t="s">
        <v>195</v>
      </c>
      <c r="L170" s="129" t="s">
        <v>101</v>
      </c>
      <c r="M170" s="59" t="s">
        <v>195</v>
      </c>
      <c r="N170" s="129" t="s">
        <v>101</v>
      </c>
      <c r="O170" s="59" t="s">
        <v>195</v>
      </c>
      <c r="P170" s="129" t="s">
        <v>101</v>
      </c>
      <c r="Q170" s="107"/>
      <c r="R170" s="195"/>
      <c r="S170" s="107"/>
      <c r="T170" s="195"/>
      <c r="U170" s="369"/>
      <c r="V170" s="370"/>
      <c r="W170" s="369"/>
      <c r="X170" s="370"/>
      <c r="Y170" s="369"/>
      <c r="Z170" s="370"/>
      <c r="AA170" s="369"/>
      <c r="AB170" s="370"/>
      <c r="AC170" s="369"/>
      <c r="AD170" s="370"/>
      <c r="AE170" s="369"/>
      <c r="AF170" s="370"/>
      <c r="AG170" s="369"/>
      <c r="AH170" s="370"/>
    </row>
    <row r="171" spans="1:224" x14ac:dyDescent="0.3">
      <c r="A171" s="54" t="s">
        <v>196</v>
      </c>
      <c r="B171" s="55" t="s">
        <v>102</v>
      </c>
      <c r="C171" s="56" t="s">
        <v>196</v>
      </c>
      <c r="D171" s="56" t="s">
        <v>102</v>
      </c>
      <c r="E171" s="57" t="s">
        <v>196</v>
      </c>
      <c r="F171" s="58" t="s">
        <v>102</v>
      </c>
      <c r="G171" s="59" t="s">
        <v>196</v>
      </c>
      <c r="H171" s="129" t="s">
        <v>102</v>
      </c>
      <c r="I171" s="87" t="s">
        <v>196</v>
      </c>
      <c r="J171" s="174" t="s">
        <v>102</v>
      </c>
      <c r="K171" s="59" t="s">
        <v>196</v>
      </c>
      <c r="L171" s="129" t="s">
        <v>102</v>
      </c>
      <c r="M171" s="91" t="s">
        <v>196</v>
      </c>
      <c r="N171" s="159" t="s">
        <v>102</v>
      </c>
      <c r="O171" s="59" t="s">
        <v>196</v>
      </c>
      <c r="P171" s="129" t="s">
        <v>102</v>
      </c>
      <c r="Q171" s="107"/>
      <c r="R171" s="195"/>
      <c r="S171" s="107"/>
      <c r="T171" s="195"/>
      <c r="U171" s="369"/>
      <c r="V171" s="370"/>
      <c r="W171" s="369"/>
      <c r="X171" s="370"/>
      <c r="Y171" s="369"/>
      <c r="Z171" s="370"/>
      <c r="AA171" s="369"/>
      <c r="AB171" s="370"/>
      <c r="AC171" s="369"/>
      <c r="AD171" s="370"/>
      <c r="AE171" s="369"/>
      <c r="AF171" s="370"/>
      <c r="AG171" s="369"/>
      <c r="AH171" s="370"/>
    </row>
    <row r="172" spans="1:224" ht="18" customHeight="1" x14ac:dyDescent="0.3">
      <c r="A172" s="54" t="s">
        <v>197</v>
      </c>
      <c r="B172" s="55" t="s">
        <v>103</v>
      </c>
      <c r="C172" s="56" t="s">
        <v>197</v>
      </c>
      <c r="D172" s="56" t="s">
        <v>103</v>
      </c>
      <c r="E172" s="57" t="s">
        <v>197</v>
      </c>
      <c r="F172" s="58" t="s">
        <v>103</v>
      </c>
      <c r="G172" s="59" t="s">
        <v>197</v>
      </c>
      <c r="H172" s="129" t="s">
        <v>103</v>
      </c>
      <c r="I172" s="59" t="s">
        <v>197</v>
      </c>
      <c r="J172" s="129" t="s">
        <v>103</v>
      </c>
      <c r="K172" s="59" t="s">
        <v>197</v>
      </c>
      <c r="L172" s="129" t="s">
        <v>103</v>
      </c>
      <c r="M172" s="59" t="s">
        <v>197</v>
      </c>
      <c r="N172" s="129" t="s">
        <v>103</v>
      </c>
      <c r="O172" s="59" t="s">
        <v>197</v>
      </c>
      <c r="P172" s="129" t="s">
        <v>103</v>
      </c>
      <c r="Q172" s="59" t="s">
        <v>197</v>
      </c>
      <c r="R172" s="129" t="s">
        <v>103</v>
      </c>
      <c r="S172" s="59" t="s">
        <v>197</v>
      </c>
      <c r="T172" s="129" t="s">
        <v>103</v>
      </c>
      <c r="U172" s="366"/>
      <c r="V172" s="108"/>
      <c r="W172" s="321"/>
      <c r="X172" s="60"/>
      <c r="Y172" s="321"/>
      <c r="Z172" s="60"/>
      <c r="AA172" s="321"/>
      <c r="AB172" s="60"/>
      <c r="AC172" s="321"/>
      <c r="AD172" s="60"/>
      <c r="AE172" s="321"/>
      <c r="AF172" s="60"/>
      <c r="AG172" s="321"/>
      <c r="AH172" s="60"/>
    </row>
    <row r="173" spans="1:224" ht="31.2" x14ac:dyDescent="0.3">
      <c r="A173" s="54" t="s">
        <v>198</v>
      </c>
      <c r="B173" s="55" t="s">
        <v>411</v>
      </c>
      <c r="C173" s="56" t="s">
        <v>198</v>
      </c>
      <c r="D173" s="56" t="s">
        <v>411</v>
      </c>
      <c r="E173" s="180"/>
      <c r="F173" s="186"/>
      <c r="G173" s="59"/>
      <c r="H173" s="129"/>
      <c r="I173" s="59"/>
      <c r="J173" s="129"/>
      <c r="K173" s="59"/>
      <c r="L173" s="129"/>
      <c r="M173" s="59"/>
      <c r="N173" s="129"/>
      <c r="O173" s="59"/>
      <c r="P173" s="129"/>
      <c r="Q173" s="59"/>
      <c r="R173" s="129"/>
      <c r="S173" s="59"/>
      <c r="T173" s="129"/>
      <c r="U173" s="369"/>
      <c r="V173" s="370"/>
      <c r="W173" s="369"/>
      <c r="X173" s="370"/>
      <c r="Y173" s="369"/>
      <c r="Z173" s="370"/>
      <c r="AA173" s="369"/>
      <c r="AB173" s="370"/>
      <c r="AC173" s="369"/>
      <c r="AD173" s="370"/>
      <c r="AE173" s="369"/>
      <c r="AF173" s="370"/>
      <c r="AG173" s="369"/>
      <c r="AH173" s="370"/>
    </row>
    <row r="174" spans="1:224" x14ac:dyDescent="0.3">
      <c r="A174" s="54" t="s">
        <v>199</v>
      </c>
      <c r="B174" s="55" t="s">
        <v>412</v>
      </c>
      <c r="C174" s="56" t="s">
        <v>199</v>
      </c>
      <c r="D174" s="56" t="s">
        <v>412</v>
      </c>
      <c r="E174" s="180"/>
      <c r="F174" s="186"/>
      <c r="G174" s="59"/>
      <c r="H174" s="129"/>
      <c r="I174" s="59"/>
      <c r="J174" s="129"/>
      <c r="K174" s="59"/>
      <c r="L174" s="129"/>
      <c r="M174" s="59"/>
      <c r="N174" s="129"/>
      <c r="O174" s="59"/>
      <c r="P174" s="129"/>
      <c r="Q174" s="59"/>
      <c r="R174" s="129"/>
      <c r="S174" s="59"/>
      <c r="T174" s="129"/>
      <c r="U174" s="369"/>
      <c r="V174" s="370"/>
      <c r="W174" s="369"/>
      <c r="X174" s="370"/>
      <c r="Y174" s="369"/>
      <c r="Z174" s="370"/>
      <c r="AA174" s="369"/>
      <c r="AB174" s="370"/>
      <c r="AC174" s="369"/>
      <c r="AD174" s="370"/>
      <c r="AE174" s="369"/>
      <c r="AF174" s="370"/>
      <c r="AG174" s="369"/>
      <c r="AH174" s="370"/>
    </row>
    <row r="175" spans="1:224" ht="36.75" customHeight="1" x14ac:dyDescent="0.3">
      <c r="A175" s="54" t="s">
        <v>200</v>
      </c>
      <c r="B175" s="55" t="s">
        <v>104</v>
      </c>
      <c r="C175" s="56" t="s">
        <v>200</v>
      </c>
      <c r="D175" s="56" t="s">
        <v>104</v>
      </c>
      <c r="E175" s="57" t="s">
        <v>200</v>
      </c>
      <c r="F175" s="58" t="s">
        <v>104</v>
      </c>
      <c r="G175" s="59" t="s">
        <v>200</v>
      </c>
      <c r="H175" s="129" t="s">
        <v>104</v>
      </c>
      <c r="I175" s="59" t="s">
        <v>200</v>
      </c>
      <c r="J175" s="129" t="s">
        <v>104</v>
      </c>
      <c r="K175" s="59" t="s">
        <v>200</v>
      </c>
      <c r="L175" s="129" t="s">
        <v>104</v>
      </c>
      <c r="M175" s="91" t="s">
        <v>200</v>
      </c>
      <c r="N175" s="159" t="s">
        <v>104</v>
      </c>
      <c r="O175" s="59" t="s">
        <v>200</v>
      </c>
      <c r="P175" s="129" t="s">
        <v>104</v>
      </c>
      <c r="Q175" s="107"/>
      <c r="R175" s="195"/>
      <c r="S175" s="107"/>
      <c r="T175" s="195"/>
      <c r="U175" s="369"/>
      <c r="V175" s="370"/>
      <c r="W175" s="369"/>
      <c r="X175" s="370"/>
      <c r="Y175" s="369"/>
      <c r="Z175" s="370"/>
      <c r="AA175" s="369"/>
      <c r="AB175" s="370"/>
      <c r="AC175" s="369"/>
      <c r="AD175" s="370"/>
      <c r="AE175" s="369"/>
      <c r="AF175" s="370"/>
      <c r="AG175" s="369"/>
      <c r="AH175" s="370"/>
    </row>
    <row r="176" spans="1:224" x14ac:dyDescent="0.3">
      <c r="A176" s="54" t="s">
        <v>201</v>
      </c>
      <c r="B176" s="55" t="s">
        <v>105</v>
      </c>
      <c r="C176" s="56" t="s">
        <v>201</v>
      </c>
      <c r="D176" s="56" t="s">
        <v>105</v>
      </c>
      <c r="E176" s="57" t="s">
        <v>201</v>
      </c>
      <c r="F176" s="58" t="s">
        <v>105</v>
      </c>
      <c r="G176" s="59" t="s">
        <v>201</v>
      </c>
      <c r="H176" s="129" t="s">
        <v>105</v>
      </c>
      <c r="I176" s="87" t="s">
        <v>201</v>
      </c>
      <c r="J176" s="174" t="s">
        <v>105</v>
      </c>
      <c r="K176" s="59" t="s">
        <v>201</v>
      </c>
      <c r="L176" s="129" t="s">
        <v>105</v>
      </c>
      <c r="M176" s="59" t="s">
        <v>201</v>
      </c>
      <c r="N176" s="129" t="s">
        <v>105</v>
      </c>
      <c r="O176" s="59" t="s">
        <v>201</v>
      </c>
      <c r="P176" s="129" t="s">
        <v>105</v>
      </c>
      <c r="Q176" s="59" t="s">
        <v>201</v>
      </c>
      <c r="R176" s="129" t="s">
        <v>105</v>
      </c>
      <c r="S176" s="59" t="s">
        <v>201</v>
      </c>
      <c r="T176" s="129" t="s">
        <v>105</v>
      </c>
      <c r="U176" s="365" t="s">
        <v>201</v>
      </c>
      <c r="V176" s="92" t="s">
        <v>105</v>
      </c>
      <c r="W176" s="321" t="s">
        <v>201</v>
      </c>
      <c r="X176" s="60" t="s">
        <v>105</v>
      </c>
      <c r="Y176" s="321" t="s">
        <v>201</v>
      </c>
      <c r="Z176" s="60" t="s">
        <v>105</v>
      </c>
      <c r="AA176" s="321" t="s">
        <v>201</v>
      </c>
      <c r="AB176" s="60" t="s">
        <v>105</v>
      </c>
      <c r="AC176" s="321" t="s">
        <v>201</v>
      </c>
      <c r="AD176" s="60" t="s">
        <v>105</v>
      </c>
      <c r="AE176" s="321" t="s">
        <v>201</v>
      </c>
      <c r="AF176" s="60" t="s">
        <v>105</v>
      </c>
      <c r="AG176" s="321" t="s">
        <v>201</v>
      </c>
      <c r="AH176" s="60" t="s">
        <v>105</v>
      </c>
    </row>
    <row r="177" spans="1:224" ht="38.25" customHeight="1" x14ac:dyDescent="0.3">
      <c r="A177" s="54" t="s">
        <v>202</v>
      </c>
      <c r="B177" s="55" t="s">
        <v>106</v>
      </c>
      <c r="C177" s="56" t="s">
        <v>202</v>
      </c>
      <c r="D177" s="56" t="s">
        <v>106</v>
      </c>
      <c r="E177" s="57" t="s">
        <v>202</v>
      </c>
      <c r="F177" s="58" t="s">
        <v>106</v>
      </c>
      <c r="G177" s="59" t="s">
        <v>202</v>
      </c>
      <c r="H177" s="129" t="s">
        <v>106</v>
      </c>
      <c r="I177" s="59" t="s">
        <v>202</v>
      </c>
      <c r="J177" s="129" t="s">
        <v>106</v>
      </c>
      <c r="K177" s="59" t="s">
        <v>202</v>
      </c>
      <c r="L177" s="129" t="s">
        <v>106</v>
      </c>
      <c r="M177" s="91" t="s">
        <v>202</v>
      </c>
      <c r="N177" s="159" t="s">
        <v>106</v>
      </c>
      <c r="O177" s="59" t="s">
        <v>202</v>
      </c>
      <c r="P177" s="129" t="s">
        <v>106</v>
      </c>
      <c r="Q177" s="107"/>
      <c r="R177" s="195"/>
      <c r="S177" s="107"/>
      <c r="T177" s="195"/>
      <c r="U177" s="369"/>
      <c r="V177" s="370"/>
      <c r="W177" s="369"/>
      <c r="X177" s="370"/>
      <c r="Y177" s="369"/>
      <c r="Z177" s="370"/>
      <c r="AA177" s="369"/>
      <c r="AB177" s="370"/>
      <c r="AC177" s="369"/>
      <c r="AD177" s="370"/>
      <c r="AE177" s="369"/>
      <c r="AF177" s="370"/>
      <c r="AG177" s="369"/>
      <c r="AH177" s="370"/>
    </row>
    <row r="178" spans="1:224" ht="36" customHeight="1" x14ac:dyDescent="0.3">
      <c r="A178" s="72"/>
      <c r="B178" s="73"/>
      <c r="C178" s="74"/>
      <c r="D178" s="74"/>
      <c r="E178" s="76" t="s">
        <v>223</v>
      </c>
      <c r="F178" s="75" t="s">
        <v>224</v>
      </c>
      <c r="G178" s="193" t="s">
        <v>223</v>
      </c>
      <c r="H178" s="194" t="s">
        <v>224</v>
      </c>
      <c r="I178" s="107"/>
      <c r="J178" s="195"/>
      <c r="K178" s="59"/>
      <c r="L178" s="129"/>
      <c r="M178" s="59"/>
      <c r="N178" s="129"/>
      <c r="O178" s="59"/>
      <c r="P178" s="129"/>
      <c r="Q178" s="59"/>
      <c r="R178" s="129"/>
      <c r="S178" s="59"/>
      <c r="T178" s="129"/>
      <c r="U178" s="369"/>
      <c r="V178" s="370"/>
      <c r="W178" s="369"/>
      <c r="X178" s="370"/>
      <c r="Y178" s="369"/>
      <c r="Z178" s="370"/>
      <c r="AA178" s="369"/>
      <c r="AB178" s="370"/>
      <c r="AC178" s="369"/>
      <c r="AD178" s="370"/>
      <c r="AE178" s="369"/>
      <c r="AF178" s="370"/>
      <c r="AG178" s="369"/>
      <c r="AH178" s="370"/>
    </row>
    <row r="179" spans="1:224" ht="46.8" x14ac:dyDescent="0.3">
      <c r="A179" s="72"/>
      <c r="B179" s="73"/>
      <c r="C179" s="74"/>
      <c r="D179" s="74"/>
      <c r="E179" s="50" t="s">
        <v>225</v>
      </c>
      <c r="F179" s="51" t="s">
        <v>226</v>
      </c>
      <c r="G179" s="52" t="s">
        <v>225</v>
      </c>
      <c r="H179" s="196" t="s">
        <v>226</v>
      </c>
      <c r="I179" s="52" t="s">
        <v>225</v>
      </c>
      <c r="J179" s="196" t="s">
        <v>226</v>
      </c>
      <c r="K179" s="52" t="s">
        <v>225</v>
      </c>
      <c r="L179" s="196" t="s">
        <v>226</v>
      </c>
      <c r="M179" s="52" t="s">
        <v>225</v>
      </c>
      <c r="N179" s="196" t="s">
        <v>226</v>
      </c>
      <c r="O179" s="52" t="s">
        <v>225</v>
      </c>
      <c r="P179" s="196" t="s">
        <v>226</v>
      </c>
      <c r="Q179" s="145" t="s">
        <v>225</v>
      </c>
      <c r="R179" s="213" t="s">
        <v>468</v>
      </c>
      <c r="S179" s="52" t="s">
        <v>225</v>
      </c>
      <c r="T179" s="196" t="s">
        <v>468</v>
      </c>
      <c r="U179" s="321" t="s">
        <v>225</v>
      </c>
      <c r="V179" s="60" t="s">
        <v>468</v>
      </c>
      <c r="W179" s="321" t="s">
        <v>225</v>
      </c>
      <c r="X179" s="60" t="s">
        <v>468</v>
      </c>
      <c r="Y179" s="321" t="s">
        <v>225</v>
      </c>
      <c r="Z179" s="60" t="s">
        <v>468</v>
      </c>
      <c r="AA179" s="321" t="s">
        <v>225</v>
      </c>
      <c r="AB179" s="60" t="s">
        <v>468</v>
      </c>
      <c r="AC179" s="321" t="s">
        <v>225</v>
      </c>
      <c r="AD179" s="60" t="s">
        <v>468</v>
      </c>
      <c r="AE179" s="321" t="s">
        <v>225</v>
      </c>
      <c r="AF179" s="60" t="s">
        <v>468</v>
      </c>
      <c r="AG179" s="321" t="s">
        <v>225</v>
      </c>
      <c r="AH179" s="60" t="s">
        <v>468</v>
      </c>
    </row>
    <row r="180" spans="1:224" ht="35.25" customHeight="1" x14ac:dyDescent="0.3">
      <c r="A180" s="72"/>
      <c r="B180" s="73"/>
      <c r="C180" s="74"/>
      <c r="D180" s="74"/>
      <c r="E180" s="57" t="s">
        <v>227</v>
      </c>
      <c r="F180" s="58" t="s">
        <v>228</v>
      </c>
      <c r="G180" s="180"/>
      <c r="H180" s="186"/>
      <c r="I180" s="189"/>
      <c r="J180" s="190"/>
      <c r="K180" s="189"/>
      <c r="L180" s="190"/>
      <c r="M180" s="189"/>
      <c r="N180" s="190"/>
      <c r="O180" s="189"/>
      <c r="P180" s="190"/>
      <c r="Q180" s="189"/>
      <c r="R180" s="190"/>
      <c r="S180" s="189"/>
      <c r="T180" s="190"/>
      <c r="U180" s="380"/>
      <c r="V180" s="381"/>
      <c r="W180" s="380"/>
      <c r="X180" s="381"/>
      <c r="Y180" s="380"/>
      <c r="Z180" s="381"/>
      <c r="AA180" s="380"/>
      <c r="AB180" s="381"/>
      <c r="AC180" s="380"/>
      <c r="AD180" s="381"/>
      <c r="AE180" s="380"/>
      <c r="AF180" s="381"/>
      <c r="AG180" s="380"/>
      <c r="AH180" s="381"/>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c r="CD180" s="46"/>
      <c r="CE180" s="46"/>
      <c r="CF180" s="46"/>
      <c r="CG180" s="46"/>
      <c r="CH180" s="46"/>
      <c r="CI180" s="46"/>
      <c r="CJ180" s="46"/>
      <c r="CK180" s="46"/>
      <c r="CL180" s="46"/>
      <c r="CM180" s="46"/>
      <c r="CN180" s="46"/>
      <c r="CO180" s="46"/>
      <c r="CP180" s="46"/>
      <c r="CQ180" s="46"/>
      <c r="CR180" s="46"/>
      <c r="CS180" s="46"/>
      <c r="CT180" s="46"/>
      <c r="CU180" s="46"/>
      <c r="CV180" s="46"/>
      <c r="CW180" s="46"/>
      <c r="CX180" s="46"/>
      <c r="CY180" s="46"/>
      <c r="CZ180" s="46"/>
      <c r="DA180" s="46"/>
      <c r="DB180" s="46"/>
      <c r="DC180" s="46"/>
      <c r="DD180" s="46"/>
      <c r="DE180" s="46"/>
      <c r="DF180" s="46"/>
      <c r="DG180" s="46"/>
      <c r="DH180" s="46"/>
      <c r="DI180" s="46"/>
      <c r="DJ180" s="46"/>
      <c r="DK180" s="46"/>
      <c r="DL180" s="46"/>
      <c r="DM180" s="46"/>
      <c r="DN180" s="46"/>
      <c r="DO180" s="46"/>
      <c r="DP180" s="46"/>
      <c r="DQ180" s="46"/>
      <c r="DR180" s="46"/>
      <c r="DS180" s="46"/>
      <c r="DT180" s="46"/>
      <c r="DU180" s="46"/>
      <c r="DV180" s="46"/>
      <c r="DW180" s="46"/>
      <c r="DX180" s="46"/>
      <c r="DY180" s="46"/>
      <c r="DZ180" s="46"/>
      <c r="EA180" s="46"/>
      <c r="EB180" s="46"/>
      <c r="EC180" s="46"/>
      <c r="ED180" s="46"/>
      <c r="EE180" s="46"/>
      <c r="EF180" s="46"/>
      <c r="EG180" s="46"/>
      <c r="EH180" s="46"/>
      <c r="EI180" s="46"/>
      <c r="EJ180" s="46"/>
      <c r="EK180" s="46"/>
      <c r="EL180" s="46"/>
      <c r="EM180" s="46"/>
      <c r="EN180" s="46"/>
      <c r="EO180" s="46"/>
      <c r="EP180" s="46"/>
      <c r="EQ180" s="46"/>
      <c r="ER180" s="46"/>
      <c r="ES180" s="46"/>
      <c r="ET180" s="46"/>
      <c r="EU180" s="46"/>
      <c r="EV180" s="46"/>
      <c r="EW180" s="46"/>
      <c r="EX180" s="46"/>
      <c r="EY180" s="46"/>
      <c r="EZ180" s="46"/>
      <c r="FA180" s="46"/>
      <c r="FB180" s="46"/>
      <c r="FC180" s="46"/>
      <c r="FD180" s="46"/>
      <c r="FE180" s="46"/>
      <c r="FF180" s="46"/>
      <c r="FG180" s="46"/>
      <c r="FH180" s="46"/>
      <c r="FI180" s="46"/>
      <c r="FJ180" s="46"/>
      <c r="FK180" s="46"/>
      <c r="FL180" s="46"/>
      <c r="FM180" s="46"/>
      <c r="FN180" s="46"/>
      <c r="FO180" s="46"/>
      <c r="FP180" s="46"/>
      <c r="FQ180" s="46"/>
      <c r="FR180" s="46"/>
      <c r="FS180" s="46"/>
      <c r="FT180" s="46"/>
      <c r="FU180" s="46"/>
      <c r="FV180" s="46"/>
      <c r="FW180" s="46"/>
      <c r="FX180" s="46"/>
      <c r="FY180" s="46"/>
      <c r="FZ180" s="46"/>
      <c r="GA180" s="46"/>
      <c r="GB180" s="46"/>
      <c r="GC180" s="46"/>
      <c r="GD180" s="46"/>
      <c r="GE180" s="46"/>
      <c r="GF180" s="46"/>
      <c r="GG180" s="46"/>
      <c r="GH180" s="46"/>
      <c r="GI180" s="46"/>
      <c r="GJ180" s="46"/>
      <c r="GK180" s="46"/>
      <c r="GL180" s="46"/>
      <c r="GM180" s="46"/>
      <c r="GN180" s="46"/>
      <c r="GO180" s="46"/>
      <c r="GP180" s="46"/>
      <c r="GQ180" s="46"/>
      <c r="GR180" s="46"/>
      <c r="GS180" s="46"/>
      <c r="GT180" s="46"/>
      <c r="GU180" s="46"/>
      <c r="GV180" s="46"/>
      <c r="GW180" s="46"/>
      <c r="GX180" s="46"/>
      <c r="GY180" s="46"/>
      <c r="GZ180" s="46"/>
      <c r="HA180" s="46"/>
      <c r="HB180" s="46"/>
      <c r="HC180" s="46"/>
      <c r="HD180" s="46"/>
      <c r="HE180" s="46"/>
      <c r="HF180" s="46"/>
      <c r="HG180" s="46"/>
      <c r="HH180" s="46"/>
      <c r="HI180" s="46"/>
      <c r="HJ180" s="46"/>
      <c r="HK180" s="46"/>
      <c r="HL180" s="46"/>
      <c r="HM180" s="46"/>
      <c r="HN180" s="46"/>
      <c r="HO180" s="46"/>
      <c r="HP180" s="46"/>
    </row>
    <row r="181" spans="1:224" ht="36" customHeight="1" x14ac:dyDescent="0.3">
      <c r="A181" s="72"/>
      <c r="B181" s="73"/>
      <c r="C181" s="74"/>
      <c r="D181" s="74"/>
      <c r="E181" s="50" t="s">
        <v>229</v>
      </c>
      <c r="F181" s="51" t="s">
        <v>230</v>
      </c>
      <c r="G181" s="87" t="s">
        <v>229</v>
      </c>
      <c r="H181" s="174" t="s">
        <v>230</v>
      </c>
      <c r="I181" s="197" t="s">
        <v>229</v>
      </c>
      <c r="J181" s="198" t="s">
        <v>99</v>
      </c>
      <c r="K181" s="52" t="s">
        <v>229</v>
      </c>
      <c r="L181" s="196" t="s">
        <v>99</v>
      </c>
      <c r="M181" s="59" t="s">
        <v>229</v>
      </c>
      <c r="N181" s="129" t="s">
        <v>99</v>
      </c>
      <c r="O181" s="59" t="s">
        <v>229</v>
      </c>
      <c r="P181" s="129" t="s">
        <v>99</v>
      </c>
      <c r="Q181" s="91" t="s">
        <v>229</v>
      </c>
      <c r="R181" s="159" t="s">
        <v>99</v>
      </c>
      <c r="S181" s="59" t="s">
        <v>229</v>
      </c>
      <c r="T181" s="129" t="s">
        <v>99</v>
      </c>
      <c r="U181" s="365" t="s">
        <v>229</v>
      </c>
      <c r="V181" s="92" t="s">
        <v>99</v>
      </c>
      <c r="W181" s="321" t="s">
        <v>229</v>
      </c>
      <c r="X181" s="60" t="s">
        <v>99</v>
      </c>
      <c r="Y181" s="321" t="s">
        <v>229</v>
      </c>
      <c r="Z181" s="60" t="s">
        <v>99</v>
      </c>
      <c r="AA181" s="321" t="s">
        <v>229</v>
      </c>
      <c r="AB181" s="60" t="s">
        <v>99</v>
      </c>
      <c r="AC181" s="321" t="s">
        <v>229</v>
      </c>
      <c r="AD181" s="60" t="s">
        <v>99</v>
      </c>
      <c r="AE181" s="321" t="s">
        <v>229</v>
      </c>
      <c r="AF181" s="60" t="s">
        <v>99</v>
      </c>
      <c r="AG181" s="365" t="s">
        <v>229</v>
      </c>
      <c r="AH181" s="92" t="s">
        <v>99</v>
      </c>
    </row>
    <row r="182" spans="1:224" ht="42.75" customHeight="1" x14ac:dyDescent="0.3">
      <c r="A182" s="72"/>
      <c r="B182" s="73"/>
      <c r="C182" s="74"/>
      <c r="D182" s="74"/>
      <c r="E182" s="113"/>
      <c r="F182" s="114"/>
      <c r="G182" s="113"/>
      <c r="H182" s="199"/>
      <c r="I182" s="200" t="s">
        <v>349</v>
      </c>
      <c r="J182" s="201" t="s">
        <v>100</v>
      </c>
      <c r="K182" s="52" t="s">
        <v>349</v>
      </c>
      <c r="L182" s="196" t="s">
        <v>100</v>
      </c>
      <c r="M182" s="59" t="s">
        <v>349</v>
      </c>
      <c r="N182" s="129" t="s">
        <v>100</v>
      </c>
      <c r="O182" s="59" t="s">
        <v>349</v>
      </c>
      <c r="P182" s="129" t="s">
        <v>100</v>
      </c>
      <c r="Q182" s="59" t="s">
        <v>349</v>
      </c>
      <c r="R182" s="129" t="s">
        <v>100</v>
      </c>
      <c r="S182" s="59" t="s">
        <v>349</v>
      </c>
      <c r="T182" s="129" t="s">
        <v>100</v>
      </c>
      <c r="U182" s="365" t="s">
        <v>349</v>
      </c>
      <c r="V182" s="92" t="s">
        <v>100</v>
      </c>
      <c r="W182" s="321" t="s">
        <v>349</v>
      </c>
      <c r="X182" s="60" t="s">
        <v>100</v>
      </c>
      <c r="Y182" s="321" t="s">
        <v>349</v>
      </c>
      <c r="Z182" s="60" t="s">
        <v>100</v>
      </c>
      <c r="AA182" s="321" t="s">
        <v>349</v>
      </c>
      <c r="AB182" s="60" t="s">
        <v>100</v>
      </c>
      <c r="AC182" s="321" t="s">
        <v>349</v>
      </c>
      <c r="AD182" s="60" t="s">
        <v>100</v>
      </c>
      <c r="AE182" s="321" t="s">
        <v>349</v>
      </c>
      <c r="AF182" s="60" t="s">
        <v>100</v>
      </c>
      <c r="AG182" s="321" t="s">
        <v>349</v>
      </c>
      <c r="AH182" s="60" t="s">
        <v>100</v>
      </c>
    </row>
    <row r="183" spans="1:224" ht="42.75" customHeight="1" thickBot="1" x14ac:dyDescent="0.35">
      <c r="A183" s="54"/>
      <c r="B183" s="55"/>
      <c r="C183" s="54"/>
      <c r="D183" s="55"/>
      <c r="E183" s="57"/>
      <c r="F183" s="58"/>
      <c r="G183" s="57"/>
      <c r="H183" s="129"/>
      <c r="I183" s="125"/>
      <c r="J183" s="126"/>
      <c r="K183" s="59"/>
      <c r="L183" s="60"/>
      <c r="M183" s="59"/>
      <c r="N183" s="60"/>
      <c r="O183" s="59"/>
      <c r="P183" s="60"/>
      <c r="Q183" s="330" t="s">
        <v>526</v>
      </c>
      <c r="R183" s="106" t="s">
        <v>469</v>
      </c>
      <c r="S183" s="359" t="s">
        <v>526</v>
      </c>
      <c r="T183" s="60" t="s">
        <v>469</v>
      </c>
      <c r="U183" s="393" t="s">
        <v>526</v>
      </c>
      <c r="V183" s="379" t="s">
        <v>469</v>
      </c>
      <c r="W183" s="456" t="s">
        <v>526</v>
      </c>
      <c r="X183" s="389" t="s">
        <v>469</v>
      </c>
      <c r="Y183" s="456" t="s">
        <v>526</v>
      </c>
      <c r="Z183" s="389" t="s">
        <v>469</v>
      </c>
      <c r="AA183" s="456" t="s">
        <v>526</v>
      </c>
      <c r="AB183" s="389" t="s">
        <v>469</v>
      </c>
      <c r="AC183" s="393" t="s">
        <v>526</v>
      </c>
      <c r="AD183" s="379" t="s">
        <v>469</v>
      </c>
      <c r="AE183" s="393" t="s">
        <v>526</v>
      </c>
      <c r="AF183" s="379" t="s">
        <v>469</v>
      </c>
      <c r="AG183" s="506" t="s">
        <v>526</v>
      </c>
      <c r="AH183" s="507" t="s">
        <v>469</v>
      </c>
    </row>
    <row r="184" spans="1:224" ht="36" customHeight="1" thickTop="1" x14ac:dyDescent="0.3">
      <c r="A184" s="875" t="s">
        <v>277</v>
      </c>
      <c r="B184" s="876"/>
      <c r="C184" s="875" t="s">
        <v>277</v>
      </c>
      <c r="D184" s="876"/>
      <c r="E184" s="869" t="s">
        <v>277</v>
      </c>
      <c r="F184" s="870"/>
      <c r="G184" s="869" t="s">
        <v>277</v>
      </c>
      <c r="H184" s="871"/>
      <c r="I184" s="872" t="s">
        <v>277</v>
      </c>
      <c r="J184" s="871"/>
      <c r="K184" s="885" t="s">
        <v>277</v>
      </c>
      <c r="L184" s="871"/>
      <c r="M184" s="885" t="s">
        <v>277</v>
      </c>
      <c r="N184" s="871"/>
      <c r="O184" s="885" t="s">
        <v>277</v>
      </c>
      <c r="P184" s="871"/>
      <c r="Q184" s="885" t="s">
        <v>277</v>
      </c>
      <c r="R184" s="871"/>
      <c r="S184" s="885" t="s">
        <v>277</v>
      </c>
      <c r="T184" s="871"/>
      <c r="U184" s="881" t="s">
        <v>277</v>
      </c>
      <c r="V184" s="882"/>
      <c r="W184" s="881" t="s">
        <v>277</v>
      </c>
      <c r="X184" s="882"/>
      <c r="Y184" s="881" t="s">
        <v>277</v>
      </c>
      <c r="Z184" s="882"/>
      <c r="AA184" s="881" t="s">
        <v>277</v>
      </c>
      <c r="AB184" s="882"/>
      <c r="AC184" s="881" t="s">
        <v>277</v>
      </c>
      <c r="AD184" s="882"/>
      <c r="AE184" s="881" t="s">
        <v>277</v>
      </c>
      <c r="AF184" s="882"/>
      <c r="AG184" s="885" t="s">
        <v>277</v>
      </c>
      <c r="AH184" s="871"/>
    </row>
    <row r="185" spans="1:224" ht="39" customHeight="1" x14ac:dyDescent="0.3">
      <c r="A185" s="47" t="s">
        <v>187</v>
      </c>
      <c r="B185" s="48" t="s">
        <v>107</v>
      </c>
      <c r="C185" s="49" t="s">
        <v>187</v>
      </c>
      <c r="D185" s="49" t="s">
        <v>107</v>
      </c>
      <c r="E185" s="50" t="s">
        <v>187</v>
      </c>
      <c r="F185" s="51" t="s">
        <v>107</v>
      </c>
      <c r="G185" s="202"/>
      <c r="H185" s="203"/>
      <c r="I185" s="153"/>
      <c r="J185" s="154"/>
      <c r="K185" s="153"/>
      <c r="L185" s="154"/>
      <c r="M185" s="153"/>
      <c r="N185" s="154"/>
      <c r="O185" s="153"/>
      <c r="P185" s="154"/>
      <c r="Q185" s="155"/>
      <c r="R185" s="156"/>
      <c r="S185" s="155"/>
      <c r="T185" s="156"/>
      <c r="U185" s="369"/>
      <c r="V185" s="370"/>
      <c r="W185" s="369"/>
      <c r="X185" s="370"/>
      <c r="Y185" s="369"/>
      <c r="Z185" s="370"/>
      <c r="AA185" s="369"/>
      <c r="AB185" s="370"/>
      <c r="AC185" s="369"/>
      <c r="AD185" s="370"/>
      <c r="AE185" s="369"/>
      <c r="AF185" s="370"/>
      <c r="AG185" s="369"/>
      <c r="AH185" s="370"/>
    </row>
    <row r="186" spans="1:224" ht="36.75" customHeight="1" x14ac:dyDescent="0.3">
      <c r="A186" s="54" t="s">
        <v>189</v>
      </c>
      <c r="B186" s="55" t="s">
        <v>108</v>
      </c>
      <c r="C186" s="56" t="s">
        <v>189</v>
      </c>
      <c r="D186" s="56" t="s">
        <v>108</v>
      </c>
      <c r="E186" s="57" t="s">
        <v>189</v>
      </c>
      <c r="F186" s="58" t="s">
        <v>108</v>
      </c>
      <c r="G186" s="87" t="s">
        <v>189</v>
      </c>
      <c r="H186" s="174" t="s">
        <v>108</v>
      </c>
      <c r="I186" s="59" t="s">
        <v>189</v>
      </c>
      <c r="J186" s="129" t="s">
        <v>108</v>
      </c>
      <c r="K186" s="91" t="s">
        <v>189</v>
      </c>
      <c r="L186" s="159" t="s">
        <v>108</v>
      </c>
      <c r="M186" s="59" t="s">
        <v>189</v>
      </c>
      <c r="N186" s="129" t="s">
        <v>108</v>
      </c>
      <c r="O186" s="91" t="s">
        <v>189</v>
      </c>
      <c r="P186" s="159" t="s">
        <v>108</v>
      </c>
      <c r="Q186" s="101" t="s">
        <v>189</v>
      </c>
      <c r="R186" s="175" t="s">
        <v>470</v>
      </c>
      <c r="S186" s="59" t="s">
        <v>189</v>
      </c>
      <c r="T186" s="129" t="s">
        <v>470</v>
      </c>
      <c r="U186" s="321" t="s">
        <v>189</v>
      </c>
      <c r="V186" s="60" t="s">
        <v>470</v>
      </c>
      <c r="W186" s="321" t="s">
        <v>189</v>
      </c>
      <c r="X186" s="60" t="s">
        <v>470</v>
      </c>
      <c r="Y186" s="321" t="s">
        <v>189</v>
      </c>
      <c r="Z186" s="60" t="s">
        <v>470</v>
      </c>
      <c r="AA186" s="366"/>
      <c r="AB186" s="108"/>
      <c r="AC186" s="321"/>
      <c r="AD186" s="60"/>
      <c r="AE186" s="321"/>
      <c r="AF186" s="60"/>
      <c r="AG186" s="321"/>
      <c r="AH186" s="60"/>
    </row>
    <row r="187" spans="1:224" ht="51.75" customHeight="1" x14ac:dyDescent="0.3">
      <c r="A187" s="54" t="s">
        <v>191</v>
      </c>
      <c r="B187" s="55" t="s">
        <v>109</v>
      </c>
      <c r="C187" s="56" t="s">
        <v>191</v>
      </c>
      <c r="D187" s="56" t="s">
        <v>109</v>
      </c>
      <c r="E187" s="168" t="s">
        <v>191</v>
      </c>
      <c r="F187" s="190" t="s">
        <v>109</v>
      </c>
      <c r="G187" s="508" t="s">
        <v>191</v>
      </c>
      <c r="H187" s="204" t="s">
        <v>109</v>
      </c>
      <c r="I187" s="87" t="s">
        <v>191</v>
      </c>
      <c r="J187" s="174" t="s">
        <v>109</v>
      </c>
      <c r="K187" s="91" t="s">
        <v>191</v>
      </c>
      <c r="L187" s="159" t="s">
        <v>109</v>
      </c>
      <c r="M187" s="59" t="s">
        <v>191</v>
      </c>
      <c r="N187" s="129" t="s">
        <v>109</v>
      </c>
      <c r="O187" s="91" t="s">
        <v>191</v>
      </c>
      <c r="P187" s="159" t="s">
        <v>109</v>
      </c>
      <c r="Q187" s="101" t="s">
        <v>191</v>
      </c>
      <c r="R187" s="175" t="s">
        <v>471</v>
      </c>
      <c r="S187" s="59" t="s">
        <v>191</v>
      </c>
      <c r="T187" s="129" t="s">
        <v>471</v>
      </c>
      <c r="U187" s="321" t="s">
        <v>191</v>
      </c>
      <c r="V187" s="60" t="s">
        <v>471</v>
      </c>
      <c r="W187" s="392" t="s">
        <v>191</v>
      </c>
      <c r="X187" s="90" t="s">
        <v>607</v>
      </c>
      <c r="Y187" s="321" t="s">
        <v>191</v>
      </c>
      <c r="Z187" s="60" t="s">
        <v>607</v>
      </c>
      <c r="AA187" s="373" t="s">
        <v>191</v>
      </c>
      <c r="AB187" s="96" t="s">
        <v>1653</v>
      </c>
      <c r="AC187" s="321" t="s">
        <v>191</v>
      </c>
      <c r="AD187" s="60" t="s">
        <v>1653</v>
      </c>
      <c r="AE187" s="561"/>
      <c r="AF187" s="562"/>
      <c r="AG187" s="321"/>
      <c r="AH187" s="60"/>
    </row>
    <row r="188" spans="1:224" ht="36" customHeight="1" x14ac:dyDescent="0.3">
      <c r="A188" s="54" t="s">
        <v>192</v>
      </c>
      <c r="B188" s="55" t="s">
        <v>413</v>
      </c>
      <c r="C188" s="56" t="s">
        <v>192</v>
      </c>
      <c r="D188" s="56" t="s">
        <v>413</v>
      </c>
      <c r="E188" s="202"/>
      <c r="F188" s="203"/>
      <c r="G188" s="508"/>
      <c r="H188" s="204"/>
      <c r="I188" s="87"/>
      <c r="J188" s="174"/>
      <c r="K188" s="87"/>
      <c r="L188" s="174"/>
      <c r="M188" s="59"/>
      <c r="N188" s="129"/>
      <c r="O188" s="59"/>
      <c r="P188" s="129"/>
      <c r="Q188" s="59"/>
      <c r="R188" s="129"/>
      <c r="S188" s="59"/>
      <c r="T188" s="129"/>
      <c r="U188" s="369"/>
      <c r="V188" s="370"/>
      <c r="W188" s="369"/>
      <c r="X188" s="370"/>
      <c r="Y188" s="369"/>
      <c r="Z188" s="370"/>
      <c r="AA188" s="369"/>
      <c r="AB188" s="370"/>
      <c r="AC188" s="369"/>
      <c r="AD188" s="370"/>
      <c r="AE188" s="369"/>
      <c r="AF188" s="370"/>
      <c r="AG188" s="369"/>
      <c r="AH188" s="370"/>
    </row>
    <row r="189" spans="1:224" ht="37.5" customHeight="1" x14ac:dyDescent="0.3">
      <c r="A189" s="54" t="s">
        <v>193</v>
      </c>
      <c r="B189" s="55" t="s">
        <v>110</v>
      </c>
      <c r="C189" s="56" t="s">
        <v>193</v>
      </c>
      <c r="D189" s="56" t="s">
        <v>110</v>
      </c>
      <c r="E189" s="168" t="s">
        <v>193</v>
      </c>
      <c r="F189" s="190" t="s">
        <v>110</v>
      </c>
      <c r="G189" s="508" t="s">
        <v>193</v>
      </c>
      <c r="H189" s="204" t="s">
        <v>110</v>
      </c>
      <c r="I189" s="87" t="s">
        <v>193</v>
      </c>
      <c r="J189" s="174" t="s">
        <v>110</v>
      </c>
      <c r="K189" s="59" t="s">
        <v>193</v>
      </c>
      <c r="L189" s="129" t="s">
        <v>110</v>
      </c>
      <c r="M189" s="59" t="s">
        <v>193</v>
      </c>
      <c r="N189" s="129" t="s">
        <v>110</v>
      </c>
      <c r="O189" s="59" t="s">
        <v>193</v>
      </c>
      <c r="P189" s="129" t="s">
        <v>110</v>
      </c>
      <c r="Q189" s="59" t="s">
        <v>193</v>
      </c>
      <c r="R189" s="129" t="s">
        <v>110</v>
      </c>
      <c r="S189" s="59" t="s">
        <v>193</v>
      </c>
      <c r="T189" s="129" t="s">
        <v>110</v>
      </c>
      <c r="U189" s="366"/>
      <c r="V189" s="108"/>
      <c r="W189" s="321"/>
      <c r="X189" s="60"/>
      <c r="Y189" s="321"/>
      <c r="Z189" s="60"/>
      <c r="AA189" s="321"/>
      <c r="AB189" s="60"/>
      <c r="AC189" s="321"/>
      <c r="AD189" s="60"/>
      <c r="AE189" s="321"/>
      <c r="AF189" s="60"/>
      <c r="AG189" s="321"/>
      <c r="AH189" s="60"/>
    </row>
    <row r="190" spans="1:224" ht="31.2" x14ac:dyDescent="0.3">
      <c r="A190" s="54" t="s">
        <v>194</v>
      </c>
      <c r="B190" s="55" t="s">
        <v>111</v>
      </c>
      <c r="C190" s="56" t="s">
        <v>194</v>
      </c>
      <c r="D190" s="56" t="s">
        <v>111</v>
      </c>
      <c r="E190" s="57" t="s">
        <v>194</v>
      </c>
      <c r="F190" s="58" t="s">
        <v>111</v>
      </c>
      <c r="G190" s="87" t="s">
        <v>194</v>
      </c>
      <c r="H190" s="174" t="s">
        <v>111</v>
      </c>
      <c r="I190" s="59" t="s">
        <v>194</v>
      </c>
      <c r="J190" s="129" t="s">
        <v>111</v>
      </c>
      <c r="K190" s="59" t="s">
        <v>194</v>
      </c>
      <c r="L190" s="129" t="s">
        <v>111</v>
      </c>
      <c r="M190" s="59" t="s">
        <v>194</v>
      </c>
      <c r="N190" s="129" t="s">
        <v>111</v>
      </c>
      <c r="O190" s="59" t="s">
        <v>194</v>
      </c>
      <c r="P190" s="129" t="s">
        <v>111</v>
      </c>
      <c r="Q190" s="59" t="s">
        <v>194</v>
      </c>
      <c r="R190" s="129" t="s">
        <v>111</v>
      </c>
      <c r="S190" s="59" t="s">
        <v>194</v>
      </c>
      <c r="T190" s="129" t="s">
        <v>111</v>
      </c>
      <c r="U190" s="321" t="s">
        <v>194</v>
      </c>
      <c r="V190" s="60" t="s">
        <v>111</v>
      </c>
      <c r="W190" s="321" t="s">
        <v>194</v>
      </c>
      <c r="X190" s="60" t="s">
        <v>111</v>
      </c>
      <c r="Y190" s="321" t="s">
        <v>194</v>
      </c>
      <c r="Z190" s="60" t="s">
        <v>111</v>
      </c>
      <c r="AA190" s="321" t="s">
        <v>194</v>
      </c>
      <c r="AB190" s="60" t="s">
        <v>111</v>
      </c>
      <c r="AC190" s="321" t="s">
        <v>194</v>
      </c>
      <c r="AD190" s="60" t="s">
        <v>111</v>
      </c>
      <c r="AE190" s="321" t="s">
        <v>194</v>
      </c>
      <c r="AF190" s="60" t="s">
        <v>111</v>
      </c>
      <c r="AG190" s="321" t="s">
        <v>194</v>
      </c>
      <c r="AH190" s="60" t="s">
        <v>111</v>
      </c>
    </row>
    <row r="191" spans="1:224" ht="46.8" x14ac:dyDescent="0.3">
      <c r="A191" s="54"/>
      <c r="B191" s="55"/>
      <c r="C191" s="56"/>
      <c r="D191" s="56"/>
      <c r="E191" s="121" t="s">
        <v>195</v>
      </c>
      <c r="F191" s="122" t="s">
        <v>259</v>
      </c>
      <c r="G191" s="205"/>
      <c r="H191" s="206"/>
      <c r="I191" s="207"/>
      <c r="J191" s="208"/>
      <c r="K191" s="207"/>
      <c r="L191" s="208"/>
      <c r="M191" s="59"/>
      <c r="N191" s="129"/>
      <c r="O191" s="59"/>
      <c r="P191" s="129"/>
      <c r="Q191" s="59"/>
      <c r="R191" s="129"/>
      <c r="S191" s="59"/>
      <c r="T191" s="129"/>
      <c r="U191" s="369"/>
      <c r="V191" s="370"/>
      <c r="W191" s="369"/>
      <c r="X191" s="370"/>
      <c r="Y191" s="369"/>
      <c r="Z191" s="370"/>
      <c r="AA191" s="369"/>
      <c r="AB191" s="370"/>
      <c r="AC191" s="369"/>
      <c r="AD191" s="370"/>
      <c r="AE191" s="369"/>
      <c r="AF191" s="370"/>
      <c r="AG191" s="369"/>
      <c r="AH191" s="370"/>
    </row>
    <row r="192" spans="1:224" ht="54.75" customHeight="1" x14ac:dyDescent="0.3">
      <c r="A192" s="54"/>
      <c r="B192" s="55"/>
      <c r="C192" s="56"/>
      <c r="D192" s="56"/>
      <c r="E192" s="121" t="s">
        <v>196</v>
      </c>
      <c r="F192" s="122" t="s">
        <v>231</v>
      </c>
      <c r="G192" s="59" t="s">
        <v>196</v>
      </c>
      <c r="H192" s="129" t="s">
        <v>231</v>
      </c>
      <c r="I192" s="59" t="s">
        <v>196</v>
      </c>
      <c r="J192" s="129" t="s">
        <v>231</v>
      </c>
      <c r="K192" s="59" t="s">
        <v>196</v>
      </c>
      <c r="L192" s="129" t="s">
        <v>231</v>
      </c>
      <c r="M192" s="59" t="s">
        <v>196</v>
      </c>
      <c r="N192" s="129" t="s">
        <v>231</v>
      </c>
      <c r="O192" s="59" t="s">
        <v>196</v>
      </c>
      <c r="P192" s="129" t="s">
        <v>231</v>
      </c>
      <c r="Q192" s="107"/>
      <c r="R192" s="195"/>
      <c r="S192" s="59"/>
      <c r="T192" s="129"/>
      <c r="U192" s="369"/>
      <c r="V192" s="370"/>
      <c r="W192" s="369"/>
      <c r="X192" s="370"/>
      <c r="Y192" s="369"/>
      <c r="Z192" s="370"/>
      <c r="AA192" s="369"/>
      <c r="AB192" s="370"/>
      <c r="AC192" s="369"/>
      <c r="AD192" s="370"/>
      <c r="AE192" s="369"/>
      <c r="AF192" s="370"/>
      <c r="AG192" s="369"/>
      <c r="AH192" s="370"/>
    </row>
    <row r="193" spans="1:224" ht="57" customHeight="1" x14ac:dyDescent="0.3">
      <c r="A193" s="54"/>
      <c r="B193" s="55"/>
      <c r="C193" s="56"/>
      <c r="D193" s="56"/>
      <c r="E193" s="57"/>
      <c r="F193" s="58"/>
      <c r="G193" s="105" t="s">
        <v>197</v>
      </c>
      <c r="H193" s="130" t="s">
        <v>232</v>
      </c>
      <c r="I193" s="59" t="s">
        <v>197</v>
      </c>
      <c r="J193" s="129" t="s">
        <v>232</v>
      </c>
      <c r="K193" s="207" t="s">
        <v>197</v>
      </c>
      <c r="L193" s="208" t="s">
        <v>232</v>
      </c>
      <c r="M193" s="59" t="s">
        <v>197</v>
      </c>
      <c r="N193" s="129" t="s">
        <v>232</v>
      </c>
      <c r="O193" s="59" t="s">
        <v>197</v>
      </c>
      <c r="P193" s="129" t="s">
        <v>232</v>
      </c>
      <c r="Q193" s="101" t="s">
        <v>197</v>
      </c>
      <c r="R193" s="175" t="s">
        <v>472</v>
      </c>
      <c r="S193" s="59" t="s">
        <v>197</v>
      </c>
      <c r="T193" s="129" t="s">
        <v>472</v>
      </c>
      <c r="U193" s="365" t="s">
        <v>197</v>
      </c>
      <c r="V193" s="92" t="s">
        <v>472</v>
      </c>
      <c r="W193" s="321" t="s">
        <v>197</v>
      </c>
      <c r="X193" s="60" t="s">
        <v>472</v>
      </c>
      <c r="Y193" s="321" t="s">
        <v>197</v>
      </c>
      <c r="Z193" s="60" t="s">
        <v>472</v>
      </c>
      <c r="AA193" s="366"/>
      <c r="AB193" s="108"/>
      <c r="AC193" s="321"/>
      <c r="AD193" s="60"/>
      <c r="AE193" s="321"/>
      <c r="AF193" s="60"/>
      <c r="AG193" s="321"/>
      <c r="AH193" s="60"/>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c r="CD193" s="46"/>
      <c r="CE193" s="46"/>
      <c r="CF193" s="46"/>
      <c r="CG193" s="46"/>
      <c r="CH193" s="46"/>
      <c r="CI193" s="46"/>
      <c r="CJ193" s="46"/>
      <c r="CK193" s="46"/>
      <c r="CL193" s="46"/>
      <c r="CM193" s="46"/>
      <c r="CN193" s="46"/>
      <c r="CO193" s="46"/>
      <c r="CP193" s="46"/>
      <c r="CQ193" s="46"/>
      <c r="CR193" s="46"/>
      <c r="CS193" s="46"/>
      <c r="CT193" s="46"/>
      <c r="CU193" s="46"/>
      <c r="CV193" s="46"/>
      <c r="CW193" s="46"/>
      <c r="CX193" s="46"/>
      <c r="CY193" s="46"/>
      <c r="CZ193" s="46"/>
      <c r="DA193" s="46"/>
      <c r="DB193" s="46"/>
      <c r="DC193" s="46"/>
      <c r="DD193" s="46"/>
      <c r="DE193" s="46"/>
      <c r="DF193" s="46"/>
      <c r="DG193" s="46"/>
      <c r="DH193" s="46"/>
      <c r="DI193" s="46"/>
      <c r="DJ193" s="46"/>
      <c r="DK193" s="46"/>
      <c r="DL193" s="46"/>
      <c r="DM193" s="46"/>
      <c r="DN193" s="46"/>
      <c r="DO193" s="46"/>
      <c r="DP193" s="46"/>
      <c r="DQ193" s="46"/>
      <c r="DR193" s="46"/>
      <c r="DS193" s="46"/>
      <c r="DT193" s="46"/>
      <c r="DU193" s="46"/>
      <c r="DV193" s="46"/>
      <c r="DW193" s="46"/>
      <c r="DX193" s="46"/>
      <c r="DY193" s="46"/>
      <c r="DZ193" s="46"/>
      <c r="EA193" s="46"/>
      <c r="EB193" s="46"/>
      <c r="EC193" s="46"/>
      <c r="ED193" s="46"/>
      <c r="EE193" s="46"/>
      <c r="EF193" s="46"/>
      <c r="EG193" s="46"/>
      <c r="EH193" s="46"/>
      <c r="EI193" s="46"/>
      <c r="EJ193" s="46"/>
      <c r="EK193" s="46"/>
      <c r="EL193" s="46"/>
      <c r="EM193" s="46"/>
      <c r="EN193" s="46"/>
      <c r="EO193" s="46"/>
      <c r="EP193" s="46"/>
      <c r="EQ193" s="46"/>
      <c r="ER193" s="46"/>
      <c r="ES193" s="46"/>
      <c r="ET193" s="46"/>
      <c r="EU193" s="46"/>
      <c r="EV193" s="46"/>
      <c r="EW193" s="46"/>
      <c r="EX193" s="46"/>
      <c r="EY193" s="46"/>
      <c r="EZ193" s="46"/>
      <c r="FA193" s="46"/>
      <c r="FB193" s="46"/>
      <c r="FC193" s="46"/>
      <c r="FD193" s="46"/>
      <c r="FE193" s="46"/>
      <c r="FF193" s="46"/>
      <c r="FG193" s="46"/>
      <c r="FH193" s="46"/>
      <c r="FI193" s="46"/>
      <c r="FJ193" s="46"/>
      <c r="FK193" s="46"/>
      <c r="FL193" s="46"/>
      <c r="FM193" s="46"/>
      <c r="FN193" s="46"/>
      <c r="FO193" s="46"/>
      <c r="FP193" s="46"/>
      <c r="FQ193" s="46"/>
      <c r="FR193" s="46"/>
      <c r="FS193" s="46"/>
      <c r="FT193" s="46"/>
      <c r="FU193" s="46"/>
      <c r="FV193" s="46"/>
      <c r="FW193" s="46"/>
      <c r="FX193" s="46"/>
      <c r="FY193" s="46"/>
      <c r="FZ193" s="46"/>
      <c r="GA193" s="46"/>
      <c r="GB193" s="46"/>
      <c r="GC193" s="46"/>
      <c r="GD193" s="46"/>
      <c r="GE193" s="46"/>
      <c r="GF193" s="46"/>
      <c r="GG193" s="46"/>
      <c r="GH193" s="46"/>
      <c r="GI193" s="46"/>
      <c r="GJ193" s="46"/>
      <c r="GK193" s="46"/>
      <c r="GL193" s="46"/>
      <c r="GM193" s="46"/>
      <c r="GN193" s="46"/>
      <c r="GO193" s="46"/>
      <c r="GP193" s="46"/>
      <c r="GQ193" s="46"/>
      <c r="GR193" s="46"/>
      <c r="GS193" s="46"/>
      <c r="GT193" s="46"/>
      <c r="GU193" s="46"/>
      <c r="GV193" s="46"/>
      <c r="GW193" s="46"/>
      <c r="GX193" s="46"/>
      <c r="GY193" s="46"/>
      <c r="GZ193" s="46"/>
      <c r="HA193" s="46"/>
      <c r="HB193" s="46"/>
      <c r="HC193" s="46"/>
      <c r="HD193" s="46"/>
      <c r="HE193" s="46"/>
      <c r="HF193" s="46"/>
      <c r="HG193" s="46"/>
      <c r="HH193" s="46"/>
      <c r="HI193" s="46"/>
      <c r="HJ193" s="46"/>
      <c r="HK193" s="46"/>
      <c r="HL193" s="46"/>
      <c r="HM193" s="46"/>
      <c r="HN193" s="46"/>
      <c r="HO193" s="46"/>
      <c r="HP193" s="46"/>
    </row>
    <row r="194" spans="1:224" ht="54" customHeight="1" x14ac:dyDescent="0.3">
      <c r="A194" s="54"/>
      <c r="B194" s="55"/>
      <c r="C194" s="56"/>
      <c r="D194" s="56"/>
      <c r="E194" s="209"/>
      <c r="F194" s="199"/>
      <c r="G194" s="105" t="s">
        <v>198</v>
      </c>
      <c r="H194" s="130" t="s">
        <v>233</v>
      </c>
      <c r="I194" s="193" t="s">
        <v>198</v>
      </c>
      <c r="J194" s="194" t="s">
        <v>233</v>
      </c>
      <c r="K194" s="207" t="s">
        <v>198</v>
      </c>
      <c r="L194" s="208" t="s">
        <v>233</v>
      </c>
      <c r="M194" s="59" t="s">
        <v>198</v>
      </c>
      <c r="N194" s="129" t="s">
        <v>233</v>
      </c>
      <c r="O194" s="91" t="s">
        <v>198</v>
      </c>
      <c r="P194" s="159" t="s">
        <v>233</v>
      </c>
      <c r="Q194" s="101" t="s">
        <v>198</v>
      </c>
      <c r="R194" s="175" t="s">
        <v>473</v>
      </c>
      <c r="S194" s="59" t="s">
        <v>198</v>
      </c>
      <c r="T194" s="129" t="s">
        <v>473</v>
      </c>
      <c r="U194" s="321" t="s">
        <v>198</v>
      </c>
      <c r="V194" s="60" t="s">
        <v>473</v>
      </c>
      <c r="W194" s="321" t="s">
        <v>198</v>
      </c>
      <c r="X194" s="60" t="s">
        <v>473</v>
      </c>
      <c r="Y194" s="365" t="s">
        <v>198</v>
      </c>
      <c r="Z194" s="92" t="s">
        <v>473</v>
      </c>
      <c r="AA194" s="509" t="s">
        <v>198</v>
      </c>
      <c r="AB194" s="96" t="s">
        <v>1654</v>
      </c>
      <c r="AC194" s="321" t="s">
        <v>198</v>
      </c>
      <c r="AD194" s="60" t="s">
        <v>1654</v>
      </c>
      <c r="AE194" s="321" t="s">
        <v>198</v>
      </c>
      <c r="AF194" s="60" t="s">
        <v>1654</v>
      </c>
      <c r="AG194" s="365" t="s">
        <v>198</v>
      </c>
      <c r="AH194" s="92" t="s">
        <v>1654</v>
      </c>
    </row>
    <row r="195" spans="1:224" ht="62.25" customHeight="1" x14ac:dyDescent="0.3">
      <c r="A195" s="72"/>
      <c r="B195" s="73"/>
      <c r="C195" s="74"/>
      <c r="D195" s="74"/>
      <c r="E195" s="209"/>
      <c r="F195" s="199"/>
      <c r="G195" s="209"/>
      <c r="H195" s="199"/>
      <c r="I195" s="105" t="s">
        <v>199</v>
      </c>
      <c r="J195" s="130" t="s">
        <v>350</v>
      </c>
      <c r="K195" s="193" t="s">
        <v>199</v>
      </c>
      <c r="L195" s="194" t="s">
        <v>350</v>
      </c>
      <c r="M195" s="59" t="s">
        <v>199</v>
      </c>
      <c r="N195" s="129" t="s">
        <v>350</v>
      </c>
      <c r="O195" s="59" t="s">
        <v>199</v>
      </c>
      <c r="P195" s="129" t="s">
        <v>350</v>
      </c>
      <c r="Q195" s="91" t="s">
        <v>199</v>
      </c>
      <c r="R195" s="159" t="s">
        <v>350</v>
      </c>
      <c r="S195" s="59" t="s">
        <v>199</v>
      </c>
      <c r="T195" s="129" t="s">
        <v>350</v>
      </c>
      <c r="U195" s="321" t="s">
        <v>199</v>
      </c>
      <c r="V195" s="60" t="s">
        <v>350</v>
      </c>
      <c r="W195" s="321" t="s">
        <v>199</v>
      </c>
      <c r="X195" s="60" t="s">
        <v>350</v>
      </c>
      <c r="Y195" s="321" t="s">
        <v>199</v>
      </c>
      <c r="Z195" s="60" t="s">
        <v>350</v>
      </c>
      <c r="AA195" s="509" t="s">
        <v>199</v>
      </c>
      <c r="AB195" s="96" t="s">
        <v>1655</v>
      </c>
      <c r="AC195" s="321" t="s">
        <v>199</v>
      </c>
      <c r="AD195" s="60" t="s">
        <v>1655</v>
      </c>
      <c r="AE195" s="365" t="s">
        <v>199</v>
      </c>
      <c r="AF195" s="92" t="s">
        <v>1655</v>
      </c>
      <c r="AG195" s="365" t="s">
        <v>199</v>
      </c>
      <c r="AH195" s="92" t="s">
        <v>1655</v>
      </c>
    </row>
    <row r="196" spans="1:224" ht="32.25" customHeight="1" x14ac:dyDescent="0.3">
      <c r="A196" s="54"/>
      <c r="B196" s="55"/>
      <c r="C196" s="56"/>
      <c r="D196" s="56"/>
      <c r="E196" s="113"/>
      <c r="F196" s="199"/>
      <c r="G196" s="209"/>
      <c r="H196" s="199"/>
      <c r="I196" s="105" t="s">
        <v>200</v>
      </c>
      <c r="J196" s="130" t="s">
        <v>351</v>
      </c>
      <c r="K196" s="59" t="s">
        <v>200</v>
      </c>
      <c r="L196" s="129" t="s">
        <v>351</v>
      </c>
      <c r="M196" s="188" t="s">
        <v>200</v>
      </c>
      <c r="N196" s="129" t="s">
        <v>351</v>
      </c>
      <c r="O196" s="188" t="s">
        <v>200</v>
      </c>
      <c r="P196" s="129" t="s">
        <v>351</v>
      </c>
      <c r="Q196" s="188" t="s">
        <v>200</v>
      </c>
      <c r="R196" s="129" t="s">
        <v>351</v>
      </c>
      <c r="S196" s="59" t="s">
        <v>200</v>
      </c>
      <c r="T196" s="129" t="s">
        <v>351</v>
      </c>
      <c r="U196" s="91" t="s">
        <v>200</v>
      </c>
      <c r="V196" s="92" t="s">
        <v>351</v>
      </c>
      <c r="W196" s="321" t="s">
        <v>200</v>
      </c>
      <c r="X196" s="60" t="s">
        <v>351</v>
      </c>
      <c r="Y196" s="321" t="s">
        <v>200</v>
      </c>
      <c r="Z196" s="60" t="s">
        <v>351</v>
      </c>
      <c r="AA196" s="321" t="s">
        <v>200</v>
      </c>
      <c r="AB196" s="60" t="s">
        <v>351</v>
      </c>
      <c r="AC196" s="321" t="s">
        <v>200</v>
      </c>
      <c r="AD196" s="60" t="s">
        <v>351</v>
      </c>
      <c r="AE196" s="321" t="s">
        <v>200</v>
      </c>
      <c r="AF196" s="60" t="s">
        <v>351</v>
      </c>
      <c r="AG196" s="321" t="s">
        <v>200</v>
      </c>
      <c r="AH196" s="60" t="s">
        <v>351</v>
      </c>
    </row>
    <row r="197" spans="1:224" ht="49.5" customHeight="1" x14ac:dyDescent="0.3">
      <c r="A197" s="233"/>
      <c r="B197" s="234"/>
      <c r="C197" s="233"/>
      <c r="D197" s="234"/>
      <c r="E197" s="113"/>
      <c r="F197" s="114"/>
      <c r="G197" s="113"/>
      <c r="H197" s="199"/>
      <c r="I197" s="125"/>
      <c r="J197" s="126"/>
      <c r="K197" s="112"/>
      <c r="L197" s="94"/>
      <c r="M197" s="112"/>
      <c r="N197" s="94"/>
      <c r="O197" s="112"/>
      <c r="P197" s="94"/>
      <c r="Q197" s="143" t="s">
        <v>201</v>
      </c>
      <c r="R197" s="144" t="s">
        <v>474</v>
      </c>
      <c r="S197" s="112" t="s">
        <v>201</v>
      </c>
      <c r="T197" s="94" t="s">
        <v>474</v>
      </c>
      <c r="U197" s="321" t="s">
        <v>201</v>
      </c>
      <c r="V197" s="60" t="s">
        <v>474</v>
      </c>
      <c r="W197" s="321" t="s">
        <v>201</v>
      </c>
      <c r="X197" s="60" t="s">
        <v>474</v>
      </c>
      <c r="Y197" s="365" t="s">
        <v>201</v>
      </c>
      <c r="Z197" s="92" t="s">
        <v>474</v>
      </c>
      <c r="AA197" s="509">
        <v>15</v>
      </c>
      <c r="AB197" s="96" t="s">
        <v>1656</v>
      </c>
      <c r="AC197" s="383" t="s">
        <v>201</v>
      </c>
      <c r="AD197" s="60" t="s">
        <v>1656</v>
      </c>
      <c r="AE197" s="563" t="s">
        <v>201</v>
      </c>
      <c r="AF197" s="96" t="s">
        <v>1782</v>
      </c>
      <c r="AG197" s="365" t="s">
        <v>201</v>
      </c>
      <c r="AH197" s="92" t="s">
        <v>1782</v>
      </c>
    </row>
    <row r="198" spans="1:224" ht="57" customHeight="1" x14ac:dyDescent="0.3">
      <c r="A198" s="54"/>
      <c r="B198" s="55"/>
      <c r="C198" s="54"/>
      <c r="D198" s="55"/>
      <c r="E198" s="57"/>
      <c r="F198" s="58"/>
      <c r="G198" s="57"/>
      <c r="H198" s="129"/>
      <c r="I198" s="125"/>
      <c r="J198" s="126"/>
      <c r="K198" s="59"/>
      <c r="L198" s="60"/>
      <c r="M198" s="59"/>
      <c r="N198" s="60"/>
      <c r="O198" s="59"/>
      <c r="P198" s="60"/>
      <c r="Q198" s="105" t="s">
        <v>202</v>
      </c>
      <c r="R198" s="106" t="s">
        <v>475</v>
      </c>
      <c r="S198" s="59" t="s">
        <v>202</v>
      </c>
      <c r="T198" s="60" t="s">
        <v>475</v>
      </c>
      <c r="U198" s="321" t="s">
        <v>202</v>
      </c>
      <c r="V198" s="60" t="s">
        <v>475</v>
      </c>
      <c r="W198" s="321" t="s">
        <v>202</v>
      </c>
      <c r="X198" s="60" t="s">
        <v>475</v>
      </c>
      <c r="Y198" s="321" t="s">
        <v>202</v>
      </c>
      <c r="Z198" s="60" t="s">
        <v>475</v>
      </c>
      <c r="AA198" s="509" t="s">
        <v>202</v>
      </c>
      <c r="AB198" s="96" t="s">
        <v>1657</v>
      </c>
      <c r="AC198" s="321" t="s">
        <v>202</v>
      </c>
      <c r="AD198" s="60" t="s">
        <v>1657</v>
      </c>
      <c r="AE198" s="561"/>
      <c r="AF198" s="562"/>
      <c r="AG198" s="321"/>
      <c r="AH198" s="60"/>
    </row>
    <row r="199" spans="1:224" ht="57" customHeight="1" x14ac:dyDescent="0.3">
      <c r="A199" s="510"/>
      <c r="B199" s="511"/>
      <c r="C199" s="510"/>
      <c r="D199" s="511"/>
      <c r="E199" s="321"/>
      <c r="F199" s="58"/>
      <c r="G199" s="59"/>
      <c r="H199" s="60"/>
      <c r="I199" s="512"/>
      <c r="J199" s="88"/>
      <c r="K199" s="321"/>
      <c r="L199" s="60"/>
      <c r="M199" s="321"/>
      <c r="N199" s="60"/>
      <c r="O199" s="321"/>
      <c r="P199" s="60"/>
      <c r="Q199" s="375"/>
      <c r="R199" s="106"/>
      <c r="S199" s="321"/>
      <c r="T199" s="60"/>
      <c r="U199" s="408" t="s">
        <v>223</v>
      </c>
      <c r="V199" s="400" t="s">
        <v>565</v>
      </c>
      <c r="W199" s="321" t="s">
        <v>223</v>
      </c>
      <c r="X199" s="60" t="s">
        <v>565</v>
      </c>
      <c r="Y199" s="321" t="s">
        <v>223</v>
      </c>
      <c r="Z199" s="60" t="s">
        <v>565</v>
      </c>
      <c r="AA199" s="321" t="s">
        <v>223</v>
      </c>
      <c r="AB199" s="60" t="s">
        <v>565</v>
      </c>
      <c r="AC199" s="321" t="s">
        <v>223</v>
      </c>
      <c r="AD199" s="60" t="s">
        <v>565</v>
      </c>
      <c r="AE199" s="321" t="s">
        <v>223</v>
      </c>
      <c r="AF199" s="60" t="s">
        <v>565</v>
      </c>
      <c r="AG199" s="321" t="s">
        <v>223</v>
      </c>
      <c r="AH199" s="60" t="s">
        <v>565</v>
      </c>
    </row>
    <row r="200" spans="1:224" ht="57" customHeight="1" x14ac:dyDescent="0.3">
      <c r="A200" s="54"/>
      <c r="B200" s="55"/>
      <c r="C200" s="54"/>
      <c r="D200" s="55"/>
      <c r="E200" s="57"/>
      <c r="F200" s="58"/>
      <c r="G200" s="57"/>
      <c r="H200" s="129"/>
      <c r="I200" s="87"/>
      <c r="J200" s="88"/>
      <c r="K200" s="59"/>
      <c r="L200" s="60"/>
      <c r="M200" s="59"/>
      <c r="N200" s="60"/>
      <c r="O200" s="59"/>
      <c r="P200" s="60"/>
      <c r="Q200" s="105"/>
      <c r="R200" s="106"/>
      <c r="S200" s="59"/>
      <c r="T200" s="59"/>
      <c r="U200" s="408"/>
      <c r="V200" s="400"/>
      <c r="W200" s="321"/>
      <c r="X200" s="60"/>
      <c r="Y200" s="321"/>
      <c r="Z200" s="60"/>
      <c r="AA200" s="539">
        <v>18</v>
      </c>
      <c r="AB200" s="400" t="s">
        <v>1733</v>
      </c>
      <c r="AC200" s="383" t="s">
        <v>225</v>
      </c>
      <c r="AD200" s="60" t="s">
        <v>1733</v>
      </c>
      <c r="AE200" s="383" t="s">
        <v>225</v>
      </c>
      <c r="AF200" s="60" t="s">
        <v>1733</v>
      </c>
      <c r="AG200" s="383" t="s">
        <v>225</v>
      </c>
      <c r="AH200" s="60" t="s">
        <v>1733</v>
      </c>
    </row>
    <row r="201" spans="1:224" ht="57" customHeight="1" x14ac:dyDescent="0.3">
      <c r="A201" s="54"/>
      <c r="B201" s="55"/>
      <c r="C201" s="54"/>
      <c r="D201" s="55"/>
      <c r="E201" s="57"/>
      <c r="F201" s="58"/>
      <c r="G201" s="57"/>
      <c r="H201" s="129"/>
      <c r="I201" s="87"/>
      <c r="J201" s="88"/>
      <c r="K201" s="59"/>
      <c r="L201" s="60"/>
      <c r="M201" s="59"/>
      <c r="N201" s="60"/>
      <c r="O201" s="59"/>
      <c r="P201" s="60"/>
      <c r="Q201" s="105"/>
      <c r="R201" s="106"/>
      <c r="S201" s="59"/>
      <c r="T201" s="59"/>
      <c r="U201" s="408"/>
      <c r="V201" s="400"/>
      <c r="W201" s="321"/>
      <c r="X201" s="60"/>
      <c r="Y201" s="321"/>
      <c r="Z201" s="60"/>
      <c r="AA201" s="539">
        <v>19</v>
      </c>
      <c r="AB201" s="400" t="s">
        <v>1658</v>
      </c>
      <c r="AC201" s="564">
        <v>19</v>
      </c>
      <c r="AD201" s="60" t="s">
        <v>1658</v>
      </c>
      <c r="AE201" s="564">
        <v>19</v>
      </c>
      <c r="AF201" s="60" t="s">
        <v>1658</v>
      </c>
      <c r="AG201" s="564">
        <v>19</v>
      </c>
      <c r="AH201" s="60" t="s">
        <v>1658</v>
      </c>
    </row>
    <row r="202" spans="1:224" ht="57" customHeight="1" x14ac:dyDescent="0.3">
      <c r="A202" s="72"/>
      <c r="B202" s="73"/>
      <c r="C202" s="72"/>
      <c r="D202" s="73"/>
      <c r="E202" s="76"/>
      <c r="F202" s="75"/>
      <c r="G202" s="76"/>
      <c r="H202" s="77"/>
      <c r="I202" s="193"/>
      <c r="J202" s="126"/>
      <c r="K202" s="109"/>
      <c r="L202" s="94"/>
      <c r="M202" s="109"/>
      <c r="N202" s="94"/>
      <c r="O202" s="109"/>
      <c r="P202" s="94"/>
      <c r="Q202" s="110"/>
      <c r="R202" s="144"/>
      <c r="S202" s="112"/>
      <c r="T202" s="109"/>
      <c r="U202" s="565"/>
      <c r="V202" s="520"/>
      <c r="W202" s="139"/>
      <c r="X202" s="140"/>
      <c r="Y202" s="139"/>
      <c r="Z202" s="140"/>
      <c r="AA202" s="519"/>
      <c r="AB202" s="520"/>
      <c r="AC202" s="541"/>
      <c r="AD202" s="140"/>
      <c r="AE202" s="566" t="s">
        <v>229</v>
      </c>
      <c r="AF202" s="520" t="s">
        <v>1783</v>
      </c>
      <c r="AG202" s="596" t="s">
        <v>229</v>
      </c>
      <c r="AH202" s="92" t="s">
        <v>1783</v>
      </c>
    </row>
    <row r="203" spans="1:224" ht="57" customHeight="1" x14ac:dyDescent="0.3">
      <c r="A203" s="72"/>
      <c r="B203" s="73"/>
      <c r="C203" s="72"/>
      <c r="D203" s="73"/>
      <c r="E203" s="76"/>
      <c r="F203" s="75"/>
      <c r="G203" s="76"/>
      <c r="H203" s="77"/>
      <c r="I203" s="193"/>
      <c r="J203" s="126"/>
      <c r="K203" s="109"/>
      <c r="L203" s="94"/>
      <c r="M203" s="109"/>
      <c r="N203" s="94"/>
      <c r="O203" s="109"/>
      <c r="P203" s="94"/>
      <c r="Q203" s="110"/>
      <c r="R203" s="144"/>
      <c r="S203" s="112"/>
      <c r="T203" s="109"/>
      <c r="U203" s="565"/>
      <c r="V203" s="520"/>
      <c r="W203" s="139"/>
      <c r="X203" s="140"/>
      <c r="Y203" s="139"/>
      <c r="Z203" s="140"/>
      <c r="AA203" s="519"/>
      <c r="AB203" s="520"/>
      <c r="AC203" s="541"/>
      <c r="AD203" s="140"/>
      <c r="AE203" s="566" t="s">
        <v>349</v>
      </c>
      <c r="AF203" s="520" t="s">
        <v>1784</v>
      </c>
      <c r="AG203" s="597" t="s">
        <v>349</v>
      </c>
      <c r="AH203" s="98" t="s">
        <v>1784</v>
      </c>
    </row>
    <row r="204" spans="1:224" ht="57" customHeight="1" thickBot="1" x14ac:dyDescent="0.35">
      <c r="A204" s="72"/>
      <c r="B204" s="73"/>
      <c r="C204" s="72"/>
      <c r="D204" s="73"/>
      <c r="E204" s="76"/>
      <c r="F204" s="75"/>
      <c r="G204" s="76"/>
      <c r="H204" s="77"/>
      <c r="I204" s="193"/>
      <c r="J204" s="126"/>
      <c r="K204" s="109"/>
      <c r="L204" s="94"/>
      <c r="M204" s="109"/>
      <c r="N204" s="94"/>
      <c r="O204" s="109"/>
      <c r="P204" s="94"/>
      <c r="Q204" s="110"/>
      <c r="R204" s="144"/>
      <c r="S204" s="112"/>
      <c r="T204" s="109"/>
      <c r="U204" s="513"/>
      <c r="V204" s="514"/>
      <c r="W204" s="476"/>
      <c r="X204" s="477"/>
      <c r="Y204" s="476"/>
      <c r="Z204" s="477"/>
      <c r="AA204" s="515"/>
      <c r="AB204" s="514"/>
      <c r="AC204" s="540"/>
      <c r="AD204" s="477"/>
      <c r="AE204" s="567" t="s">
        <v>349</v>
      </c>
      <c r="AF204" s="514"/>
      <c r="AG204" s="598" t="s">
        <v>526</v>
      </c>
      <c r="AH204" s="599" t="s">
        <v>1905</v>
      </c>
    </row>
    <row r="205" spans="1:224" ht="31.5" customHeight="1" thickTop="1" x14ac:dyDescent="0.3">
      <c r="A205" s="875" t="s">
        <v>278</v>
      </c>
      <c r="B205" s="876"/>
      <c r="C205" s="875" t="s">
        <v>278</v>
      </c>
      <c r="D205" s="876"/>
      <c r="E205" s="869" t="s">
        <v>278</v>
      </c>
      <c r="F205" s="870"/>
      <c r="G205" s="869" t="s">
        <v>278</v>
      </c>
      <c r="H205" s="871"/>
      <c r="I205" s="872" t="s">
        <v>278</v>
      </c>
      <c r="J205" s="871"/>
      <c r="K205" s="885" t="s">
        <v>278</v>
      </c>
      <c r="L205" s="871"/>
      <c r="M205" s="885" t="s">
        <v>278</v>
      </c>
      <c r="N205" s="871"/>
      <c r="O205" s="885" t="s">
        <v>278</v>
      </c>
      <c r="P205" s="871"/>
      <c r="Q205" s="885" t="s">
        <v>278</v>
      </c>
      <c r="R205" s="871"/>
      <c r="S205" s="885" t="s">
        <v>278</v>
      </c>
      <c r="T205" s="871"/>
      <c r="U205" s="881" t="s">
        <v>278</v>
      </c>
      <c r="V205" s="882"/>
      <c r="W205" s="881" t="s">
        <v>278</v>
      </c>
      <c r="X205" s="882"/>
      <c r="Y205" s="881" t="s">
        <v>278</v>
      </c>
      <c r="Z205" s="882"/>
      <c r="AA205" s="881" t="s">
        <v>278</v>
      </c>
      <c r="AB205" s="882"/>
      <c r="AC205" s="881" t="s">
        <v>278</v>
      </c>
      <c r="AD205" s="882"/>
      <c r="AE205" s="881" t="s">
        <v>278</v>
      </c>
      <c r="AF205" s="882"/>
      <c r="AG205" s="885" t="s">
        <v>278</v>
      </c>
      <c r="AH205" s="871"/>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c r="CO205" s="46"/>
      <c r="CP205" s="46"/>
      <c r="CQ205" s="46"/>
      <c r="CR205" s="46"/>
      <c r="CS205" s="46"/>
      <c r="CT205" s="46"/>
      <c r="CU205" s="46"/>
      <c r="CV205" s="46"/>
      <c r="CW205" s="46"/>
      <c r="CX205" s="46"/>
      <c r="CY205" s="46"/>
      <c r="CZ205" s="46"/>
      <c r="DA205" s="46"/>
      <c r="DB205" s="46"/>
      <c r="DC205" s="46"/>
      <c r="DD205" s="46"/>
      <c r="DE205" s="46"/>
      <c r="DF205" s="46"/>
      <c r="DG205" s="46"/>
      <c r="DH205" s="46"/>
      <c r="DI205" s="46"/>
      <c r="DJ205" s="46"/>
      <c r="DK205" s="46"/>
      <c r="DL205" s="46"/>
      <c r="DM205" s="46"/>
      <c r="DN205" s="46"/>
      <c r="DO205" s="46"/>
      <c r="DP205" s="46"/>
      <c r="DQ205" s="46"/>
      <c r="DR205" s="46"/>
      <c r="DS205" s="46"/>
      <c r="DT205" s="46"/>
      <c r="DU205" s="46"/>
      <c r="DV205" s="46"/>
      <c r="DW205" s="46"/>
      <c r="DX205" s="46"/>
      <c r="DY205" s="46"/>
      <c r="DZ205" s="46"/>
      <c r="EA205" s="46"/>
      <c r="EB205" s="46"/>
      <c r="EC205" s="46"/>
      <c r="ED205" s="46"/>
      <c r="EE205" s="46"/>
      <c r="EF205" s="46"/>
      <c r="EG205" s="46"/>
      <c r="EH205" s="46"/>
      <c r="EI205" s="46"/>
      <c r="EJ205" s="46"/>
      <c r="EK205" s="46"/>
      <c r="EL205" s="46"/>
      <c r="EM205" s="46"/>
      <c r="EN205" s="46"/>
      <c r="EO205" s="46"/>
      <c r="EP205" s="46"/>
      <c r="EQ205" s="46"/>
      <c r="ER205" s="46"/>
      <c r="ES205" s="46"/>
      <c r="ET205" s="46"/>
      <c r="EU205" s="46"/>
      <c r="EV205" s="46"/>
      <c r="EW205" s="46"/>
      <c r="EX205" s="46"/>
      <c r="EY205" s="46"/>
      <c r="EZ205" s="46"/>
      <c r="FA205" s="46"/>
      <c r="FB205" s="46"/>
      <c r="FC205" s="46"/>
      <c r="FD205" s="46"/>
      <c r="FE205" s="46"/>
      <c r="FF205" s="46"/>
      <c r="FG205" s="46"/>
      <c r="FH205" s="46"/>
      <c r="FI205" s="46"/>
      <c r="FJ205" s="46"/>
      <c r="FK205" s="46"/>
      <c r="FL205" s="46"/>
      <c r="FM205" s="46"/>
      <c r="FN205" s="46"/>
      <c r="FO205" s="46"/>
      <c r="FP205" s="46"/>
      <c r="FQ205" s="46"/>
      <c r="FR205" s="46"/>
      <c r="FS205" s="46"/>
      <c r="FT205" s="46"/>
      <c r="FU205" s="46"/>
      <c r="FV205" s="46"/>
      <c r="FW205" s="46"/>
      <c r="FX205" s="46"/>
      <c r="FY205" s="46"/>
      <c r="FZ205" s="46"/>
      <c r="GA205" s="46"/>
      <c r="GB205" s="46"/>
      <c r="GC205" s="46"/>
      <c r="GD205" s="46"/>
      <c r="GE205" s="46"/>
      <c r="GF205" s="46"/>
      <c r="GG205" s="46"/>
      <c r="GH205" s="46"/>
      <c r="GI205" s="46"/>
      <c r="GJ205" s="46"/>
      <c r="GK205" s="46"/>
      <c r="GL205" s="46"/>
      <c r="GM205" s="46"/>
      <c r="GN205" s="46"/>
      <c r="GO205" s="46"/>
      <c r="GP205" s="46"/>
      <c r="GQ205" s="46"/>
      <c r="GR205" s="46"/>
      <c r="GS205" s="46"/>
      <c r="GT205" s="46"/>
      <c r="GU205" s="46"/>
      <c r="GV205" s="46"/>
      <c r="GW205" s="46"/>
      <c r="GX205" s="46"/>
      <c r="GY205" s="46"/>
      <c r="GZ205" s="46"/>
      <c r="HA205" s="46"/>
      <c r="HB205" s="46"/>
      <c r="HC205" s="46"/>
      <c r="HD205" s="46"/>
      <c r="HE205" s="46"/>
      <c r="HF205" s="46"/>
      <c r="HG205" s="46"/>
      <c r="HH205" s="46"/>
      <c r="HI205" s="46"/>
      <c r="HJ205" s="46"/>
      <c r="HK205" s="46"/>
      <c r="HL205" s="46"/>
      <c r="HM205" s="46"/>
      <c r="HN205" s="46"/>
      <c r="HO205" s="46"/>
      <c r="HP205" s="46"/>
    </row>
    <row r="206" spans="1:224" ht="25.5" customHeight="1" x14ac:dyDescent="0.3">
      <c r="A206" s="54" t="s">
        <v>187</v>
      </c>
      <c r="B206" s="55" t="s">
        <v>112</v>
      </c>
      <c r="C206" s="54" t="s">
        <v>187</v>
      </c>
      <c r="D206" s="55" t="s">
        <v>112</v>
      </c>
      <c r="E206" s="54" t="s">
        <v>187</v>
      </c>
      <c r="F206" s="55" t="s">
        <v>112</v>
      </c>
      <c r="G206" s="54" t="s">
        <v>187</v>
      </c>
      <c r="H206" s="55" t="s">
        <v>112</v>
      </c>
      <c r="I206" s="193" t="s">
        <v>187</v>
      </c>
      <c r="J206" s="194" t="s">
        <v>112</v>
      </c>
      <c r="K206" s="109" t="s">
        <v>187</v>
      </c>
      <c r="L206" s="77" t="s">
        <v>112</v>
      </c>
      <c r="M206" s="59" t="s">
        <v>187</v>
      </c>
      <c r="N206" s="129" t="s">
        <v>112</v>
      </c>
      <c r="O206" s="91" t="s">
        <v>187</v>
      </c>
      <c r="P206" s="159" t="s">
        <v>112</v>
      </c>
      <c r="Q206" s="59" t="s">
        <v>187</v>
      </c>
      <c r="R206" s="129" t="s">
        <v>112</v>
      </c>
      <c r="S206" s="59" t="s">
        <v>187</v>
      </c>
      <c r="T206" s="129" t="s">
        <v>112</v>
      </c>
      <c r="U206" s="365" t="s">
        <v>187</v>
      </c>
      <c r="V206" s="92" t="s">
        <v>112</v>
      </c>
      <c r="W206" s="365" t="s">
        <v>187</v>
      </c>
      <c r="X206" s="92" t="s">
        <v>112</v>
      </c>
      <c r="Y206" s="392" t="s">
        <v>187</v>
      </c>
      <c r="Z206" s="90" t="s">
        <v>619</v>
      </c>
      <c r="AA206" s="321" t="s">
        <v>187</v>
      </c>
      <c r="AB206" s="60" t="s">
        <v>619</v>
      </c>
      <c r="AC206" s="321" t="s">
        <v>187</v>
      </c>
      <c r="AD206" s="60" t="s">
        <v>619</v>
      </c>
      <c r="AE206" s="321" t="s">
        <v>187</v>
      </c>
      <c r="AF206" s="60" t="s">
        <v>619</v>
      </c>
      <c r="AG206" s="321" t="s">
        <v>187</v>
      </c>
      <c r="AH206" s="60" t="s">
        <v>619</v>
      </c>
    </row>
    <row r="207" spans="1:224" ht="24.6" customHeight="1" x14ac:dyDescent="0.3">
      <c r="A207" s="54" t="s">
        <v>188</v>
      </c>
      <c r="B207" s="55" t="s">
        <v>113</v>
      </c>
      <c r="C207" s="54" t="s">
        <v>188</v>
      </c>
      <c r="D207" s="55" t="s">
        <v>113</v>
      </c>
      <c r="E207" s="54" t="s">
        <v>188</v>
      </c>
      <c r="F207" s="55" t="s">
        <v>113</v>
      </c>
      <c r="G207" s="54" t="s">
        <v>188</v>
      </c>
      <c r="H207" s="55" t="s">
        <v>113</v>
      </c>
      <c r="I207" s="101" t="s">
        <v>188</v>
      </c>
      <c r="J207" s="175" t="s">
        <v>352</v>
      </c>
      <c r="K207" s="210" t="s">
        <v>188</v>
      </c>
      <c r="L207" s="77" t="s">
        <v>352</v>
      </c>
      <c r="M207" s="59" t="s">
        <v>188</v>
      </c>
      <c r="N207" s="129" t="s">
        <v>352</v>
      </c>
      <c r="O207" s="59" t="s">
        <v>188</v>
      </c>
      <c r="P207" s="129" t="s">
        <v>352</v>
      </c>
      <c r="Q207" s="59" t="s">
        <v>188</v>
      </c>
      <c r="R207" s="129" t="s">
        <v>352</v>
      </c>
      <c r="S207" s="59" t="s">
        <v>188</v>
      </c>
      <c r="T207" s="129" t="s">
        <v>352</v>
      </c>
      <c r="U207" s="365" t="s">
        <v>188</v>
      </c>
      <c r="V207" s="92" t="s">
        <v>352</v>
      </c>
      <c r="W207" s="321" t="s">
        <v>188</v>
      </c>
      <c r="X207" s="60" t="s">
        <v>352</v>
      </c>
      <c r="Y207" s="321" t="s">
        <v>188</v>
      </c>
      <c r="Z207" s="60" t="s">
        <v>352</v>
      </c>
      <c r="AA207" s="321" t="s">
        <v>188</v>
      </c>
      <c r="AB207" s="60" t="s">
        <v>352</v>
      </c>
      <c r="AC207" s="321" t="s">
        <v>188</v>
      </c>
      <c r="AD207" s="60" t="s">
        <v>352</v>
      </c>
      <c r="AE207" s="365" t="s">
        <v>188</v>
      </c>
      <c r="AF207" s="92" t="s">
        <v>352</v>
      </c>
      <c r="AG207" s="321" t="s">
        <v>188</v>
      </c>
      <c r="AH207" s="60" t="s">
        <v>352</v>
      </c>
    </row>
    <row r="208" spans="1:224" ht="32.25" customHeight="1" thickBot="1" x14ac:dyDescent="0.35">
      <c r="A208" s="61" t="s">
        <v>189</v>
      </c>
      <c r="B208" s="62" t="s">
        <v>114</v>
      </c>
      <c r="C208" s="63" t="s">
        <v>189</v>
      </c>
      <c r="D208" s="63" t="s">
        <v>114</v>
      </c>
      <c r="E208" s="64" t="s">
        <v>189</v>
      </c>
      <c r="F208" s="65" t="s">
        <v>114</v>
      </c>
      <c r="G208" s="66" t="s">
        <v>189</v>
      </c>
      <c r="H208" s="67" t="s">
        <v>114</v>
      </c>
      <c r="I208" s="211"/>
      <c r="J208" s="212"/>
      <c r="K208" s="80"/>
      <c r="L208" s="67"/>
      <c r="M208" s="80"/>
      <c r="N208" s="67"/>
      <c r="O208" s="80"/>
      <c r="P208" s="67"/>
      <c r="Q208" s="80"/>
      <c r="R208" s="67"/>
      <c r="S208" s="80"/>
      <c r="T208" s="67"/>
      <c r="U208" s="384"/>
      <c r="V208" s="385"/>
      <c r="W208" s="384"/>
      <c r="X208" s="385"/>
      <c r="Y208" s="384"/>
      <c r="Z208" s="385"/>
      <c r="AA208" s="384"/>
      <c r="AB208" s="385"/>
      <c r="AC208" s="384"/>
      <c r="AD208" s="385"/>
      <c r="AE208" s="384"/>
      <c r="AF208" s="385"/>
      <c r="AG208" s="384"/>
      <c r="AH208" s="385"/>
    </row>
    <row r="209" spans="1:224" ht="37.5" customHeight="1" thickTop="1" x14ac:dyDescent="0.3">
      <c r="A209" s="875" t="s">
        <v>279</v>
      </c>
      <c r="B209" s="876"/>
      <c r="C209" s="875" t="s">
        <v>279</v>
      </c>
      <c r="D209" s="876"/>
      <c r="E209" s="869" t="s">
        <v>279</v>
      </c>
      <c r="F209" s="870"/>
      <c r="G209" s="869" t="s">
        <v>279</v>
      </c>
      <c r="H209" s="871"/>
      <c r="I209" s="872" t="s">
        <v>279</v>
      </c>
      <c r="J209" s="871"/>
      <c r="K209" s="885" t="s">
        <v>279</v>
      </c>
      <c r="L209" s="871"/>
      <c r="M209" s="885" t="s">
        <v>279</v>
      </c>
      <c r="N209" s="871"/>
      <c r="O209" s="885" t="s">
        <v>279</v>
      </c>
      <c r="P209" s="871"/>
      <c r="Q209" s="885" t="s">
        <v>279</v>
      </c>
      <c r="R209" s="871"/>
      <c r="S209" s="885" t="s">
        <v>279</v>
      </c>
      <c r="T209" s="871"/>
      <c r="U209" s="881" t="s">
        <v>279</v>
      </c>
      <c r="V209" s="882"/>
      <c r="W209" s="881" t="s">
        <v>279</v>
      </c>
      <c r="X209" s="882"/>
      <c r="Y209" s="881" t="s">
        <v>279</v>
      </c>
      <c r="Z209" s="882"/>
      <c r="AA209" s="881" t="s">
        <v>279</v>
      </c>
      <c r="AB209" s="882"/>
      <c r="AC209" s="881" t="s">
        <v>279</v>
      </c>
      <c r="AD209" s="882"/>
      <c r="AE209" s="881" t="s">
        <v>279</v>
      </c>
      <c r="AF209" s="882"/>
      <c r="AG209" s="881" t="s">
        <v>279</v>
      </c>
      <c r="AH209" s="882"/>
    </row>
    <row r="210" spans="1:224" ht="53.25" customHeight="1" x14ac:dyDescent="0.3">
      <c r="A210" s="47" t="s">
        <v>187</v>
      </c>
      <c r="B210" s="48" t="s">
        <v>115</v>
      </c>
      <c r="C210" s="49" t="s">
        <v>187</v>
      </c>
      <c r="D210" s="49" t="s">
        <v>115</v>
      </c>
      <c r="E210" s="50" t="s">
        <v>187</v>
      </c>
      <c r="F210" s="51" t="s">
        <v>115</v>
      </c>
      <c r="G210" s="119" t="s">
        <v>187</v>
      </c>
      <c r="H210" s="69" t="s">
        <v>115</v>
      </c>
      <c r="I210" s="145" t="s">
        <v>187</v>
      </c>
      <c r="J210" s="213" t="s">
        <v>353</v>
      </c>
      <c r="K210" s="85" t="s">
        <v>187</v>
      </c>
      <c r="L210" s="214" t="s">
        <v>353</v>
      </c>
      <c r="M210" s="59" t="s">
        <v>187</v>
      </c>
      <c r="N210" s="129" t="s">
        <v>353</v>
      </c>
      <c r="O210" s="59" t="s">
        <v>187</v>
      </c>
      <c r="P210" s="129" t="s">
        <v>353</v>
      </c>
      <c r="Q210" s="101" t="s">
        <v>187</v>
      </c>
      <c r="R210" s="175" t="s">
        <v>476</v>
      </c>
      <c r="S210" s="59" t="s">
        <v>187</v>
      </c>
      <c r="T210" s="129" t="s">
        <v>476</v>
      </c>
      <c r="U210" s="365" t="s">
        <v>187</v>
      </c>
      <c r="V210" s="92" t="s">
        <v>476</v>
      </c>
      <c r="W210" s="321" t="s">
        <v>187</v>
      </c>
      <c r="X210" s="60" t="s">
        <v>476</v>
      </c>
      <c r="Y210" s="321" t="s">
        <v>187</v>
      </c>
      <c r="Z210" s="60" t="s">
        <v>476</v>
      </c>
      <c r="AA210" s="365" t="s">
        <v>187</v>
      </c>
      <c r="AB210" s="92" t="s">
        <v>476</v>
      </c>
      <c r="AC210" s="470" t="s">
        <v>187</v>
      </c>
      <c r="AD210" s="92" t="s">
        <v>476</v>
      </c>
      <c r="AE210" s="383" t="s">
        <v>187</v>
      </c>
      <c r="AF210" s="60" t="s">
        <v>476</v>
      </c>
      <c r="AG210" s="470" t="s">
        <v>187</v>
      </c>
      <c r="AH210" s="92" t="s">
        <v>476</v>
      </c>
    </row>
    <row r="211" spans="1:224" ht="52.5" customHeight="1" x14ac:dyDescent="0.3">
      <c r="A211" s="54" t="s">
        <v>188</v>
      </c>
      <c r="B211" s="55" t="s">
        <v>116</v>
      </c>
      <c r="C211" s="56" t="s">
        <v>188</v>
      </c>
      <c r="D211" s="56" t="s">
        <v>116</v>
      </c>
      <c r="E211" s="57" t="s">
        <v>188</v>
      </c>
      <c r="F211" s="58" t="s">
        <v>116</v>
      </c>
      <c r="G211" s="87" t="s">
        <v>188</v>
      </c>
      <c r="H211" s="174" t="s">
        <v>116</v>
      </c>
      <c r="I211" s="101" t="s">
        <v>188</v>
      </c>
      <c r="J211" s="175" t="s">
        <v>354</v>
      </c>
      <c r="K211" s="91" t="s">
        <v>188</v>
      </c>
      <c r="L211" s="159" t="s">
        <v>354</v>
      </c>
      <c r="M211" s="59" t="s">
        <v>188</v>
      </c>
      <c r="N211" s="129" t="s">
        <v>354</v>
      </c>
      <c r="O211" s="59" t="s">
        <v>188</v>
      </c>
      <c r="P211" s="129" t="s">
        <v>354</v>
      </c>
      <c r="Q211" s="101" t="s">
        <v>188</v>
      </c>
      <c r="R211" s="175" t="s">
        <v>527</v>
      </c>
      <c r="S211" s="59" t="s">
        <v>188</v>
      </c>
      <c r="T211" s="129" t="s">
        <v>527</v>
      </c>
      <c r="U211" s="365" t="s">
        <v>188</v>
      </c>
      <c r="V211" s="92" t="s">
        <v>527</v>
      </c>
      <c r="W211" s="321" t="s">
        <v>188</v>
      </c>
      <c r="X211" s="60" t="s">
        <v>527</v>
      </c>
      <c r="Y211" s="321" t="s">
        <v>188</v>
      </c>
      <c r="Z211" s="60" t="s">
        <v>527</v>
      </c>
      <c r="AA211" s="321" t="s">
        <v>188</v>
      </c>
      <c r="AB211" s="60" t="s">
        <v>527</v>
      </c>
      <c r="AC211" s="321" t="s">
        <v>188</v>
      </c>
      <c r="AD211" s="60" t="s">
        <v>527</v>
      </c>
      <c r="AE211" s="321" t="s">
        <v>188</v>
      </c>
      <c r="AF211" s="60" t="s">
        <v>527</v>
      </c>
      <c r="AG211" s="321" t="s">
        <v>188</v>
      </c>
      <c r="AH211" s="60" t="s">
        <v>527</v>
      </c>
    </row>
    <row r="212" spans="1:224" ht="54.75" customHeight="1" x14ac:dyDescent="0.3">
      <c r="A212" s="54" t="s">
        <v>189</v>
      </c>
      <c r="B212" s="55" t="s">
        <v>117</v>
      </c>
      <c r="C212" s="56" t="s">
        <v>189</v>
      </c>
      <c r="D212" s="56" t="s">
        <v>117</v>
      </c>
      <c r="E212" s="57" t="s">
        <v>189</v>
      </c>
      <c r="F212" s="58" t="s">
        <v>117</v>
      </c>
      <c r="G212" s="87" t="s">
        <v>189</v>
      </c>
      <c r="H212" s="174" t="s">
        <v>117</v>
      </c>
      <c r="I212" s="101" t="s">
        <v>189</v>
      </c>
      <c r="J212" s="175" t="s">
        <v>355</v>
      </c>
      <c r="K212" s="91" t="s">
        <v>189</v>
      </c>
      <c r="L212" s="159" t="s">
        <v>355</v>
      </c>
      <c r="M212" s="59" t="s">
        <v>189</v>
      </c>
      <c r="N212" s="129" t="s">
        <v>355</v>
      </c>
      <c r="O212" s="91" t="s">
        <v>189</v>
      </c>
      <c r="P212" s="159" t="s">
        <v>355</v>
      </c>
      <c r="Q212" s="101" t="s">
        <v>189</v>
      </c>
      <c r="R212" s="175" t="s">
        <v>477</v>
      </c>
      <c r="S212" s="59" t="s">
        <v>189</v>
      </c>
      <c r="T212" s="129" t="s">
        <v>477</v>
      </c>
      <c r="U212" s="365" t="s">
        <v>189</v>
      </c>
      <c r="V212" s="92" t="s">
        <v>477</v>
      </c>
      <c r="W212" s="321" t="s">
        <v>189</v>
      </c>
      <c r="X212" s="60" t="s">
        <v>477</v>
      </c>
      <c r="Y212" s="365" t="s">
        <v>189</v>
      </c>
      <c r="Z212" s="92" t="s">
        <v>477</v>
      </c>
      <c r="AA212" s="365" t="s">
        <v>189</v>
      </c>
      <c r="AB212" s="92" t="s">
        <v>477</v>
      </c>
      <c r="AC212" s="383" t="s">
        <v>189</v>
      </c>
      <c r="AD212" s="60" t="s">
        <v>477</v>
      </c>
      <c r="AE212" s="383" t="s">
        <v>189</v>
      </c>
      <c r="AF212" s="60" t="s">
        <v>477</v>
      </c>
      <c r="AG212" s="383" t="s">
        <v>189</v>
      </c>
      <c r="AH212" s="60" t="s">
        <v>477</v>
      </c>
    </row>
    <row r="213" spans="1:224" ht="54" customHeight="1" x14ac:dyDescent="0.3">
      <c r="A213" s="54" t="s">
        <v>190</v>
      </c>
      <c r="B213" s="55" t="s">
        <v>118</v>
      </c>
      <c r="C213" s="56" t="s">
        <v>190</v>
      </c>
      <c r="D213" s="56" t="s">
        <v>118</v>
      </c>
      <c r="E213" s="57" t="s">
        <v>190</v>
      </c>
      <c r="F213" s="58" t="s">
        <v>118</v>
      </c>
      <c r="G213" s="59" t="s">
        <v>190</v>
      </c>
      <c r="H213" s="129" t="s">
        <v>118</v>
      </c>
      <c r="I213" s="59" t="s">
        <v>190</v>
      </c>
      <c r="J213" s="129" t="s">
        <v>118</v>
      </c>
      <c r="K213" s="101" t="s">
        <v>190</v>
      </c>
      <c r="L213" s="175" t="s">
        <v>429</v>
      </c>
      <c r="M213" s="59" t="s">
        <v>190</v>
      </c>
      <c r="N213" s="129" t="s">
        <v>429</v>
      </c>
      <c r="O213" s="59" t="s">
        <v>190</v>
      </c>
      <c r="P213" s="129" t="s">
        <v>429</v>
      </c>
      <c r="Q213" s="101" t="s">
        <v>190</v>
      </c>
      <c r="R213" s="175" t="s">
        <v>118</v>
      </c>
      <c r="S213" s="59" t="s">
        <v>190</v>
      </c>
      <c r="T213" s="129" t="s">
        <v>118</v>
      </c>
      <c r="U213" s="365" t="s">
        <v>190</v>
      </c>
      <c r="V213" s="92" t="s">
        <v>118</v>
      </c>
      <c r="W213" s="321" t="s">
        <v>190</v>
      </c>
      <c r="X213" s="60" t="s">
        <v>118</v>
      </c>
      <c r="Y213" s="321" t="s">
        <v>190</v>
      </c>
      <c r="Z213" s="60" t="s">
        <v>118</v>
      </c>
      <c r="AA213" s="321" t="s">
        <v>190</v>
      </c>
      <c r="AB213" s="60" t="s">
        <v>118</v>
      </c>
      <c r="AC213" s="321" t="s">
        <v>190</v>
      </c>
      <c r="AD213" s="60" t="s">
        <v>118</v>
      </c>
      <c r="AE213" s="321" t="s">
        <v>190</v>
      </c>
      <c r="AF213" s="60" t="s">
        <v>118</v>
      </c>
      <c r="AG213" s="321" t="s">
        <v>190</v>
      </c>
      <c r="AH213" s="60" t="s">
        <v>118</v>
      </c>
    </row>
    <row r="214" spans="1:224" ht="36" customHeight="1" x14ac:dyDescent="0.3">
      <c r="A214" s="54" t="s">
        <v>191</v>
      </c>
      <c r="B214" s="55" t="s">
        <v>119</v>
      </c>
      <c r="C214" s="56" t="s">
        <v>191</v>
      </c>
      <c r="D214" s="56" t="s">
        <v>119</v>
      </c>
      <c r="E214" s="57" t="s">
        <v>191</v>
      </c>
      <c r="F214" s="58" t="s">
        <v>119</v>
      </c>
      <c r="G214" s="59" t="s">
        <v>191</v>
      </c>
      <c r="H214" s="129" t="s">
        <v>119</v>
      </c>
      <c r="I214" s="59" t="s">
        <v>191</v>
      </c>
      <c r="J214" s="129" t="s">
        <v>119</v>
      </c>
      <c r="K214" s="59" t="s">
        <v>191</v>
      </c>
      <c r="L214" s="129" t="s">
        <v>119</v>
      </c>
      <c r="M214" s="59" t="s">
        <v>191</v>
      </c>
      <c r="N214" s="129" t="s">
        <v>119</v>
      </c>
      <c r="O214" s="91" t="s">
        <v>191</v>
      </c>
      <c r="P214" s="159" t="s">
        <v>119</v>
      </c>
      <c r="Q214" s="59" t="s">
        <v>191</v>
      </c>
      <c r="R214" s="129" t="s">
        <v>119</v>
      </c>
      <c r="S214" s="59" t="s">
        <v>191</v>
      </c>
      <c r="T214" s="129" t="s">
        <v>119</v>
      </c>
      <c r="U214" s="365" t="s">
        <v>191</v>
      </c>
      <c r="V214" s="92" t="s">
        <v>119</v>
      </c>
      <c r="W214" s="321" t="s">
        <v>191</v>
      </c>
      <c r="X214" s="60" t="s">
        <v>119</v>
      </c>
      <c r="Y214" s="321" t="s">
        <v>191</v>
      </c>
      <c r="Z214" s="60" t="s">
        <v>119</v>
      </c>
      <c r="AA214" s="321" t="s">
        <v>191</v>
      </c>
      <c r="AB214" s="60" t="s">
        <v>119</v>
      </c>
      <c r="AC214" s="321" t="s">
        <v>191</v>
      </c>
      <c r="AD214" s="60" t="s">
        <v>119</v>
      </c>
      <c r="AE214" s="321" t="s">
        <v>191</v>
      </c>
      <c r="AF214" s="60" t="s">
        <v>119</v>
      </c>
      <c r="AG214" s="321" t="s">
        <v>191</v>
      </c>
      <c r="AH214" s="60" t="s">
        <v>119</v>
      </c>
    </row>
    <row r="215" spans="1:224" ht="69" customHeight="1" x14ac:dyDescent="0.3">
      <c r="A215" s="233"/>
      <c r="B215" s="234"/>
      <c r="C215" s="235"/>
      <c r="D215" s="234"/>
      <c r="E215" s="131"/>
      <c r="F215" s="132"/>
      <c r="G215" s="125"/>
      <c r="H215" s="132"/>
      <c r="I215" s="112"/>
      <c r="J215" s="94"/>
      <c r="K215" s="112"/>
      <c r="L215" s="94"/>
      <c r="M215" s="112"/>
      <c r="N215" s="94"/>
      <c r="O215" s="112"/>
      <c r="P215" s="94"/>
      <c r="Q215" s="143" t="s">
        <v>192</v>
      </c>
      <c r="R215" s="144" t="s">
        <v>528</v>
      </c>
      <c r="S215" s="112" t="s">
        <v>192</v>
      </c>
      <c r="T215" s="94" t="s">
        <v>528</v>
      </c>
      <c r="U215" s="373" t="s">
        <v>192</v>
      </c>
      <c r="V215" s="96" t="s">
        <v>528</v>
      </c>
      <c r="W215" s="321" t="s">
        <v>192</v>
      </c>
      <c r="X215" s="60" t="s">
        <v>528</v>
      </c>
      <c r="Y215" s="321" t="s">
        <v>192</v>
      </c>
      <c r="Z215" s="60" t="s">
        <v>528</v>
      </c>
      <c r="AA215" s="321" t="s">
        <v>192</v>
      </c>
      <c r="AB215" s="60" t="s">
        <v>528</v>
      </c>
      <c r="AC215" s="321" t="s">
        <v>192</v>
      </c>
      <c r="AD215" s="60" t="s">
        <v>528</v>
      </c>
      <c r="AE215" s="321" t="s">
        <v>192</v>
      </c>
      <c r="AF215" s="60" t="s">
        <v>528</v>
      </c>
      <c r="AG215" s="321" t="s">
        <v>192</v>
      </c>
      <c r="AH215" s="60" t="s">
        <v>528</v>
      </c>
    </row>
    <row r="216" spans="1:224" ht="35.25" customHeight="1" x14ac:dyDescent="0.3">
      <c r="A216" s="233"/>
      <c r="B216" s="234"/>
      <c r="C216" s="235"/>
      <c r="D216" s="234"/>
      <c r="E216" s="131"/>
      <c r="F216" s="132"/>
      <c r="G216" s="125"/>
      <c r="H216" s="132"/>
      <c r="I216" s="112"/>
      <c r="J216" s="94"/>
      <c r="K216" s="112"/>
      <c r="L216" s="94"/>
      <c r="M216" s="112"/>
      <c r="N216" s="94"/>
      <c r="O216" s="112"/>
      <c r="P216" s="94"/>
      <c r="Q216" s="143" t="s">
        <v>193</v>
      </c>
      <c r="R216" s="144" t="s">
        <v>478</v>
      </c>
      <c r="S216" s="112" t="s">
        <v>193</v>
      </c>
      <c r="T216" s="94" t="s">
        <v>478</v>
      </c>
      <c r="U216" s="365" t="s">
        <v>193</v>
      </c>
      <c r="V216" s="92" t="s">
        <v>478</v>
      </c>
      <c r="W216" s="321" t="s">
        <v>193</v>
      </c>
      <c r="X216" s="60" t="s">
        <v>478</v>
      </c>
      <c r="Y216" s="321" t="s">
        <v>193</v>
      </c>
      <c r="Z216" s="60" t="s">
        <v>478</v>
      </c>
      <c r="AA216" s="321" t="s">
        <v>193</v>
      </c>
      <c r="AB216" s="60" t="s">
        <v>478</v>
      </c>
      <c r="AC216" s="365" t="s">
        <v>193</v>
      </c>
      <c r="AD216" s="92" t="s">
        <v>478</v>
      </c>
      <c r="AE216" s="321" t="s">
        <v>193</v>
      </c>
      <c r="AF216" s="60" t="s">
        <v>478</v>
      </c>
      <c r="AG216" s="321" t="s">
        <v>193</v>
      </c>
      <c r="AH216" s="60" t="s">
        <v>478</v>
      </c>
    </row>
    <row r="217" spans="1:224" ht="35.25" customHeight="1" x14ac:dyDescent="0.3">
      <c r="A217" s="233"/>
      <c r="B217" s="234"/>
      <c r="C217" s="235"/>
      <c r="D217" s="234"/>
      <c r="E217" s="131"/>
      <c r="F217" s="132"/>
      <c r="G217" s="125"/>
      <c r="H217" s="132"/>
      <c r="I217" s="112"/>
      <c r="J217" s="94"/>
      <c r="K217" s="112"/>
      <c r="L217" s="94"/>
      <c r="M217" s="112"/>
      <c r="N217" s="94"/>
      <c r="O217" s="112"/>
      <c r="P217" s="94"/>
      <c r="Q217" s="143" t="s">
        <v>194</v>
      </c>
      <c r="R217" s="144" t="s">
        <v>479</v>
      </c>
      <c r="S217" s="112" t="s">
        <v>194</v>
      </c>
      <c r="T217" s="94" t="s">
        <v>479</v>
      </c>
      <c r="U217" s="365" t="s">
        <v>194</v>
      </c>
      <c r="V217" s="92" t="s">
        <v>479</v>
      </c>
      <c r="W217" s="321" t="s">
        <v>194</v>
      </c>
      <c r="X217" s="60" t="s">
        <v>479</v>
      </c>
      <c r="Y217" s="321" t="s">
        <v>194</v>
      </c>
      <c r="Z217" s="60" t="s">
        <v>479</v>
      </c>
      <c r="AA217" s="321" t="s">
        <v>194</v>
      </c>
      <c r="AB217" s="60" t="s">
        <v>479</v>
      </c>
      <c r="AC217" s="365" t="s">
        <v>194</v>
      </c>
      <c r="AD217" s="92" t="s">
        <v>479</v>
      </c>
      <c r="AE217" s="321" t="s">
        <v>194</v>
      </c>
      <c r="AF217" s="60" t="s">
        <v>479</v>
      </c>
      <c r="AG217" s="321" t="s">
        <v>194</v>
      </c>
      <c r="AH217" s="60" t="s">
        <v>479</v>
      </c>
    </row>
    <row r="218" spans="1:224" ht="35.25" customHeight="1" x14ac:dyDescent="0.3">
      <c r="A218" s="233"/>
      <c r="B218" s="234"/>
      <c r="C218" s="235"/>
      <c r="D218" s="234"/>
      <c r="E218" s="131"/>
      <c r="F218" s="132"/>
      <c r="G218" s="125"/>
      <c r="H218" s="132"/>
      <c r="I218" s="112"/>
      <c r="J218" s="94"/>
      <c r="K218" s="112"/>
      <c r="L218" s="94"/>
      <c r="M218" s="112"/>
      <c r="N218" s="94"/>
      <c r="O218" s="112"/>
      <c r="P218" s="94"/>
      <c r="Q218" s="143" t="s">
        <v>195</v>
      </c>
      <c r="R218" s="144" t="s">
        <v>529</v>
      </c>
      <c r="S218" s="112" t="s">
        <v>195</v>
      </c>
      <c r="T218" s="94" t="s">
        <v>529</v>
      </c>
      <c r="U218" s="321" t="s">
        <v>195</v>
      </c>
      <c r="V218" s="60" t="s">
        <v>529</v>
      </c>
      <c r="W218" s="321" t="s">
        <v>195</v>
      </c>
      <c r="X218" s="60" t="s">
        <v>529</v>
      </c>
      <c r="Y218" s="321" t="s">
        <v>195</v>
      </c>
      <c r="Z218" s="60" t="s">
        <v>529</v>
      </c>
      <c r="AA218" s="321" t="s">
        <v>195</v>
      </c>
      <c r="AB218" s="60" t="s">
        <v>529</v>
      </c>
      <c r="AC218" s="321" t="s">
        <v>195</v>
      </c>
      <c r="AD218" s="60" t="s">
        <v>529</v>
      </c>
      <c r="AE218" s="321" t="s">
        <v>195</v>
      </c>
      <c r="AF218" s="60" t="s">
        <v>529</v>
      </c>
      <c r="AG218" s="321" t="s">
        <v>195</v>
      </c>
      <c r="AH218" s="60" t="s">
        <v>529</v>
      </c>
    </row>
    <row r="219" spans="1:224" ht="39.75" customHeight="1" x14ac:dyDescent="0.3">
      <c r="A219" s="233"/>
      <c r="B219" s="234"/>
      <c r="C219" s="235"/>
      <c r="D219" s="234"/>
      <c r="E219" s="131"/>
      <c r="F219" s="132"/>
      <c r="G219" s="125"/>
      <c r="H219" s="132"/>
      <c r="I219" s="112"/>
      <c r="J219" s="94"/>
      <c r="K219" s="112"/>
      <c r="L219" s="94"/>
      <c r="M219" s="112"/>
      <c r="N219" s="94"/>
      <c r="O219" s="112"/>
      <c r="P219" s="94"/>
      <c r="Q219" s="143" t="s">
        <v>196</v>
      </c>
      <c r="R219" s="144" t="s">
        <v>480</v>
      </c>
      <c r="S219" s="112" t="s">
        <v>196</v>
      </c>
      <c r="T219" s="94" t="s">
        <v>480</v>
      </c>
      <c r="U219" s="365" t="s">
        <v>196</v>
      </c>
      <c r="V219" s="92" t="s">
        <v>480</v>
      </c>
      <c r="W219" s="321" t="s">
        <v>196</v>
      </c>
      <c r="X219" s="60" t="s">
        <v>480</v>
      </c>
      <c r="Y219" s="321" t="s">
        <v>196</v>
      </c>
      <c r="Z219" s="60" t="s">
        <v>480</v>
      </c>
      <c r="AA219" s="321" t="s">
        <v>196</v>
      </c>
      <c r="AB219" s="60" t="s">
        <v>480</v>
      </c>
      <c r="AC219" s="321" t="s">
        <v>196</v>
      </c>
      <c r="AD219" s="60" t="s">
        <v>480</v>
      </c>
      <c r="AE219" s="321" t="s">
        <v>196</v>
      </c>
      <c r="AF219" s="60" t="s">
        <v>480</v>
      </c>
      <c r="AG219" s="321" t="s">
        <v>196</v>
      </c>
      <c r="AH219" s="60" t="s">
        <v>480</v>
      </c>
    </row>
    <row r="220" spans="1:224" ht="42" customHeight="1" x14ac:dyDescent="0.3">
      <c r="A220" s="233"/>
      <c r="B220" s="234"/>
      <c r="C220" s="235"/>
      <c r="D220" s="234"/>
      <c r="E220" s="131"/>
      <c r="F220" s="132"/>
      <c r="G220" s="125"/>
      <c r="H220" s="132"/>
      <c r="I220" s="112"/>
      <c r="J220" s="94"/>
      <c r="K220" s="112"/>
      <c r="L220" s="94"/>
      <c r="M220" s="112"/>
      <c r="N220" s="94"/>
      <c r="O220" s="112"/>
      <c r="P220" s="94"/>
      <c r="Q220" s="143" t="s">
        <v>197</v>
      </c>
      <c r="R220" s="144" t="s">
        <v>481</v>
      </c>
      <c r="S220" s="112" t="s">
        <v>197</v>
      </c>
      <c r="T220" s="94" t="s">
        <v>481</v>
      </c>
      <c r="U220" s="321" t="s">
        <v>197</v>
      </c>
      <c r="V220" s="60" t="s">
        <v>481</v>
      </c>
      <c r="W220" s="321" t="s">
        <v>197</v>
      </c>
      <c r="X220" s="60" t="s">
        <v>481</v>
      </c>
      <c r="Y220" s="321" t="s">
        <v>197</v>
      </c>
      <c r="Z220" s="60" t="s">
        <v>481</v>
      </c>
      <c r="AA220" s="321" t="s">
        <v>197</v>
      </c>
      <c r="AB220" s="60" t="s">
        <v>481</v>
      </c>
      <c r="AC220" s="321" t="s">
        <v>197</v>
      </c>
      <c r="AD220" s="60" t="s">
        <v>481</v>
      </c>
      <c r="AE220" s="321" t="s">
        <v>197</v>
      </c>
      <c r="AF220" s="60" t="s">
        <v>481</v>
      </c>
      <c r="AG220" s="321" t="s">
        <v>197</v>
      </c>
      <c r="AH220" s="60" t="s">
        <v>481</v>
      </c>
    </row>
    <row r="221" spans="1:224" ht="56.25" customHeight="1" thickBot="1" x14ac:dyDescent="0.35">
      <c r="A221" s="54"/>
      <c r="B221" s="55"/>
      <c r="C221" s="54"/>
      <c r="D221" s="55"/>
      <c r="E221" s="57"/>
      <c r="F221" s="58"/>
      <c r="G221" s="57"/>
      <c r="H221" s="129"/>
      <c r="I221" s="125"/>
      <c r="J221" s="126"/>
      <c r="K221" s="59"/>
      <c r="L221" s="60"/>
      <c r="M221" s="59"/>
      <c r="N221" s="60"/>
      <c r="O221" s="59"/>
      <c r="P221" s="60"/>
      <c r="Q221" s="105" t="s">
        <v>198</v>
      </c>
      <c r="R221" s="106" t="s">
        <v>482</v>
      </c>
      <c r="S221" s="59" t="s">
        <v>198</v>
      </c>
      <c r="T221" s="60" t="s">
        <v>482</v>
      </c>
      <c r="U221" s="378" t="s">
        <v>198</v>
      </c>
      <c r="V221" s="379" t="s">
        <v>482</v>
      </c>
      <c r="W221" s="388" t="s">
        <v>198</v>
      </c>
      <c r="X221" s="389" t="s">
        <v>482</v>
      </c>
      <c r="Y221" s="388" t="s">
        <v>198</v>
      </c>
      <c r="Z221" s="389" t="s">
        <v>482</v>
      </c>
      <c r="AA221" s="378" t="s">
        <v>198</v>
      </c>
      <c r="AB221" s="379" t="s">
        <v>482</v>
      </c>
      <c r="AC221" s="388" t="s">
        <v>198</v>
      </c>
      <c r="AD221" s="389" t="s">
        <v>482</v>
      </c>
      <c r="AE221" s="388" t="s">
        <v>198</v>
      </c>
      <c r="AF221" s="389" t="s">
        <v>482</v>
      </c>
      <c r="AG221" s="388" t="s">
        <v>198</v>
      </c>
      <c r="AH221" s="389" t="s">
        <v>482</v>
      </c>
    </row>
    <row r="222" spans="1:224" ht="42.75" customHeight="1" thickTop="1" x14ac:dyDescent="0.3">
      <c r="A222" s="875" t="s">
        <v>281</v>
      </c>
      <c r="B222" s="876"/>
      <c r="C222" s="875" t="s">
        <v>281</v>
      </c>
      <c r="D222" s="876"/>
      <c r="E222" s="869" t="s">
        <v>281</v>
      </c>
      <c r="F222" s="870"/>
      <c r="G222" s="869" t="s">
        <v>281</v>
      </c>
      <c r="H222" s="871"/>
      <c r="I222" s="872" t="s">
        <v>281</v>
      </c>
      <c r="J222" s="871"/>
      <c r="K222" s="885" t="s">
        <v>281</v>
      </c>
      <c r="L222" s="871"/>
      <c r="M222" s="885" t="s">
        <v>281</v>
      </c>
      <c r="N222" s="871"/>
      <c r="O222" s="885" t="s">
        <v>281</v>
      </c>
      <c r="P222" s="871"/>
      <c r="Q222" s="885" t="s">
        <v>281</v>
      </c>
      <c r="R222" s="871"/>
      <c r="S222" s="885" t="s">
        <v>281</v>
      </c>
      <c r="T222" s="871"/>
      <c r="U222" s="881" t="s">
        <v>281</v>
      </c>
      <c r="V222" s="882"/>
      <c r="W222" s="881" t="s">
        <v>281</v>
      </c>
      <c r="X222" s="882"/>
      <c r="Y222" s="881" t="s">
        <v>281</v>
      </c>
      <c r="Z222" s="882"/>
      <c r="AA222" s="881" t="s">
        <v>281</v>
      </c>
      <c r="AB222" s="882"/>
      <c r="AC222" s="881" t="s">
        <v>281</v>
      </c>
      <c r="AD222" s="882"/>
      <c r="AE222" s="881" t="s">
        <v>281</v>
      </c>
      <c r="AF222" s="882"/>
      <c r="AG222" s="881" t="s">
        <v>281</v>
      </c>
      <c r="AH222" s="882"/>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6"/>
      <c r="CD222" s="46"/>
      <c r="CE222" s="46"/>
      <c r="CF222" s="46"/>
      <c r="CG222" s="46"/>
      <c r="CH222" s="46"/>
      <c r="CI222" s="46"/>
      <c r="CJ222" s="46"/>
      <c r="CK222" s="46"/>
      <c r="CL222" s="46"/>
      <c r="CM222" s="46"/>
      <c r="CN222" s="46"/>
      <c r="CO222" s="46"/>
      <c r="CP222" s="46"/>
      <c r="CQ222" s="46"/>
      <c r="CR222" s="46"/>
      <c r="CS222" s="46"/>
      <c r="CT222" s="46"/>
      <c r="CU222" s="46"/>
      <c r="CV222" s="46"/>
      <c r="CW222" s="46"/>
      <c r="CX222" s="46"/>
      <c r="CY222" s="46"/>
      <c r="CZ222" s="46"/>
      <c r="DA222" s="46"/>
      <c r="DB222" s="46"/>
      <c r="DC222" s="46"/>
      <c r="DD222" s="46"/>
      <c r="DE222" s="46"/>
      <c r="DF222" s="46"/>
      <c r="DG222" s="46"/>
      <c r="DH222" s="46"/>
      <c r="DI222" s="46"/>
      <c r="DJ222" s="46"/>
      <c r="DK222" s="46"/>
      <c r="DL222" s="46"/>
      <c r="DM222" s="46"/>
      <c r="DN222" s="46"/>
      <c r="DO222" s="46"/>
      <c r="DP222" s="46"/>
      <c r="DQ222" s="46"/>
      <c r="DR222" s="46"/>
      <c r="DS222" s="46"/>
      <c r="DT222" s="46"/>
      <c r="DU222" s="46"/>
      <c r="DV222" s="46"/>
      <c r="DW222" s="46"/>
      <c r="DX222" s="46"/>
      <c r="DY222" s="46"/>
      <c r="DZ222" s="46"/>
      <c r="EA222" s="46"/>
      <c r="EB222" s="46"/>
      <c r="EC222" s="46"/>
      <c r="ED222" s="46"/>
      <c r="EE222" s="46"/>
      <c r="EF222" s="46"/>
      <c r="EG222" s="46"/>
      <c r="EH222" s="46"/>
      <c r="EI222" s="46"/>
      <c r="EJ222" s="46"/>
      <c r="EK222" s="46"/>
      <c r="EL222" s="46"/>
      <c r="EM222" s="46"/>
      <c r="EN222" s="46"/>
      <c r="EO222" s="46"/>
      <c r="EP222" s="46"/>
      <c r="EQ222" s="46"/>
      <c r="ER222" s="46"/>
      <c r="ES222" s="46"/>
      <c r="ET222" s="46"/>
      <c r="EU222" s="46"/>
      <c r="EV222" s="46"/>
      <c r="EW222" s="46"/>
      <c r="EX222" s="46"/>
      <c r="EY222" s="46"/>
      <c r="EZ222" s="46"/>
      <c r="FA222" s="46"/>
      <c r="FB222" s="46"/>
      <c r="FC222" s="46"/>
      <c r="FD222" s="46"/>
      <c r="FE222" s="46"/>
      <c r="FF222" s="46"/>
      <c r="FG222" s="46"/>
      <c r="FH222" s="46"/>
      <c r="FI222" s="46"/>
      <c r="FJ222" s="46"/>
      <c r="FK222" s="46"/>
      <c r="FL222" s="46"/>
      <c r="FM222" s="46"/>
      <c r="FN222" s="46"/>
      <c r="FO222" s="46"/>
      <c r="FP222" s="46"/>
      <c r="FQ222" s="46"/>
      <c r="FR222" s="46"/>
      <c r="FS222" s="46"/>
      <c r="FT222" s="46"/>
      <c r="FU222" s="46"/>
      <c r="FV222" s="46"/>
      <c r="FW222" s="46"/>
      <c r="FX222" s="46"/>
      <c r="FY222" s="46"/>
      <c r="FZ222" s="46"/>
      <c r="GA222" s="46"/>
      <c r="GB222" s="46"/>
      <c r="GC222" s="46"/>
      <c r="GD222" s="46"/>
      <c r="GE222" s="46"/>
      <c r="GF222" s="46"/>
      <c r="GG222" s="46"/>
      <c r="GH222" s="46"/>
      <c r="GI222" s="46"/>
      <c r="GJ222" s="46"/>
      <c r="GK222" s="46"/>
      <c r="GL222" s="46"/>
      <c r="GM222" s="46"/>
      <c r="GN222" s="46"/>
      <c r="GO222" s="46"/>
      <c r="GP222" s="46"/>
      <c r="GQ222" s="46"/>
      <c r="GR222" s="46"/>
      <c r="GS222" s="46"/>
      <c r="GT222" s="46"/>
      <c r="GU222" s="46"/>
      <c r="GV222" s="46"/>
      <c r="GW222" s="46"/>
      <c r="GX222" s="46"/>
      <c r="GY222" s="46"/>
      <c r="GZ222" s="46"/>
      <c r="HA222" s="46"/>
      <c r="HB222" s="46"/>
      <c r="HC222" s="46"/>
      <c r="HD222" s="46"/>
      <c r="HE222" s="46"/>
      <c r="HF222" s="46"/>
      <c r="HG222" s="46"/>
      <c r="HH222" s="46"/>
      <c r="HI222" s="46"/>
      <c r="HJ222" s="46"/>
      <c r="HK222" s="46"/>
      <c r="HL222" s="46"/>
      <c r="HM222" s="46"/>
      <c r="HN222" s="46"/>
      <c r="HO222" s="46"/>
      <c r="HP222" s="46"/>
    </row>
    <row r="223" spans="1:224" ht="40.5" customHeight="1" x14ac:dyDescent="0.3">
      <c r="A223" s="47" t="s">
        <v>187</v>
      </c>
      <c r="B223" s="48" t="s">
        <v>120</v>
      </c>
      <c r="C223" s="49" t="s">
        <v>187</v>
      </c>
      <c r="D223" s="49" t="s">
        <v>120</v>
      </c>
      <c r="E223" s="50" t="s">
        <v>187</v>
      </c>
      <c r="F223" s="51" t="s">
        <v>120</v>
      </c>
      <c r="G223" s="119" t="s">
        <v>187</v>
      </c>
      <c r="H223" s="69" t="s">
        <v>120</v>
      </c>
      <c r="I223" s="70"/>
      <c r="J223" s="203"/>
      <c r="K223" s="52"/>
      <c r="L223" s="196"/>
      <c r="M223" s="59"/>
      <c r="N223" s="129"/>
      <c r="O223" s="59"/>
      <c r="P223" s="129"/>
      <c r="Q223" s="59"/>
      <c r="R223" s="129"/>
      <c r="S223" s="59"/>
      <c r="T223" s="129"/>
      <c r="U223" s="369"/>
      <c r="V223" s="370"/>
      <c r="W223" s="369"/>
      <c r="X223" s="370"/>
      <c r="Y223" s="369"/>
      <c r="Z223" s="370"/>
      <c r="AA223" s="369"/>
      <c r="AB223" s="370"/>
      <c r="AC223" s="369"/>
      <c r="AD223" s="370"/>
      <c r="AE223" s="369"/>
      <c r="AF223" s="370"/>
      <c r="AG223" s="369"/>
      <c r="AH223" s="370"/>
    </row>
    <row r="224" spans="1:224" ht="36.75" customHeight="1" x14ac:dyDescent="0.3">
      <c r="A224" s="54" t="s">
        <v>188</v>
      </c>
      <c r="B224" s="55" t="s">
        <v>121</v>
      </c>
      <c r="C224" s="56" t="s">
        <v>188</v>
      </c>
      <c r="D224" s="56" t="s">
        <v>121</v>
      </c>
      <c r="E224" s="57" t="s">
        <v>188</v>
      </c>
      <c r="F224" s="58" t="s">
        <v>121</v>
      </c>
      <c r="G224" s="87" t="s">
        <v>188</v>
      </c>
      <c r="H224" s="174" t="s">
        <v>121</v>
      </c>
      <c r="I224" s="87" t="s">
        <v>188</v>
      </c>
      <c r="J224" s="174" t="s">
        <v>121</v>
      </c>
      <c r="K224" s="59" t="s">
        <v>188</v>
      </c>
      <c r="L224" s="129" t="s">
        <v>121</v>
      </c>
      <c r="M224" s="59" t="s">
        <v>188</v>
      </c>
      <c r="N224" s="129" t="s">
        <v>121</v>
      </c>
      <c r="O224" s="91" t="s">
        <v>188</v>
      </c>
      <c r="P224" s="159" t="s">
        <v>121</v>
      </c>
      <c r="Q224" s="59" t="s">
        <v>188</v>
      </c>
      <c r="R224" s="129" t="s">
        <v>121</v>
      </c>
      <c r="S224" s="59" t="s">
        <v>188</v>
      </c>
      <c r="T224" s="129" t="s">
        <v>121</v>
      </c>
      <c r="U224" s="373" t="s">
        <v>188</v>
      </c>
      <c r="V224" s="96" t="s">
        <v>566</v>
      </c>
      <c r="W224" s="321" t="s">
        <v>188</v>
      </c>
      <c r="X224" s="60" t="s">
        <v>566</v>
      </c>
      <c r="Y224" s="321" t="s">
        <v>188</v>
      </c>
      <c r="Z224" s="60" t="s">
        <v>566</v>
      </c>
      <c r="AA224" s="365" t="s">
        <v>188</v>
      </c>
      <c r="AB224" s="92" t="s">
        <v>566</v>
      </c>
      <c r="AC224" s="383" t="s">
        <v>188</v>
      </c>
      <c r="AD224" s="60" t="s">
        <v>566</v>
      </c>
      <c r="AE224" s="383" t="s">
        <v>188</v>
      </c>
      <c r="AF224" s="60" t="s">
        <v>566</v>
      </c>
      <c r="AG224" s="383" t="s">
        <v>188</v>
      </c>
      <c r="AH224" s="60" t="s">
        <v>566</v>
      </c>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6"/>
      <c r="CD224" s="46"/>
      <c r="CE224" s="46"/>
      <c r="CF224" s="46"/>
      <c r="CG224" s="46"/>
      <c r="CH224" s="46"/>
      <c r="CI224" s="46"/>
      <c r="CJ224" s="46"/>
      <c r="CK224" s="46"/>
      <c r="CL224" s="46"/>
      <c r="CM224" s="46"/>
      <c r="CN224" s="46"/>
      <c r="CO224" s="46"/>
      <c r="CP224" s="46"/>
      <c r="CQ224" s="46"/>
      <c r="CR224" s="46"/>
      <c r="CS224" s="46"/>
      <c r="CT224" s="46"/>
      <c r="CU224" s="46"/>
      <c r="CV224" s="46"/>
      <c r="CW224" s="46"/>
      <c r="CX224" s="46"/>
      <c r="CY224" s="46"/>
      <c r="CZ224" s="46"/>
      <c r="DA224" s="46"/>
      <c r="DB224" s="46"/>
      <c r="DC224" s="46"/>
      <c r="DD224" s="46"/>
      <c r="DE224" s="46"/>
      <c r="DF224" s="46"/>
      <c r="DG224" s="46"/>
      <c r="DH224" s="46"/>
      <c r="DI224" s="46"/>
      <c r="DJ224" s="46"/>
      <c r="DK224" s="46"/>
      <c r="DL224" s="46"/>
      <c r="DM224" s="46"/>
      <c r="DN224" s="46"/>
      <c r="DO224" s="46"/>
      <c r="DP224" s="46"/>
      <c r="DQ224" s="46"/>
      <c r="DR224" s="46"/>
      <c r="DS224" s="46"/>
      <c r="DT224" s="46"/>
      <c r="DU224" s="46"/>
      <c r="DV224" s="46"/>
      <c r="DW224" s="46"/>
      <c r="DX224" s="46"/>
      <c r="DY224" s="46"/>
      <c r="DZ224" s="46"/>
      <c r="EA224" s="46"/>
      <c r="EB224" s="46"/>
      <c r="EC224" s="46"/>
      <c r="ED224" s="46"/>
      <c r="EE224" s="46"/>
      <c r="EF224" s="46"/>
      <c r="EG224" s="46"/>
      <c r="EH224" s="46"/>
      <c r="EI224" s="46"/>
      <c r="EJ224" s="46"/>
      <c r="EK224" s="46"/>
      <c r="EL224" s="46"/>
      <c r="EM224" s="46"/>
      <c r="EN224" s="46"/>
      <c r="EO224" s="46"/>
      <c r="EP224" s="46"/>
      <c r="EQ224" s="46"/>
      <c r="ER224" s="46"/>
      <c r="ES224" s="46"/>
      <c r="ET224" s="46"/>
      <c r="EU224" s="46"/>
      <c r="EV224" s="46"/>
      <c r="EW224" s="46"/>
      <c r="EX224" s="46"/>
      <c r="EY224" s="46"/>
      <c r="EZ224" s="46"/>
      <c r="FA224" s="46"/>
      <c r="FB224" s="46"/>
      <c r="FC224" s="46"/>
      <c r="FD224" s="46"/>
      <c r="FE224" s="46"/>
      <c r="FF224" s="46"/>
      <c r="FG224" s="46"/>
      <c r="FH224" s="46"/>
      <c r="FI224" s="46"/>
      <c r="FJ224" s="46"/>
      <c r="FK224" s="46"/>
      <c r="FL224" s="46"/>
      <c r="FM224" s="46"/>
      <c r="FN224" s="46"/>
      <c r="FO224" s="46"/>
      <c r="FP224" s="46"/>
      <c r="FQ224" s="46"/>
      <c r="FR224" s="46"/>
      <c r="FS224" s="46"/>
      <c r="FT224" s="46"/>
      <c r="FU224" s="46"/>
      <c r="FV224" s="46"/>
      <c r="FW224" s="46"/>
      <c r="FX224" s="46"/>
      <c r="FY224" s="46"/>
      <c r="FZ224" s="46"/>
      <c r="GA224" s="46"/>
      <c r="GB224" s="46"/>
      <c r="GC224" s="46"/>
      <c r="GD224" s="46"/>
      <c r="GE224" s="46"/>
      <c r="GF224" s="46"/>
      <c r="GG224" s="46"/>
      <c r="GH224" s="46"/>
      <c r="GI224" s="46"/>
      <c r="GJ224" s="46"/>
      <c r="GK224" s="46"/>
      <c r="GL224" s="46"/>
      <c r="GM224" s="46"/>
      <c r="GN224" s="46"/>
      <c r="GO224" s="46"/>
      <c r="GP224" s="46"/>
      <c r="GQ224" s="46"/>
      <c r="GR224" s="46"/>
      <c r="GS224" s="46"/>
      <c r="GT224" s="46"/>
      <c r="GU224" s="46"/>
      <c r="GV224" s="46"/>
      <c r="GW224" s="46"/>
      <c r="GX224" s="46"/>
      <c r="GY224" s="46"/>
      <c r="GZ224" s="46"/>
      <c r="HA224" s="46"/>
      <c r="HB224" s="46"/>
      <c r="HC224" s="46"/>
      <c r="HD224" s="46"/>
      <c r="HE224" s="46"/>
      <c r="HF224" s="46"/>
      <c r="HG224" s="46"/>
      <c r="HH224" s="46"/>
      <c r="HI224" s="46"/>
      <c r="HJ224" s="46"/>
      <c r="HK224" s="46"/>
      <c r="HL224" s="46"/>
      <c r="HM224" s="46"/>
      <c r="HN224" s="46"/>
      <c r="HO224" s="46"/>
      <c r="HP224" s="46"/>
    </row>
    <row r="225" spans="1:224" ht="46.8" x14ac:dyDescent="0.3">
      <c r="A225" s="168" t="s">
        <v>189</v>
      </c>
      <c r="B225" s="169" t="s">
        <v>414</v>
      </c>
      <c r="C225" s="168" t="s">
        <v>189</v>
      </c>
      <c r="D225" s="169" t="s">
        <v>414</v>
      </c>
      <c r="E225" s="107"/>
      <c r="F225" s="195"/>
      <c r="G225" s="87"/>
      <c r="H225" s="174"/>
      <c r="I225" s="87"/>
      <c r="J225" s="174"/>
      <c r="K225" s="59"/>
      <c r="L225" s="129"/>
      <c r="M225" s="59"/>
      <c r="N225" s="129"/>
      <c r="O225" s="59"/>
      <c r="P225" s="129"/>
      <c r="Q225" s="59"/>
      <c r="R225" s="129"/>
      <c r="S225" s="59"/>
      <c r="T225" s="129"/>
      <c r="U225" s="380"/>
      <c r="V225" s="381"/>
      <c r="W225" s="380"/>
      <c r="X225" s="381"/>
      <c r="Y225" s="380"/>
      <c r="Z225" s="381"/>
      <c r="AA225" s="380"/>
      <c r="AB225" s="381"/>
      <c r="AC225" s="380"/>
      <c r="AD225" s="381"/>
      <c r="AE225" s="380"/>
      <c r="AF225" s="381"/>
      <c r="AG225" s="380"/>
      <c r="AH225" s="381"/>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6"/>
      <c r="CD225" s="46"/>
      <c r="CE225" s="46"/>
      <c r="CF225" s="46"/>
      <c r="CG225" s="46"/>
      <c r="CH225" s="46"/>
      <c r="CI225" s="46"/>
      <c r="CJ225" s="46"/>
      <c r="CK225" s="46"/>
      <c r="CL225" s="46"/>
      <c r="CM225" s="46"/>
      <c r="CN225" s="46"/>
      <c r="CO225" s="46"/>
      <c r="CP225" s="46"/>
      <c r="CQ225" s="46"/>
      <c r="CR225" s="46"/>
      <c r="CS225" s="46"/>
      <c r="CT225" s="46"/>
      <c r="CU225" s="46"/>
      <c r="CV225" s="46"/>
      <c r="CW225" s="46"/>
      <c r="CX225" s="46"/>
      <c r="CY225" s="46"/>
      <c r="CZ225" s="46"/>
      <c r="DA225" s="46"/>
      <c r="DB225" s="46"/>
      <c r="DC225" s="46"/>
      <c r="DD225" s="46"/>
      <c r="DE225" s="46"/>
      <c r="DF225" s="46"/>
      <c r="DG225" s="46"/>
      <c r="DH225" s="46"/>
      <c r="DI225" s="46"/>
      <c r="DJ225" s="46"/>
      <c r="DK225" s="46"/>
      <c r="DL225" s="46"/>
      <c r="DM225" s="46"/>
      <c r="DN225" s="46"/>
      <c r="DO225" s="46"/>
      <c r="DP225" s="46"/>
      <c r="DQ225" s="46"/>
      <c r="DR225" s="46"/>
      <c r="DS225" s="46"/>
      <c r="DT225" s="46"/>
      <c r="DU225" s="46"/>
      <c r="DV225" s="46"/>
      <c r="DW225" s="46"/>
      <c r="DX225" s="46"/>
      <c r="DY225" s="46"/>
      <c r="DZ225" s="46"/>
      <c r="EA225" s="46"/>
      <c r="EB225" s="46"/>
      <c r="EC225" s="46"/>
      <c r="ED225" s="46"/>
      <c r="EE225" s="46"/>
      <c r="EF225" s="46"/>
      <c r="EG225" s="46"/>
      <c r="EH225" s="46"/>
      <c r="EI225" s="46"/>
      <c r="EJ225" s="46"/>
      <c r="EK225" s="46"/>
      <c r="EL225" s="46"/>
      <c r="EM225" s="46"/>
      <c r="EN225" s="46"/>
      <c r="EO225" s="46"/>
      <c r="EP225" s="46"/>
      <c r="EQ225" s="46"/>
      <c r="ER225" s="46"/>
      <c r="ES225" s="46"/>
      <c r="ET225" s="46"/>
      <c r="EU225" s="46"/>
      <c r="EV225" s="46"/>
      <c r="EW225" s="46"/>
      <c r="EX225" s="46"/>
      <c r="EY225" s="46"/>
      <c r="EZ225" s="46"/>
      <c r="FA225" s="46"/>
      <c r="FB225" s="46"/>
      <c r="FC225" s="46"/>
      <c r="FD225" s="46"/>
      <c r="FE225" s="46"/>
      <c r="FF225" s="46"/>
      <c r="FG225" s="46"/>
      <c r="FH225" s="46"/>
      <c r="FI225" s="46"/>
      <c r="FJ225" s="46"/>
      <c r="FK225" s="46"/>
      <c r="FL225" s="46"/>
      <c r="FM225" s="46"/>
      <c r="FN225" s="46"/>
      <c r="FO225" s="46"/>
      <c r="FP225" s="46"/>
      <c r="FQ225" s="46"/>
      <c r="FR225" s="46"/>
      <c r="FS225" s="46"/>
      <c r="FT225" s="46"/>
      <c r="FU225" s="46"/>
      <c r="FV225" s="46"/>
      <c r="FW225" s="46"/>
      <c r="FX225" s="46"/>
      <c r="FY225" s="46"/>
      <c r="FZ225" s="46"/>
      <c r="GA225" s="46"/>
      <c r="GB225" s="46"/>
      <c r="GC225" s="46"/>
      <c r="GD225" s="46"/>
      <c r="GE225" s="46"/>
      <c r="GF225" s="46"/>
      <c r="GG225" s="46"/>
      <c r="GH225" s="46"/>
      <c r="GI225" s="46"/>
      <c r="GJ225" s="46"/>
      <c r="GK225" s="46"/>
      <c r="GL225" s="46"/>
      <c r="GM225" s="46"/>
      <c r="GN225" s="46"/>
      <c r="GO225" s="46"/>
      <c r="GP225" s="46"/>
      <c r="GQ225" s="46"/>
      <c r="GR225" s="46"/>
      <c r="GS225" s="46"/>
      <c r="GT225" s="46"/>
      <c r="GU225" s="46"/>
      <c r="GV225" s="46"/>
      <c r="GW225" s="46"/>
      <c r="GX225" s="46"/>
      <c r="GY225" s="46"/>
      <c r="GZ225" s="46"/>
      <c r="HA225" s="46"/>
      <c r="HB225" s="46"/>
      <c r="HC225" s="46"/>
      <c r="HD225" s="46"/>
      <c r="HE225" s="46"/>
      <c r="HF225" s="46"/>
      <c r="HG225" s="46"/>
      <c r="HH225" s="46"/>
      <c r="HI225" s="46"/>
      <c r="HJ225" s="46"/>
      <c r="HK225" s="46"/>
      <c r="HL225" s="46"/>
      <c r="HM225" s="46"/>
      <c r="HN225" s="46"/>
      <c r="HO225" s="46"/>
      <c r="HP225" s="46"/>
    </row>
    <row r="226" spans="1:224" ht="31.2" x14ac:dyDescent="0.3">
      <c r="A226" s="168" t="s">
        <v>190</v>
      </c>
      <c r="B226" s="169" t="s">
        <v>415</v>
      </c>
      <c r="C226" s="168" t="s">
        <v>190</v>
      </c>
      <c r="D226" s="169" t="s">
        <v>415</v>
      </c>
      <c r="E226" s="107"/>
      <c r="F226" s="195"/>
      <c r="G226" s="87"/>
      <c r="H226" s="174"/>
      <c r="I226" s="87"/>
      <c r="J226" s="174"/>
      <c r="K226" s="59"/>
      <c r="L226" s="129"/>
      <c r="M226" s="59"/>
      <c r="N226" s="129"/>
      <c r="O226" s="59"/>
      <c r="P226" s="129"/>
      <c r="Q226" s="59"/>
      <c r="R226" s="129"/>
      <c r="S226" s="59"/>
      <c r="T226" s="129"/>
      <c r="U226" s="369"/>
      <c r="V226" s="370"/>
      <c r="W226" s="369"/>
      <c r="X226" s="370"/>
      <c r="Y226" s="369"/>
      <c r="Z226" s="370"/>
      <c r="AA226" s="369"/>
      <c r="AB226" s="370"/>
      <c r="AC226" s="369"/>
      <c r="AD226" s="370"/>
      <c r="AE226" s="369"/>
      <c r="AF226" s="370"/>
      <c r="AG226" s="369"/>
      <c r="AH226" s="370"/>
    </row>
    <row r="227" spans="1:224" ht="38.25" customHeight="1" x14ac:dyDescent="0.3">
      <c r="A227" s="54" t="s">
        <v>191</v>
      </c>
      <c r="B227" s="55" t="s">
        <v>122</v>
      </c>
      <c r="C227" s="56" t="s">
        <v>191</v>
      </c>
      <c r="D227" s="56" t="s">
        <v>122</v>
      </c>
      <c r="E227" s="57" t="s">
        <v>191</v>
      </c>
      <c r="F227" s="58" t="s">
        <v>122</v>
      </c>
      <c r="G227" s="59" t="s">
        <v>191</v>
      </c>
      <c r="H227" s="129" t="s">
        <v>122</v>
      </c>
      <c r="I227" s="59" t="s">
        <v>191</v>
      </c>
      <c r="J227" s="129" t="s">
        <v>122</v>
      </c>
      <c r="K227" s="59" t="s">
        <v>191</v>
      </c>
      <c r="L227" s="129" t="s">
        <v>122</v>
      </c>
      <c r="M227" s="59" t="s">
        <v>191</v>
      </c>
      <c r="N227" s="129" t="s">
        <v>122</v>
      </c>
      <c r="O227" s="59" t="s">
        <v>191</v>
      </c>
      <c r="P227" s="129" t="s">
        <v>122</v>
      </c>
      <c r="Q227" s="91" t="s">
        <v>191</v>
      </c>
      <c r="R227" s="159" t="s">
        <v>122</v>
      </c>
      <c r="S227" s="59" t="s">
        <v>191</v>
      </c>
      <c r="T227" s="129" t="s">
        <v>122</v>
      </c>
      <c r="U227" s="321" t="s">
        <v>191</v>
      </c>
      <c r="V227" s="60" t="s">
        <v>122</v>
      </c>
      <c r="W227" s="321" t="s">
        <v>191</v>
      </c>
      <c r="X227" s="60" t="s">
        <v>122</v>
      </c>
      <c r="Y227" s="321" t="s">
        <v>191</v>
      </c>
      <c r="Z227" s="60" t="s">
        <v>122</v>
      </c>
      <c r="AA227" s="321" t="s">
        <v>191</v>
      </c>
      <c r="AB227" s="60" t="s">
        <v>122</v>
      </c>
      <c r="AC227" s="321" t="s">
        <v>191</v>
      </c>
      <c r="AD227" s="60" t="s">
        <v>122</v>
      </c>
      <c r="AE227" s="321" t="s">
        <v>191</v>
      </c>
      <c r="AF227" s="60" t="s">
        <v>122</v>
      </c>
      <c r="AG227" s="321" t="s">
        <v>191</v>
      </c>
      <c r="AH227" s="60" t="s">
        <v>122</v>
      </c>
    </row>
    <row r="228" spans="1:224" ht="32.25" customHeight="1" x14ac:dyDescent="0.3">
      <c r="A228" s="233"/>
      <c r="B228" s="234"/>
      <c r="C228" s="235"/>
      <c r="D228" s="235"/>
      <c r="E228" s="121" t="s">
        <v>192</v>
      </c>
      <c r="F228" s="122" t="s">
        <v>248</v>
      </c>
      <c r="G228" s="89" t="s">
        <v>192</v>
      </c>
      <c r="H228" s="215" t="s">
        <v>234</v>
      </c>
      <c r="I228" s="87" t="s">
        <v>192</v>
      </c>
      <c r="J228" s="174" t="s">
        <v>234</v>
      </c>
      <c r="K228" s="59" t="s">
        <v>192</v>
      </c>
      <c r="L228" s="129" t="s">
        <v>234</v>
      </c>
      <c r="M228" s="59" t="s">
        <v>192</v>
      </c>
      <c r="N228" s="129" t="s">
        <v>234</v>
      </c>
      <c r="O228" s="59" t="s">
        <v>192</v>
      </c>
      <c r="P228" s="129" t="s">
        <v>234</v>
      </c>
      <c r="Q228" s="91" t="s">
        <v>192</v>
      </c>
      <c r="R228" s="159" t="s">
        <v>234</v>
      </c>
      <c r="S228" s="59" t="s">
        <v>192</v>
      </c>
      <c r="T228" s="129" t="s">
        <v>234</v>
      </c>
      <c r="U228" s="365" t="s">
        <v>192</v>
      </c>
      <c r="V228" s="92" t="s">
        <v>234</v>
      </c>
      <c r="W228" s="321" t="s">
        <v>192</v>
      </c>
      <c r="X228" s="60" t="s">
        <v>234</v>
      </c>
      <c r="Y228" s="321" t="s">
        <v>192</v>
      </c>
      <c r="Z228" s="60" t="s">
        <v>234</v>
      </c>
      <c r="AA228" s="321" t="s">
        <v>192</v>
      </c>
      <c r="AB228" s="60" t="s">
        <v>234</v>
      </c>
      <c r="AC228" s="321" t="s">
        <v>192</v>
      </c>
      <c r="AD228" s="60" t="s">
        <v>234</v>
      </c>
      <c r="AE228" s="321" t="s">
        <v>192</v>
      </c>
      <c r="AF228" s="60" t="s">
        <v>234</v>
      </c>
      <c r="AG228" s="321" t="s">
        <v>192</v>
      </c>
      <c r="AH228" s="60" t="s">
        <v>234</v>
      </c>
    </row>
    <row r="229" spans="1:224" ht="45" customHeight="1" x14ac:dyDescent="0.3">
      <c r="A229" s="233"/>
      <c r="B229" s="234"/>
      <c r="C229" s="235"/>
      <c r="D229" s="235"/>
      <c r="E229" s="121" t="s">
        <v>193</v>
      </c>
      <c r="F229" s="122" t="s">
        <v>249</v>
      </c>
      <c r="G229" s="107"/>
      <c r="H229" s="195"/>
      <c r="I229" s="59"/>
      <c r="J229" s="129"/>
      <c r="K229" s="59"/>
      <c r="L229" s="129"/>
      <c r="M229" s="59"/>
      <c r="N229" s="129"/>
      <c r="O229" s="59"/>
      <c r="P229" s="129"/>
      <c r="Q229" s="59"/>
      <c r="R229" s="129"/>
      <c r="S229" s="59"/>
      <c r="T229" s="129"/>
      <c r="U229" s="369"/>
      <c r="V229" s="370"/>
      <c r="W229" s="369"/>
      <c r="X229" s="370"/>
      <c r="Y229" s="369"/>
      <c r="Z229" s="370"/>
      <c r="AA229" s="369"/>
      <c r="AB229" s="370"/>
      <c r="AC229" s="369"/>
      <c r="AD229" s="370"/>
      <c r="AE229" s="369"/>
      <c r="AF229" s="370"/>
      <c r="AG229" s="369"/>
      <c r="AH229" s="370"/>
    </row>
    <row r="230" spans="1:224" ht="39.75" customHeight="1" x14ac:dyDescent="0.3">
      <c r="A230" s="233"/>
      <c r="B230" s="234"/>
      <c r="C230" s="235"/>
      <c r="D230" s="235"/>
      <c r="E230" s="121" t="s">
        <v>194</v>
      </c>
      <c r="F230" s="122" t="s">
        <v>250</v>
      </c>
      <c r="G230" s="181"/>
      <c r="H230" s="186"/>
      <c r="I230" s="59"/>
      <c r="J230" s="129"/>
      <c r="K230" s="59"/>
      <c r="L230" s="129"/>
      <c r="M230" s="59"/>
      <c r="N230" s="129"/>
      <c r="O230" s="59"/>
      <c r="P230" s="129"/>
      <c r="Q230" s="59"/>
      <c r="R230" s="129"/>
      <c r="S230" s="59"/>
      <c r="T230" s="129"/>
      <c r="U230" s="369"/>
      <c r="V230" s="370"/>
      <c r="W230" s="369"/>
      <c r="X230" s="370"/>
      <c r="Y230" s="369"/>
      <c r="Z230" s="370"/>
      <c r="AA230" s="369"/>
      <c r="AB230" s="370"/>
      <c r="AC230" s="369"/>
      <c r="AD230" s="370"/>
      <c r="AE230" s="369"/>
      <c r="AF230" s="370"/>
      <c r="AG230" s="369"/>
      <c r="AH230" s="370"/>
    </row>
    <row r="231" spans="1:224" ht="38.25" customHeight="1" x14ac:dyDescent="0.3">
      <c r="A231" s="233"/>
      <c r="B231" s="234"/>
      <c r="C231" s="235"/>
      <c r="D231" s="235"/>
      <c r="E231" s="121" t="s">
        <v>195</v>
      </c>
      <c r="F231" s="122" t="s">
        <v>251</v>
      </c>
      <c r="G231" s="89" t="s">
        <v>195</v>
      </c>
      <c r="H231" s="215" t="s">
        <v>235</v>
      </c>
      <c r="I231" s="87" t="s">
        <v>195</v>
      </c>
      <c r="J231" s="174" t="s">
        <v>235</v>
      </c>
      <c r="K231" s="59" t="s">
        <v>195</v>
      </c>
      <c r="L231" s="129" t="s">
        <v>235</v>
      </c>
      <c r="M231" s="59" t="s">
        <v>195</v>
      </c>
      <c r="N231" s="129" t="s">
        <v>235</v>
      </c>
      <c r="O231" s="59" t="s">
        <v>195</v>
      </c>
      <c r="P231" s="129" t="s">
        <v>235</v>
      </c>
      <c r="Q231" s="101" t="s">
        <v>195</v>
      </c>
      <c r="R231" s="175" t="s">
        <v>251</v>
      </c>
      <c r="S231" s="59" t="s">
        <v>195</v>
      </c>
      <c r="T231" s="129" t="s">
        <v>251</v>
      </c>
      <c r="U231" s="365" t="s">
        <v>195</v>
      </c>
      <c r="V231" s="92" t="s">
        <v>251</v>
      </c>
      <c r="W231" s="321" t="s">
        <v>195</v>
      </c>
      <c r="X231" s="60" t="s">
        <v>251</v>
      </c>
      <c r="Y231" s="321" t="s">
        <v>195</v>
      </c>
      <c r="Z231" s="60" t="s">
        <v>251</v>
      </c>
      <c r="AA231" s="365" t="s">
        <v>195</v>
      </c>
      <c r="AB231" s="92" t="s">
        <v>251</v>
      </c>
      <c r="AC231" s="321" t="s">
        <v>195</v>
      </c>
      <c r="AD231" s="60" t="s">
        <v>251</v>
      </c>
      <c r="AE231" s="321" t="s">
        <v>195</v>
      </c>
      <c r="AF231" s="60" t="s">
        <v>251</v>
      </c>
      <c r="AG231" s="321" t="s">
        <v>195</v>
      </c>
      <c r="AH231" s="60" t="s">
        <v>251</v>
      </c>
    </row>
    <row r="232" spans="1:224" ht="37.5" customHeight="1" x14ac:dyDescent="0.3">
      <c r="A232" s="233"/>
      <c r="B232" s="234"/>
      <c r="C232" s="235"/>
      <c r="D232" s="235"/>
      <c r="E232" s="121" t="s">
        <v>196</v>
      </c>
      <c r="F232" s="122" t="s">
        <v>252</v>
      </c>
      <c r="G232" s="89" t="s">
        <v>196</v>
      </c>
      <c r="H232" s="215" t="s">
        <v>236</v>
      </c>
      <c r="I232" s="101" t="s">
        <v>196</v>
      </c>
      <c r="J232" s="175" t="s">
        <v>356</v>
      </c>
      <c r="K232" s="59" t="s">
        <v>196</v>
      </c>
      <c r="L232" s="129" t="s">
        <v>356</v>
      </c>
      <c r="M232" s="59" t="s">
        <v>196</v>
      </c>
      <c r="N232" s="129" t="s">
        <v>356</v>
      </c>
      <c r="O232" s="59" t="s">
        <v>196</v>
      </c>
      <c r="P232" s="129" t="s">
        <v>356</v>
      </c>
      <c r="Q232" s="101" t="s">
        <v>196</v>
      </c>
      <c r="R232" s="175" t="s">
        <v>483</v>
      </c>
      <c r="S232" s="59" t="s">
        <v>196</v>
      </c>
      <c r="T232" s="129" t="s">
        <v>483</v>
      </c>
      <c r="U232" s="365" t="s">
        <v>196</v>
      </c>
      <c r="V232" s="92" t="s">
        <v>483</v>
      </c>
      <c r="W232" s="321" t="s">
        <v>196</v>
      </c>
      <c r="X232" s="60" t="s">
        <v>483</v>
      </c>
      <c r="Y232" s="321" t="s">
        <v>196</v>
      </c>
      <c r="Z232" s="60" t="s">
        <v>483</v>
      </c>
      <c r="AA232" s="365" t="s">
        <v>196</v>
      </c>
      <c r="AB232" s="92" t="s">
        <v>483</v>
      </c>
      <c r="AC232" s="321" t="s">
        <v>196</v>
      </c>
      <c r="AD232" s="60" t="s">
        <v>483</v>
      </c>
      <c r="AE232" s="321" t="s">
        <v>196</v>
      </c>
      <c r="AF232" s="60" t="s">
        <v>483</v>
      </c>
      <c r="AG232" s="321" t="s">
        <v>196</v>
      </c>
      <c r="AH232" s="60" t="s">
        <v>483</v>
      </c>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6"/>
      <c r="CD232" s="46"/>
      <c r="CE232" s="46"/>
      <c r="CF232" s="46"/>
      <c r="CG232" s="46"/>
      <c r="CH232" s="46"/>
      <c r="CI232" s="46"/>
      <c r="CJ232" s="46"/>
      <c r="CK232" s="46"/>
      <c r="CL232" s="46"/>
      <c r="CM232" s="46"/>
      <c r="CN232" s="46"/>
      <c r="CO232" s="46"/>
      <c r="CP232" s="46"/>
      <c r="CQ232" s="46"/>
      <c r="CR232" s="46"/>
      <c r="CS232" s="46"/>
      <c r="CT232" s="46"/>
      <c r="CU232" s="46"/>
      <c r="CV232" s="46"/>
      <c r="CW232" s="46"/>
      <c r="CX232" s="46"/>
      <c r="CY232" s="46"/>
      <c r="CZ232" s="46"/>
      <c r="DA232" s="46"/>
      <c r="DB232" s="46"/>
      <c r="DC232" s="46"/>
      <c r="DD232" s="46"/>
      <c r="DE232" s="46"/>
      <c r="DF232" s="46"/>
      <c r="DG232" s="46"/>
      <c r="DH232" s="46"/>
      <c r="DI232" s="46"/>
      <c r="DJ232" s="46"/>
      <c r="DK232" s="46"/>
      <c r="DL232" s="46"/>
      <c r="DM232" s="46"/>
      <c r="DN232" s="46"/>
      <c r="DO232" s="46"/>
      <c r="DP232" s="46"/>
      <c r="DQ232" s="46"/>
      <c r="DR232" s="46"/>
      <c r="DS232" s="46"/>
      <c r="DT232" s="46"/>
      <c r="DU232" s="46"/>
      <c r="DV232" s="46"/>
      <c r="DW232" s="46"/>
      <c r="DX232" s="46"/>
      <c r="DY232" s="46"/>
      <c r="DZ232" s="46"/>
      <c r="EA232" s="46"/>
      <c r="EB232" s="46"/>
      <c r="EC232" s="46"/>
      <c r="ED232" s="46"/>
      <c r="EE232" s="46"/>
      <c r="EF232" s="46"/>
      <c r="EG232" s="46"/>
      <c r="EH232" s="46"/>
      <c r="EI232" s="46"/>
      <c r="EJ232" s="46"/>
      <c r="EK232" s="46"/>
      <c r="EL232" s="46"/>
      <c r="EM232" s="46"/>
      <c r="EN232" s="46"/>
      <c r="EO232" s="46"/>
      <c r="EP232" s="46"/>
      <c r="EQ232" s="46"/>
      <c r="ER232" s="46"/>
      <c r="ES232" s="46"/>
      <c r="ET232" s="46"/>
      <c r="EU232" s="46"/>
      <c r="EV232" s="46"/>
      <c r="EW232" s="46"/>
      <c r="EX232" s="46"/>
      <c r="EY232" s="46"/>
      <c r="EZ232" s="46"/>
      <c r="FA232" s="46"/>
      <c r="FB232" s="46"/>
      <c r="FC232" s="46"/>
      <c r="FD232" s="46"/>
      <c r="FE232" s="46"/>
      <c r="FF232" s="46"/>
      <c r="FG232" s="46"/>
      <c r="FH232" s="46"/>
      <c r="FI232" s="46"/>
      <c r="FJ232" s="46"/>
      <c r="FK232" s="46"/>
      <c r="FL232" s="46"/>
      <c r="FM232" s="46"/>
      <c r="FN232" s="46"/>
      <c r="FO232" s="46"/>
      <c r="FP232" s="46"/>
      <c r="FQ232" s="46"/>
      <c r="FR232" s="46"/>
      <c r="FS232" s="46"/>
      <c r="FT232" s="46"/>
      <c r="FU232" s="46"/>
      <c r="FV232" s="46"/>
      <c r="FW232" s="46"/>
      <c r="FX232" s="46"/>
      <c r="FY232" s="46"/>
      <c r="FZ232" s="46"/>
      <c r="GA232" s="46"/>
      <c r="GB232" s="46"/>
      <c r="GC232" s="46"/>
      <c r="GD232" s="46"/>
      <c r="GE232" s="46"/>
      <c r="GF232" s="46"/>
      <c r="GG232" s="46"/>
      <c r="GH232" s="46"/>
      <c r="GI232" s="46"/>
      <c r="GJ232" s="46"/>
      <c r="GK232" s="46"/>
      <c r="GL232" s="46"/>
      <c r="GM232" s="46"/>
      <c r="GN232" s="46"/>
      <c r="GO232" s="46"/>
      <c r="GP232" s="46"/>
      <c r="GQ232" s="46"/>
      <c r="GR232" s="46"/>
      <c r="GS232" s="46"/>
      <c r="GT232" s="46"/>
      <c r="GU232" s="46"/>
      <c r="GV232" s="46"/>
      <c r="GW232" s="46"/>
      <c r="GX232" s="46"/>
      <c r="GY232" s="46"/>
      <c r="GZ232" s="46"/>
      <c r="HA232" s="46"/>
      <c r="HB232" s="46"/>
      <c r="HC232" s="46"/>
      <c r="HD232" s="46"/>
      <c r="HE232" s="46"/>
      <c r="HF232" s="46"/>
      <c r="HG232" s="46"/>
      <c r="HH232" s="46"/>
      <c r="HI232" s="46"/>
      <c r="HJ232" s="46"/>
      <c r="HK232" s="46"/>
      <c r="HL232" s="46"/>
      <c r="HM232" s="46"/>
      <c r="HN232" s="46"/>
      <c r="HO232" s="46"/>
      <c r="HP232" s="46"/>
    </row>
    <row r="233" spans="1:224" ht="57" customHeight="1" x14ac:dyDescent="0.3">
      <c r="A233" s="233"/>
      <c r="B233" s="234"/>
      <c r="C233" s="235"/>
      <c r="D233" s="235"/>
      <c r="E233" s="121" t="s">
        <v>197</v>
      </c>
      <c r="F233" s="122" t="s">
        <v>237</v>
      </c>
      <c r="G233" s="59" t="s">
        <v>197</v>
      </c>
      <c r="H233" s="129" t="s">
        <v>237</v>
      </c>
      <c r="I233" s="135"/>
      <c r="J233" s="136"/>
      <c r="K233" s="59"/>
      <c r="L233" s="129"/>
      <c r="M233" s="59"/>
      <c r="N233" s="129"/>
      <c r="O233" s="59"/>
      <c r="P233" s="129"/>
      <c r="Q233" s="59"/>
      <c r="R233" s="129"/>
      <c r="S233" s="59"/>
      <c r="T233" s="129"/>
      <c r="U233" s="369"/>
      <c r="V233" s="370"/>
      <c r="W233" s="369"/>
      <c r="X233" s="370"/>
      <c r="Y233" s="369"/>
      <c r="Z233" s="370"/>
      <c r="AA233" s="369"/>
      <c r="AB233" s="370"/>
      <c r="AC233" s="369"/>
      <c r="AD233" s="370"/>
      <c r="AE233" s="369"/>
      <c r="AF233" s="370"/>
      <c r="AG233" s="369"/>
      <c r="AH233" s="370"/>
    </row>
    <row r="234" spans="1:224" ht="52.5" customHeight="1" x14ac:dyDescent="0.3">
      <c r="A234" s="233"/>
      <c r="B234" s="234"/>
      <c r="C234" s="235"/>
      <c r="D234" s="235"/>
      <c r="E234" s="57"/>
      <c r="F234" s="58"/>
      <c r="G234" s="178" t="s">
        <v>198</v>
      </c>
      <c r="H234" s="216" t="s">
        <v>238</v>
      </c>
      <c r="I234" s="87" t="s">
        <v>198</v>
      </c>
      <c r="J234" s="174" t="s">
        <v>238</v>
      </c>
      <c r="K234" s="59" t="s">
        <v>198</v>
      </c>
      <c r="L234" s="129" t="s">
        <v>238</v>
      </c>
      <c r="M234" s="59" t="s">
        <v>198</v>
      </c>
      <c r="N234" s="129" t="s">
        <v>238</v>
      </c>
      <c r="O234" s="59" t="s">
        <v>198</v>
      </c>
      <c r="P234" s="129" t="s">
        <v>238</v>
      </c>
      <c r="Q234" s="101" t="s">
        <v>198</v>
      </c>
      <c r="R234" s="175" t="s">
        <v>484</v>
      </c>
      <c r="S234" s="59" t="s">
        <v>198</v>
      </c>
      <c r="T234" s="129" t="s">
        <v>484</v>
      </c>
      <c r="U234" s="365" t="s">
        <v>198</v>
      </c>
      <c r="V234" s="92" t="s">
        <v>484</v>
      </c>
      <c r="W234" s="321" t="s">
        <v>198</v>
      </c>
      <c r="X234" s="60" t="s">
        <v>484</v>
      </c>
      <c r="Y234" s="321" t="s">
        <v>198</v>
      </c>
      <c r="Z234" s="60" t="s">
        <v>484</v>
      </c>
      <c r="AA234" s="321" t="s">
        <v>198</v>
      </c>
      <c r="AB234" s="60" t="s">
        <v>484</v>
      </c>
      <c r="AC234" s="321" t="s">
        <v>198</v>
      </c>
      <c r="AD234" s="60" t="s">
        <v>484</v>
      </c>
      <c r="AE234" s="321" t="s">
        <v>198</v>
      </c>
      <c r="AF234" s="60" t="s">
        <v>484</v>
      </c>
      <c r="AG234" s="321" t="s">
        <v>198</v>
      </c>
      <c r="AH234" s="60" t="s">
        <v>484</v>
      </c>
    </row>
    <row r="235" spans="1:224" ht="39.75" customHeight="1" x14ac:dyDescent="0.3">
      <c r="A235" s="233"/>
      <c r="B235" s="234"/>
      <c r="C235" s="235"/>
      <c r="D235" s="235"/>
      <c r="E235" s="57"/>
      <c r="F235" s="58"/>
      <c r="G235" s="105" t="s">
        <v>199</v>
      </c>
      <c r="H235" s="130" t="s">
        <v>239</v>
      </c>
      <c r="I235" s="59" t="s">
        <v>199</v>
      </c>
      <c r="J235" s="129" t="s">
        <v>239</v>
      </c>
      <c r="K235" s="59" t="s">
        <v>199</v>
      </c>
      <c r="L235" s="129" t="s">
        <v>239</v>
      </c>
      <c r="M235" s="59" t="s">
        <v>199</v>
      </c>
      <c r="N235" s="129" t="s">
        <v>239</v>
      </c>
      <c r="O235" s="59" t="s">
        <v>199</v>
      </c>
      <c r="P235" s="129" t="s">
        <v>239</v>
      </c>
      <c r="Q235" s="101" t="s">
        <v>199</v>
      </c>
      <c r="R235" s="175" t="s">
        <v>485</v>
      </c>
      <c r="S235" s="59" t="s">
        <v>199</v>
      </c>
      <c r="T235" s="129" t="s">
        <v>485</v>
      </c>
      <c r="U235" s="365" t="s">
        <v>199</v>
      </c>
      <c r="V235" s="92" t="s">
        <v>485</v>
      </c>
      <c r="W235" s="321" t="s">
        <v>199</v>
      </c>
      <c r="X235" s="60" t="s">
        <v>485</v>
      </c>
      <c r="Y235" s="365" t="s">
        <v>199</v>
      </c>
      <c r="Z235" s="92" t="s">
        <v>485</v>
      </c>
      <c r="AA235" s="321" t="s">
        <v>199</v>
      </c>
      <c r="AB235" s="60" t="s">
        <v>485</v>
      </c>
      <c r="AC235" s="321" t="s">
        <v>199</v>
      </c>
      <c r="AD235" s="60" t="s">
        <v>485</v>
      </c>
      <c r="AE235" s="365" t="s">
        <v>199</v>
      </c>
      <c r="AF235" s="92" t="s">
        <v>485</v>
      </c>
      <c r="AG235" s="321" t="s">
        <v>199</v>
      </c>
      <c r="AH235" s="60" t="s">
        <v>485</v>
      </c>
    </row>
    <row r="236" spans="1:224" ht="37.950000000000003" customHeight="1" x14ac:dyDescent="0.3">
      <c r="A236" s="233"/>
      <c r="B236" s="234"/>
      <c r="C236" s="235"/>
      <c r="D236" s="235"/>
      <c r="E236" s="57"/>
      <c r="F236" s="58"/>
      <c r="G236" s="113"/>
      <c r="H236" s="199"/>
      <c r="I236" s="105" t="s">
        <v>200</v>
      </c>
      <c r="J236" s="130" t="s">
        <v>357</v>
      </c>
      <c r="K236" s="59" t="s">
        <v>200</v>
      </c>
      <c r="L236" s="129" t="s">
        <v>357</v>
      </c>
      <c r="M236" s="59" t="s">
        <v>200</v>
      </c>
      <c r="N236" s="129" t="s">
        <v>357</v>
      </c>
      <c r="O236" s="59" t="s">
        <v>200</v>
      </c>
      <c r="P236" s="129" t="s">
        <v>357</v>
      </c>
      <c r="Q236" s="91" t="s">
        <v>200</v>
      </c>
      <c r="R236" s="159" t="s">
        <v>357</v>
      </c>
      <c r="S236" s="59" t="s">
        <v>200</v>
      </c>
      <c r="T236" s="129" t="s">
        <v>357</v>
      </c>
      <c r="U236" s="365" t="s">
        <v>200</v>
      </c>
      <c r="V236" s="92" t="s">
        <v>357</v>
      </c>
      <c r="W236" s="321" t="s">
        <v>200</v>
      </c>
      <c r="X236" s="60" t="s">
        <v>357</v>
      </c>
      <c r="Y236" s="321" t="s">
        <v>200</v>
      </c>
      <c r="Z236" s="60" t="s">
        <v>357</v>
      </c>
      <c r="AA236" s="365" t="s">
        <v>200</v>
      </c>
      <c r="AB236" s="92" t="s">
        <v>357</v>
      </c>
      <c r="AC236" s="365" t="s">
        <v>200</v>
      </c>
      <c r="AD236" s="92" t="s">
        <v>357</v>
      </c>
      <c r="AE236" s="365" t="s">
        <v>200</v>
      </c>
      <c r="AF236" s="92" t="s">
        <v>357</v>
      </c>
      <c r="AG236" s="321" t="s">
        <v>200</v>
      </c>
      <c r="AH236" s="60" t="s">
        <v>357</v>
      </c>
    </row>
    <row r="237" spans="1:224" ht="32.25" customHeight="1" x14ac:dyDescent="0.3">
      <c r="A237" s="233"/>
      <c r="B237" s="234"/>
      <c r="C237" s="235"/>
      <c r="D237" s="235"/>
      <c r="E237" s="57"/>
      <c r="F237" s="58"/>
      <c r="G237" s="59"/>
      <c r="H237" s="129"/>
      <c r="I237" s="105" t="s">
        <v>201</v>
      </c>
      <c r="J237" s="130" t="s">
        <v>358</v>
      </c>
      <c r="K237" s="59" t="s">
        <v>201</v>
      </c>
      <c r="L237" s="129" t="s">
        <v>358</v>
      </c>
      <c r="M237" s="115" t="s">
        <v>201</v>
      </c>
      <c r="N237" s="232" t="s">
        <v>358</v>
      </c>
      <c r="O237" s="112" t="s">
        <v>201</v>
      </c>
      <c r="P237" s="199" t="s">
        <v>358</v>
      </c>
      <c r="Q237" s="115" t="s">
        <v>201</v>
      </c>
      <c r="R237" s="232" t="s">
        <v>358</v>
      </c>
      <c r="S237" s="115" t="s">
        <v>201</v>
      </c>
      <c r="T237" s="232" t="s">
        <v>358</v>
      </c>
      <c r="U237" s="365" t="s">
        <v>201</v>
      </c>
      <c r="V237" s="92" t="s">
        <v>358</v>
      </c>
      <c r="W237" s="321" t="s">
        <v>201</v>
      </c>
      <c r="X237" s="60" t="s">
        <v>358</v>
      </c>
      <c r="Y237" s="365" t="s">
        <v>201</v>
      </c>
      <c r="Z237" s="92" t="s">
        <v>358</v>
      </c>
      <c r="AA237" s="365" t="s">
        <v>201</v>
      </c>
      <c r="AB237" s="92" t="s">
        <v>358</v>
      </c>
      <c r="AC237" s="365" t="s">
        <v>201</v>
      </c>
      <c r="AD237" s="92" t="s">
        <v>358</v>
      </c>
      <c r="AE237" s="365" t="s">
        <v>201</v>
      </c>
      <c r="AF237" s="92" t="s">
        <v>358</v>
      </c>
      <c r="AG237" s="321" t="s">
        <v>201</v>
      </c>
      <c r="AH237" s="60" t="s">
        <v>358</v>
      </c>
    </row>
    <row r="238" spans="1:224" ht="53.25" customHeight="1" x14ac:dyDescent="0.3">
      <c r="A238" s="233"/>
      <c r="B238" s="234"/>
      <c r="C238" s="233"/>
      <c r="D238" s="234"/>
      <c r="E238" s="113"/>
      <c r="F238" s="114"/>
      <c r="G238" s="113"/>
      <c r="H238" s="199"/>
      <c r="I238" s="125"/>
      <c r="J238" s="126"/>
      <c r="K238" s="112"/>
      <c r="L238" s="94"/>
      <c r="M238" s="112"/>
      <c r="N238" s="94"/>
      <c r="O238" s="112"/>
      <c r="P238" s="94"/>
      <c r="Q238" s="105" t="s">
        <v>202</v>
      </c>
      <c r="R238" s="144" t="s">
        <v>486</v>
      </c>
      <c r="S238" s="59" t="s">
        <v>202</v>
      </c>
      <c r="T238" s="94" t="s">
        <v>486</v>
      </c>
      <c r="U238" s="365" t="s">
        <v>202</v>
      </c>
      <c r="V238" s="92" t="s">
        <v>567</v>
      </c>
      <c r="W238" s="321" t="s">
        <v>202</v>
      </c>
      <c r="X238" s="60" t="s">
        <v>567</v>
      </c>
      <c r="Y238" s="321" t="s">
        <v>202</v>
      </c>
      <c r="Z238" s="60" t="s">
        <v>567</v>
      </c>
      <c r="AA238" s="321" t="s">
        <v>202</v>
      </c>
      <c r="AB238" s="60" t="s">
        <v>567</v>
      </c>
      <c r="AC238" s="365" t="s">
        <v>202</v>
      </c>
      <c r="AD238" s="92" t="s">
        <v>567</v>
      </c>
      <c r="AE238" s="321" t="s">
        <v>202</v>
      </c>
      <c r="AF238" s="60" t="s">
        <v>567</v>
      </c>
      <c r="AG238" s="321" t="s">
        <v>202</v>
      </c>
      <c r="AH238" s="60" t="s">
        <v>567</v>
      </c>
    </row>
    <row r="239" spans="1:224" ht="53.25" customHeight="1" x14ac:dyDescent="0.3">
      <c r="A239" s="54"/>
      <c r="B239" s="55"/>
      <c r="C239" s="54"/>
      <c r="D239" s="55"/>
      <c r="E239" s="57"/>
      <c r="F239" s="58"/>
      <c r="G239" s="57"/>
      <c r="H239" s="129"/>
      <c r="I239" s="57"/>
      <c r="J239" s="129"/>
      <c r="K239" s="57"/>
      <c r="L239" s="129"/>
      <c r="M239" s="57"/>
      <c r="N239" s="129"/>
      <c r="O239" s="57"/>
      <c r="P239" s="129"/>
      <c r="Q239" s="57"/>
      <c r="R239" s="129"/>
      <c r="S239" s="516" t="s">
        <v>223</v>
      </c>
      <c r="T239" s="517" t="s">
        <v>534</v>
      </c>
      <c r="U239" s="395"/>
      <c r="V239" s="396"/>
      <c r="W239" s="459"/>
      <c r="X239" s="460"/>
      <c r="Y239" s="459"/>
      <c r="Z239" s="460"/>
      <c r="AA239" s="459"/>
      <c r="AB239" s="460"/>
      <c r="AC239" s="459"/>
      <c r="AD239" s="460"/>
      <c r="AE239" s="459"/>
      <c r="AF239" s="460"/>
      <c r="AG239" s="459"/>
      <c r="AH239" s="460"/>
    </row>
    <row r="240" spans="1:224" ht="53.25" customHeight="1" x14ac:dyDescent="0.3">
      <c r="A240" s="54"/>
      <c r="B240" s="55"/>
      <c r="C240" s="54"/>
      <c r="D240" s="55"/>
      <c r="E240" s="57"/>
      <c r="F240" s="58"/>
      <c r="G240" s="57"/>
      <c r="H240" s="129"/>
      <c r="I240" s="59"/>
      <c r="J240" s="129"/>
      <c r="K240" s="59"/>
      <c r="L240" s="129"/>
      <c r="M240" s="59"/>
      <c r="N240" s="129"/>
      <c r="O240" s="59"/>
      <c r="P240" s="129"/>
      <c r="Q240" s="59"/>
      <c r="R240" s="129"/>
      <c r="S240" s="518"/>
      <c r="T240" s="517"/>
      <c r="U240" s="399" t="s">
        <v>225</v>
      </c>
      <c r="V240" s="400" t="s">
        <v>568</v>
      </c>
      <c r="W240" s="383" t="s">
        <v>225</v>
      </c>
      <c r="X240" s="60" t="s">
        <v>568</v>
      </c>
      <c r="Y240" s="470" t="s">
        <v>225</v>
      </c>
      <c r="Z240" s="92" t="s">
        <v>568</v>
      </c>
      <c r="AA240" s="470" t="s">
        <v>225</v>
      </c>
      <c r="AB240" s="92" t="s">
        <v>568</v>
      </c>
      <c r="AC240" s="321" t="s">
        <v>225</v>
      </c>
      <c r="AD240" s="60" t="s">
        <v>568</v>
      </c>
      <c r="AE240" s="321" t="s">
        <v>225</v>
      </c>
      <c r="AF240" s="60" t="s">
        <v>568</v>
      </c>
      <c r="AG240" s="321" t="s">
        <v>225</v>
      </c>
      <c r="AH240" s="60" t="s">
        <v>568</v>
      </c>
    </row>
    <row r="241" spans="1:224" ht="53.25" customHeight="1" x14ac:dyDescent="0.3">
      <c r="A241" s="54"/>
      <c r="B241" s="55"/>
      <c r="C241" s="54"/>
      <c r="D241" s="55"/>
      <c r="E241" s="57"/>
      <c r="F241" s="58"/>
      <c r="G241" s="57"/>
      <c r="H241" s="129"/>
      <c r="I241" s="59"/>
      <c r="J241" s="129"/>
      <c r="K241" s="59"/>
      <c r="L241" s="129"/>
      <c r="M241" s="59"/>
      <c r="N241" s="129"/>
      <c r="O241" s="59"/>
      <c r="P241" s="129"/>
      <c r="Q241" s="59"/>
      <c r="R241" s="129"/>
      <c r="S241" s="518"/>
      <c r="T241" s="517"/>
      <c r="U241" s="518"/>
      <c r="V241" s="517"/>
      <c r="W241" s="518"/>
      <c r="X241" s="517"/>
      <c r="Y241" s="518"/>
      <c r="Z241" s="517"/>
      <c r="AA241" s="539">
        <v>19</v>
      </c>
      <c r="AB241" s="400" t="s">
        <v>1659</v>
      </c>
      <c r="AC241" s="383" t="s">
        <v>227</v>
      </c>
      <c r="AD241" s="60" t="s">
        <v>1659</v>
      </c>
      <c r="AE241" s="383" t="s">
        <v>227</v>
      </c>
      <c r="AF241" s="60" t="s">
        <v>1659</v>
      </c>
      <c r="AG241" s="383" t="s">
        <v>227</v>
      </c>
      <c r="AH241" s="60" t="s">
        <v>1659</v>
      </c>
    </row>
    <row r="242" spans="1:224" ht="53.25" customHeight="1" thickBot="1" x14ac:dyDescent="0.35">
      <c r="A242" s="72"/>
      <c r="B242" s="73"/>
      <c r="C242" s="72"/>
      <c r="D242" s="73"/>
      <c r="E242" s="76"/>
      <c r="F242" s="75"/>
      <c r="G242" s="76"/>
      <c r="H242" s="77"/>
      <c r="I242" s="109"/>
      <c r="J242" s="77"/>
      <c r="K242" s="109"/>
      <c r="L242" s="77"/>
      <c r="M242" s="109"/>
      <c r="N242" s="77"/>
      <c r="O242" s="109"/>
      <c r="P242" s="77"/>
      <c r="Q242" s="109"/>
      <c r="R242" s="77"/>
      <c r="S242" s="397"/>
      <c r="T242" s="360"/>
      <c r="U242" s="521"/>
      <c r="V242" s="520"/>
      <c r="W242" s="522"/>
      <c r="X242" s="140"/>
      <c r="Y242" s="523"/>
      <c r="Z242" s="524"/>
      <c r="AA242" s="519">
        <v>20</v>
      </c>
      <c r="AB242" s="520" t="s">
        <v>1660</v>
      </c>
      <c r="AC242" s="541">
        <v>20</v>
      </c>
      <c r="AD242" s="140" t="s">
        <v>1660</v>
      </c>
      <c r="AE242" s="568">
        <v>20</v>
      </c>
      <c r="AF242" s="524" t="s">
        <v>1660</v>
      </c>
      <c r="AG242" s="456" t="s">
        <v>229</v>
      </c>
      <c r="AH242" s="389" t="s">
        <v>1660</v>
      </c>
    </row>
    <row r="243" spans="1:224" ht="36.75" customHeight="1" thickTop="1" x14ac:dyDescent="0.3">
      <c r="A243" s="875" t="s">
        <v>282</v>
      </c>
      <c r="B243" s="876"/>
      <c r="C243" s="875" t="s">
        <v>282</v>
      </c>
      <c r="D243" s="876"/>
      <c r="E243" s="869" t="s">
        <v>282</v>
      </c>
      <c r="F243" s="870"/>
      <c r="G243" s="869" t="s">
        <v>282</v>
      </c>
      <c r="H243" s="871"/>
      <c r="I243" s="872" t="s">
        <v>282</v>
      </c>
      <c r="J243" s="871"/>
      <c r="K243" s="885" t="s">
        <v>282</v>
      </c>
      <c r="L243" s="871"/>
      <c r="M243" s="885" t="s">
        <v>282</v>
      </c>
      <c r="N243" s="871"/>
      <c r="O243" s="885" t="s">
        <v>282</v>
      </c>
      <c r="P243" s="871"/>
      <c r="Q243" s="885" t="s">
        <v>282</v>
      </c>
      <c r="R243" s="871"/>
      <c r="S243" s="885" t="s">
        <v>282</v>
      </c>
      <c r="T243" s="871"/>
      <c r="U243" s="885" t="s">
        <v>282</v>
      </c>
      <c r="V243" s="871"/>
      <c r="W243" s="885" t="s">
        <v>282</v>
      </c>
      <c r="X243" s="871"/>
      <c r="Y243" s="885" t="s">
        <v>282</v>
      </c>
      <c r="Z243" s="871"/>
      <c r="AA243" s="885" t="s">
        <v>282</v>
      </c>
      <c r="AB243" s="871"/>
      <c r="AC243" s="885" t="s">
        <v>282</v>
      </c>
      <c r="AD243" s="871"/>
      <c r="AE243" s="885" t="s">
        <v>282</v>
      </c>
      <c r="AF243" s="871"/>
      <c r="AG243" s="885" t="s">
        <v>282</v>
      </c>
      <c r="AH243" s="871"/>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6"/>
      <c r="CD243" s="46"/>
      <c r="CE243" s="46"/>
      <c r="CF243" s="46"/>
      <c r="CG243" s="46"/>
      <c r="CH243" s="46"/>
      <c r="CI243" s="46"/>
      <c r="CJ243" s="46"/>
      <c r="CK243" s="46"/>
      <c r="CL243" s="46"/>
      <c r="CM243" s="46"/>
      <c r="CN243" s="46"/>
      <c r="CO243" s="46"/>
      <c r="CP243" s="46"/>
      <c r="CQ243" s="46"/>
      <c r="CR243" s="46"/>
      <c r="CS243" s="46"/>
      <c r="CT243" s="46"/>
      <c r="CU243" s="46"/>
      <c r="CV243" s="46"/>
      <c r="CW243" s="46"/>
      <c r="CX243" s="46"/>
      <c r="CY243" s="46"/>
      <c r="CZ243" s="46"/>
      <c r="DA243" s="46"/>
      <c r="DB243" s="46"/>
      <c r="DC243" s="46"/>
      <c r="DD243" s="46"/>
      <c r="DE243" s="46"/>
      <c r="DF243" s="46"/>
      <c r="DG243" s="46"/>
      <c r="DH243" s="46"/>
      <c r="DI243" s="46"/>
      <c r="DJ243" s="46"/>
      <c r="DK243" s="46"/>
      <c r="DL243" s="46"/>
      <c r="DM243" s="46"/>
      <c r="DN243" s="46"/>
      <c r="DO243" s="46"/>
      <c r="DP243" s="46"/>
      <c r="DQ243" s="46"/>
      <c r="DR243" s="46"/>
      <c r="DS243" s="46"/>
      <c r="DT243" s="46"/>
      <c r="DU243" s="46"/>
      <c r="DV243" s="46"/>
      <c r="DW243" s="46"/>
      <c r="DX243" s="46"/>
      <c r="DY243" s="46"/>
      <c r="DZ243" s="46"/>
      <c r="EA243" s="46"/>
      <c r="EB243" s="46"/>
      <c r="EC243" s="46"/>
      <c r="ED243" s="46"/>
      <c r="EE243" s="46"/>
      <c r="EF243" s="46"/>
      <c r="EG243" s="46"/>
      <c r="EH243" s="46"/>
      <c r="EI243" s="46"/>
      <c r="EJ243" s="46"/>
      <c r="EK243" s="46"/>
      <c r="EL243" s="46"/>
      <c r="EM243" s="46"/>
      <c r="EN243" s="46"/>
      <c r="EO243" s="46"/>
      <c r="EP243" s="46"/>
      <c r="EQ243" s="46"/>
      <c r="ER243" s="46"/>
      <c r="ES243" s="46"/>
      <c r="ET243" s="46"/>
      <c r="EU243" s="46"/>
      <c r="EV243" s="46"/>
      <c r="EW243" s="46"/>
      <c r="EX243" s="46"/>
      <c r="EY243" s="46"/>
      <c r="EZ243" s="46"/>
      <c r="FA243" s="46"/>
      <c r="FB243" s="46"/>
      <c r="FC243" s="46"/>
      <c r="FD243" s="46"/>
      <c r="FE243" s="46"/>
      <c r="FF243" s="46"/>
      <c r="FG243" s="46"/>
      <c r="FH243" s="46"/>
      <c r="FI243" s="46"/>
      <c r="FJ243" s="46"/>
      <c r="FK243" s="46"/>
      <c r="FL243" s="46"/>
      <c r="FM243" s="46"/>
      <c r="FN243" s="46"/>
      <c r="FO243" s="46"/>
      <c r="FP243" s="46"/>
      <c r="FQ243" s="46"/>
      <c r="FR243" s="46"/>
      <c r="FS243" s="46"/>
      <c r="FT243" s="46"/>
      <c r="FU243" s="46"/>
      <c r="FV243" s="46"/>
      <c r="FW243" s="46"/>
      <c r="FX243" s="46"/>
      <c r="FY243" s="46"/>
      <c r="FZ243" s="46"/>
      <c r="GA243" s="46"/>
      <c r="GB243" s="46"/>
      <c r="GC243" s="46"/>
      <c r="GD243" s="46"/>
      <c r="GE243" s="46"/>
      <c r="GF243" s="46"/>
      <c r="GG243" s="46"/>
      <c r="GH243" s="46"/>
      <c r="GI243" s="46"/>
      <c r="GJ243" s="46"/>
      <c r="GK243" s="46"/>
      <c r="GL243" s="46"/>
      <c r="GM243" s="46"/>
      <c r="GN243" s="46"/>
      <c r="GO243" s="46"/>
      <c r="GP243" s="46"/>
      <c r="GQ243" s="46"/>
      <c r="GR243" s="46"/>
      <c r="GS243" s="46"/>
      <c r="GT243" s="46"/>
      <c r="GU243" s="46"/>
      <c r="GV243" s="46"/>
      <c r="GW243" s="46"/>
      <c r="GX243" s="46"/>
      <c r="GY243" s="46"/>
      <c r="GZ243" s="46"/>
      <c r="HA243" s="46"/>
      <c r="HB243" s="46"/>
      <c r="HC243" s="46"/>
      <c r="HD243" s="46"/>
      <c r="HE243" s="46"/>
      <c r="HF243" s="46"/>
      <c r="HG243" s="46"/>
      <c r="HH243" s="46"/>
      <c r="HI243" s="46"/>
      <c r="HJ243" s="46"/>
      <c r="HK243" s="46"/>
      <c r="HL243" s="46"/>
      <c r="HM243" s="46"/>
      <c r="HN243" s="46"/>
      <c r="HO243" s="46"/>
      <c r="HP243" s="46"/>
    </row>
    <row r="244" spans="1:224" ht="36.75" customHeight="1" x14ac:dyDescent="0.3">
      <c r="A244" s="47" t="s">
        <v>187</v>
      </c>
      <c r="B244" s="48" t="s">
        <v>123</v>
      </c>
      <c r="C244" s="49" t="s">
        <v>187</v>
      </c>
      <c r="D244" s="49" t="s">
        <v>123</v>
      </c>
      <c r="E244" s="50" t="s">
        <v>187</v>
      </c>
      <c r="F244" s="51" t="s">
        <v>123</v>
      </c>
      <c r="G244" s="52" t="s">
        <v>187</v>
      </c>
      <c r="H244" s="196" t="s">
        <v>123</v>
      </c>
      <c r="I244" s="119" t="s">
        <v>187</v>
      </c>
      <c r="J244" s="69" t="s">
        <v>123</v>
      </c>
      <c r="K244" s="59" t="s">
        <v>187</v>
      </c>
      <c r="L244" s="129" t="s">
        <v>123</v>
      </c>
      <c r="M244" s="59" t="s">
        <v>187</v>
      </c>
      <c r="N244" s="129" t="s">
        <v>123</v>
      </c>
      <c r="O244" s="91" t="s">
        <v>187</v>
      </c>
      <c r="P244" s="159" t="s">
        <v>123</v>
      </c>
      <c r="Q244" s="59" t="s">
        <v>187</v>
      </c>
      <c r="R244" s="129" t="s">
        <v>123</v>
      </c>
      <c r="S244" s="59" t="s">
        <v>187</v>
      </c>
      <c r="T244" s="129" t="s">
        <v>123</v>
      </c>
      <c r="U244" s="365" t="s">
        <v>187</v>
      </c>
      <c r="V244" s="92" t="s">
        <v>123</v>
      </c>
      <c r="W244" s="321" t="s">
        <v>187</v>
      </c>
      <c r="X244" s="60" t="s">
        <v>123</v>
      </c>
      <c r="Y244" s="321" t="s">
        <v>187</v>
      </c>
      <c r="Z244" s="60" t="s">
        <v>123</v>
      </c>
      <c r="AA244" s="373" t="s">
        <v>187</v>
      </c>
      <c r="AB244" s="96" t="s">
        <v>1661</v>
      </c>
      <c r="AC244" s="383" t="s">
        <v>187</v>
      </c>
      <c r="AD244" s="60" t="s">
        <v>1661</v>
      </c>
      <c r="AE244" s="383" t="s">
        <v>187</v>
      </c>
      <c r="AF244" s="60" t="s">
        <v>1661</v>
      </c>
      <c r="AG244" s="470" t="s">
        <v>187</v>
      </c>
      <c r="AH244" s="92" t="s">
        <v>1661</v>
      </c>
    </row>
    <row r="245" spans="1:224" x14ac:dyDescent="0.3">
      <c r="A245" s="54" t="s">
        <v>188</v>
      </c>
      <c r="B245" s="55" t="s">
        <v>124</v>
      </c>
      <c r="C245" s="56" t="s">
        <v>188</v>
      </c>
      <c r="D245" s="56" t="s">
        <v>124</v>
      </c>
      <c r="E245" s="57" t="s">
        <v>188</v>
      </c>
      <c r="F245" s="58" t="s">
        <v>124</v>
      </c>
      <c r="G245" s="59" t="s">
        <v>188</v>
      </c>
      <c r="H245" s="129" t="s">
        <v>124</v>
      </c>
      <c r="I245" s="87" t="s">
        <v>188</v>
      </c>
      <c r="J245" s="174" t="s">
        <v>124</v>
      </c>
      <c r="K245" s="59" t="s">
        <v>188</v>
      </c>
      <c r="L245" s="129" t="s">
        <v>124</v>
      </c>
      <c r="M245" s="91" t="s">
        <v>188</v>
      </c>
      <c r="N245" s="159" t="s">
        <v>124</v>
      </c>
      <c r="O245" s="59" t="s">
        <v>188</v>
      </c>
      <c r="P245" s="129" t="s">
        <v>124</v>
      </c>
      <c r="Q245" s="59" t="s">
        <v>188</v>
      </c>
      <c r="R245" s="129" t="s">
        <v>124</v>
      </c>
      <c r="S245" s="59" t="s">
        <v>188</v>
      </c>
      <c r="T245" s="129" t="s">
        <v>124</v>
      </c>
      <c r="U245" s="395"/>
      <c r="V245" s="396"/>
      <c r="W245" s="459"/>
      <c r="X245" s="460"/>
      <c r="Y245" s="459"/>
      <c r="Z245" s="460"/>
      <c r="AA245" s="459"/>
      <c r="AB245" s="460"/>
      <c r="AC245" s="459"/>
      <c r="AD245" s="460"/>
      <c r="AE245" s="459"/>
      <c r="AF245" s="460"/>
      <c r="AG245" s="459"/>
      <c r="AH245" s="460"/>
    </row>
    <row r="246" spans="1:224" x14ac:dyDescent="0.3">
      <c r="A246" s="54" t="s">
        <v>189</v>
      </c>
      <c r="B246" s="55" t="s">
        <v>416</v>
      </c>
      <c r="C246" s="56" t="s">
        <v>189</v>
      </c>
      <c r="D246" s="56" t="s">
        <v>416</v>
      </c>
      <c r="E246" s="217"/>
      <c r="F246" s="195"/>
      <c r="G246" s="59"/>
      <c r="H246" s="129"/>
      <c r="I246" s="218"/>
      <c r="J246" s="204"/>
      <c r="K246" s="59"/>
      <c r="L246" s="129"/>
      <c r="M246" s="59"/>
      <c r="N246" s="129"/>
      <c r="O246" s="59"/>
      <c r="P246" s="129"/>
      <c r="Q246" s="59"/>
      <c r="R246" s="129"/>
      <c r="S246" s="59"/>
      <c r="T246" s="129"/>
      <c r="U246" s="369"/>
      <c r="V246" s="370"/>
      <c r="W246" s="369"/>
      <c r="X246" s="370"/>
      <c r="Y246" s="369"/>
      <c r="Z246" s="370"/>
      <c r="AA246" s="369"/>
      <c r="AB246" s="370"/>
      <c r="AC246" s="369"/>
      <c r="AD246" s="370"/>
      <c r="AE246" s="369"/>
      <c r="AF246" s="370"/>
      <c r="AG246" s="369"/>
      <c r="AH246" s="370"/>
    </row>
    <row r="247" spans="1:224" x14ac:dyDescent="0.3">
      <c r="A247" s="54" t="s">
        <v>190</v>
      </c>
      <c r="B247" s="55" t="s">
        <v>417</v>
      </c>
      <c r="C247" s="56" t="s">
        <v>190</v>
      </c>
      <c r="D247" s="56" t="s">
        <v>417</v>
      </c>
      <c r="E247" s="217"/>
      <c r="F247" s="195"/>
      <c r="G247" s="59"/>
      <c r="H247" s="129"/>
      <c r="I247" s="218"/>
      <c r="J247" s="204"/>
      <c r="K247" s="59"/>
      <c r="L247" s="129"/>
      <c r="M247" s="59"/>
      <c r="N247" s="129"/>
      <c r="O247" s="59"/>
      <c r="P247" s="129"/>
      <c r="Q247" s="59"/>
      <c r="R247" s="129"/>
      <c r="S247" s="59"/>
      <c r="T247" s="129"/>
      <c r="U247" s="380"/>
      <c r="V247" s="381"/>
      <c r="W247" s="380"/>
      <c r="X247" s="381"/>
      <c r="Y247" s="380"/>
      <c r="Z247" s="381"/>
      <c r="AA247" s="380"/>
      <c r="AB247" s="381"/>
      <c r="AC247" s="380"/>
      <c r="AD247" s="381"/>
      <c r="AE247" s="380"/>
      <c r="AF247" s="381"/>
      <c r="AG247" s="380"/>
      <c r="AH247" s="381"/>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CZ247" s="46"/>
      <c r="DA247" s="46"/>
      <c r="DB247" s="46"/>
      <c r="DC247" s="46"/>
      <c r="DD247" s="46"/>
      <c r="DE247" s="46"/>
      <c r="DF247" s="46"/>
      <c r="DG247" s="46"/>
      <c r="DH247" s="46"/>
      <c r="DI247" s="46"/>
      <c r="DJ247" s="46"/>
      <c r="DK247" s="46"/>
      <c r="DL247" s="46"/>
      <c r="DM247" s="46"/>
      <c r="DN247" s="46"/>
      <c r="DO247" s="46"/>
      <c r="DP247" s="46"/>
      <c r="DQ247" s="46"/>
      <c r="DR247" s="46"/>
      <c r="DS247" s="46"/>
      <c r="DT247" s="46"/>
      <c r="DU247" s="46"/>
      <c r="DV247" s="46"/>
      <c r="DW247" s="46"/>
      <c r="DX247" s="46"/>
      <c r="DY247" s="46"/>
      <c r="DZ247" s="46"/>
      <c r="EA247" s="46"/>
      <c r="EB247" s="46"/>
      <c r="EC247" s="46"/>
      <c r="ED247" s="46"/>
      <c r="EE247" s="46"/>
      <c r="EF247" s="46"/>
      <c r="EG247" s="46"/>
      <c r="EH247" s="46"/>
      <c r="EI247" s="46"/>
      <c r="EJ247" s="46"/>
      <c r="EK247" s="46"/>
      <c r="EL247" s="46"/>
      <c r="EM247" s="46"/>
      <c r="EN247" s="46"/>
      <c r="EO247" s="46"/>
      <c r="EP247" s="46"/>
      <c r="EQ247" s="46"/>
      <c r="ER247" s="46"/>
      <c r="ES247" s="46"/>
      <c r="ET247" s="46"/>
      <c r="EU247" s="46"/>
      <c r="EV247" s="46"/>
      <c r="EW247" s="46"/>
      <c r="EX247" s="46"/>
      <c r="EY247" s="46"/>
      <c r="EZ247" s="46"/>
      <c r="FA247" s="46"/>
      <c r="FB247" s="46"/>
      <c r="FC247" s="46"/>
      <c r="FD247" s="46"/>
      <c r="FE247" s="46"/>
      <c r="FF247" s="46"/>
      <c r="FG247" s="46"/>
      <c r="FH247" s="46"/>
      <c r="FI247" s="46"/>
      <c r="FJ247" s="46"/>
      <c r="FK247" s="46"/>
      <c r="FL247" s="46"/>
      <c r="FM247" s="46"/>
      <c r="FN247" s="46"/>
      <c r="FO247" s="46"/>
      <c r="FP247" s="46"/>
      <c r="FQ247" s="46"/>
      <c r="FR247" s="46"/>
      <c r="FS247" s="46"/>
      <c r="FT247" s="46"/>
      <c r="FU247" s="46"/>
      <c r="FV247" s="46"/>
      <c r="FW247" s="46"/>
      <c r="FX247" s="46"/>
      <c r="FY247" s="46"/>
      <c r="FZ247" s="46"/>
      <c r="GA247" s="46"/>
      <c r="GB247" s="46"/>
      <c r="GC247" s="46"/>
      <c r="GD247" s="46"/>
      <c r="GE247" s="46"/>
      <c r="GF247" s="46"/>
      <c r="GG247" s="46"/>
      <c r="GH247" s="46"/>
      <c r="GI247" s="46"/>
      <c r="GJ247" s="46"/>
      <c r="GK247" s="46"/>
      <c r="GL247" s="46"/>
      <c r="GM247" s="46"/>
      <c r="GN247" s="46"/>
      <c r="GO247" s="46"/>
      <c r="GP247" s="46"/>
      <c r="GQ247" s="46"/>
      <c r="GR247" s="46"/>
      <c r="GS247" s="46"/>
      <c r="GT247" s="46"/>
      <c r="GU247" s="46"/>
      <c r="GV247" s="46"/>
      <c r="GW247" s="46"/>
      <c r="GX247" s="46"/>
      <c r="GY247" s="46"/>
      <c r="GZ247" s="46"/>
      <c r="HA247" s="46"/>
      <c r="HB247" s="46"/>
      <c r="HC247" s="46"/>
      <c r="HD247" s="46"/>
      <c r="HE247" s="46"/>
      <c r="HF247" s="46"/>
      <c r="HG247" s="46"/>
      <c r="HH247" s="46"/>
      <c r="HI247" s="46"/>
      <c r="HJ247" s="46"/>
      <c r="HK247" s="46"/>
      <c r="HL247" s="46"/>
      <c r="HM247" s="46"/>
      <c r="HN247" s="46"/>
      <c r="HO247" s="46"/>
      <c r="HP247" s="46"/>
    </row>
    <row r="248" spans="1:224" x14ac:dyDescent="0.3">
      <c r="A248" s="54" t="s">
        <v>191</v>
      </c>
      <c r="B248" s="55" t="s">
        <v>418</v>
      </c>
      <c r="C248" s="56" t="s">
        <v>191</v>
      </c>
      <c r="D248" s="56" t="s">
        <v>418</v>
      </c>
      <c r="E248" s="217"/>
      <c r="F248" s="195"/>
      <c r="G248" s="59"/>
      <c r="H248" s="129"/>
      <c r="I248" s="218"/>
      <c r="J248" s="204"/>
      <c r="K248" s="59"/>
      <c r="L248" s="129"/>
      <c r="M248" s="59"/>
      <c r="N248" s="129"/>
      <c r="O248" s="59"/>
      <c r="P248" s="129"/>
      <c r="Q248" s="59"/>
      <c r="R248" s="129"/>
      <c r="S248" s="59"/>
      <c r="T248" s="129"/>
      <c r="U248" s="369"/>
      <c r="V248" s="370"/>
      <c r="W248" s="369"/>
      <c r="X248" s="370"/>
      <c r="Y248" s="369"/>
      <c r="Z248" s="370"/>
      <c r="AA248" s="369"/>
      <c r="AB248" s="370"/>
      <c r="AC248" s="369"/>
      <c r="AD248" s="370"/>
      <c r="AE248" s="369"/>
      <c r="AF248" s="370"/>
      <c r="AG248" s="369"/>
      <c r="AH248" s="370"/>
    </row>
    <row r="249" spans="1:224" x14ac:dyDescent="0.3">
      <c r="A249" s="54" t="s">
        <v>192</v>
      </c>
      <c r="B249" s="55" t="s">
        <v>419</v>
      </c>
      <c r="C249" s="56" t="s">
        <v>192</v>
      </c>
      <c r="D249" s="56" t="s">
        <v>125</v>
      </c>
      <c r="E249" s="57" t="s">
        <v>192</v>
      </c>
      <c r="F249" s="58" t="s">
        <v>125</v>
      </c>
      <c r="G249" s="217"/>
      <c r="H249" s="195"/>
      <c r="I249" s="197"/>
      <c r="J249" s="198"/>
      <c r="K249" s="59"/>
      <c r="L249" s="129"/>
      <c r="M249" s="59"/>
      <c r="N249" s="129"/>
      <c r="O249" s="59"/>
      <c r="P249" s="129"/>
      <c r="Q249" s="59"/>
      <c r="R249" s="129"/>
      <c r="S249" s="59"/>
      <c r="T249" s="129"/>
      <c r="U249" s="369"/>
      <c r="V249" s="370"/>
      <c r="W249" s="369"/>
      <c r="X249" s="370"/>
      <c r="Y249" s="369"/>
      <c r="Z249" s="370"/>
      <c r="AA249" s="369"/>
      <c r="AB249" s="370"/>
      <c r="AC249" s="369"/>
      <c r="AD249" s="370"/>
      <c r="AE249" s="369"/>
      <c r="AF249" s="370"/>
      <c r="AG249" s="369"/>
      <c r="AH249" s="370"/>
    </row>
    <row r="250" spans="1:224" ht="38.25" customHeight="1" x14ac:dyDescent="0.3">
      <c r="A250" s="54" t="s">
        <v>193</v>
      </c>
      <c r="B250" s="55" t="s">
        <v>126</v>
      </c>
      <c r="C250" s="56" t="s">
        <v>193</v>
      </c>
      <c r="D250" s="56" t="s">
        <v>126</v>
      </c>
      <c r="E250" s="57" t="s">
        <v>193</v>
      </c>
      <c r="F250" s="58" t="s">
        <v>126</v>
      </c>
      <c r="G250" s="205"/>
      <c r="H250" s="206"/>
      <c r="I250" s="219"/>
      <c r="J250" s="220"/>
      <c r="K250" s="59"/>
      <c r="L250" s="129"/>
      <c r="M250" s="59"/>
      <c r="N250" s="129"/>
      <c r="O250" s="59"/>
      <c r="P250" s="129"/>
      <c r="Q250" s="59"/>
      <c r="R250" s="129"/>
      <c r="S250" s="59"/>
      <c r="T250" s="129"/>
      <c r="U250" s="369"/>
      <c r="V250" s="370"/>
      <c r="W250" s="369"/>
      <c r="X250" s="370"/>
      <c r="Y250" s="369"/>
      <c r="Z250" s="370"/>
      <c r="AA250" s="369"/>
      <c r="AB250" s="370"/>
      <c r="AC250" s="369"/>
      <c r="AD250" s="370"/>
      <c r="AE250" s="369"/>
      <c r="AF250" s="370"/>
      <c r="AG250" s="369"/>
      <c r="AH250" s="370"/>
    </row>
    <row r="251" spans="1:224" ht="42" customHeight="1" x14ac:dyDescent="0.3">
      <c r="A251" s="54" t="s">
        <v>194</v>
      </c>
      <c r="B251" s="55" t="s">
        <v>127</v>
      </c>
      <c r="C251" s="56" t="s">
        <v>194</v>
      </c>
      <c r="D251" s="56" t="s">
        <v>127</v>
      </c>
      <c r="E251" s="57" t="s">
        <v>194</v>
      </c>
      <c r="F251" s="58" t="s">
        <v>127</v>
      </c>
      <c r="G251" s="59" t="s">
        <v>194</v>
      </c>
      <c r="H251" s="129" t="s">
        <v>127</v>
      </c>
      <c r="I251" s="101" t="s">
        <v>194</v>
      </c>
      <c r="J251" s="175" t="s">
        <v>359</v>
      </c>
      <c r="K251" s="59" t="s">
        <v>194</v>
      </c>
      <c r="L251" s="129" t="s">
        <v>359</v>
      </c>
      <c r="M251" s="59" t="s">
        <v>194</v>
      </c>
      <c r="N251" s="129" t="s">
        <v>359</v>
      </c>
      <c r="O251" s="91" t="s">
        <v>194</v>
      </c>
      <c r="P251" s="159" t="s">
        <v>359</v>
      </c>
      <c r="Q251" s="91" t="s">
        <v>194</v>
      </c>
      <c r="R251" s="159" t="s">
        <v>359</v>
      </c>
      <c r="S251" s="59" t="s">
        <v>194</v>
      </c>
      <c r="T251" s="129" t="s">
        <v>359</v>
      </c>
      <c r="U251" s="365" t="s">
        <v>194</v>
      </c>
      <c r="V251" s="92" t="s">
        <v>359</v>
      </c>
      <c r="W251" s="321" t="s">
        <v>194</v>
      </c>
      <c r="X251" s="60" t="s">
        <v>359</v>
      </c>
      <c r="Y251" s="365" t="s">
        <v>194</v>
      </c>
      <c r="Z251" s="92" t="s">
        <v>359</v>
      </c>
      <c r="AA251" s="373" t="s">
        <v>194</v>
      </c>
      <c r="AB251" s="96" t="s">
        <v>1662</v>
      </c>
      <c r="AC251" s="383" t="s">
        <v>194</v>
      </c>
      <c r="AD251" s="60" t="s">
        <v>1662</v>
      </c>
      <c r="AE251" s="383" t="s">
        <v>194</v>
      </c>
      <c r="AF251" s="60" t="s">
        <v>1662</v>
      </c>
      <c r="AG251" s="470" t="s">
        <v>194</v>
      </c>
      <c r="AH251" s="92" t="s">
        <v>1662</v>
      </c>
    </row>
    <row r="252" spans="1:224" ht="19.5" customHeight="1" x14ac:dyDescent="0.3">
      <c r="A252" s="54" t="s">
        <v>195</v>
      </c>
      <c r="B252" s="55" t="s">
        <v>128</v>
      </c>
      <c r="C252" s="56" t="s">
        <v>195</v>
      </c>
      <c r="D252" s="56" t="s">
        <v>128</v>
      </c>
      <c r="E252" s="57" t="s">
        <v>195</v>
      </c>
      <c r="F252" s="58" t="s">
        <v>128</v>
      </c>
      <c r="G252" s="59" t="s">
        <v>195</v>
      </c>
      <c r="H252" s="129" t="s">
        <v>128</v>
      </c>
      <c r="I252" s="59" t="s">
        <v>195</v>
      </c>
      <c r="J252" s="129" t="s">
        <v>128</v>
      </c>
      <c r="K252" s="59" t="s">
        <v>195</v>
      </c>
      <c r="L252" s="129" t="s">
        <v>128</v>
      </c>
      <c r="M252" s="59" t="s">
        <v>195</v>
      </c>
      <c r="N252" s="129" t="s">
        <v>128</v>
      </c>
      <c r="O252" s="59" t="s">
        <v>195</v>
      </c>
      <c r="P252" s="129" t="s">
        <v>128</v>
      </c>
      <c r="Q252" s="59" t="s">
        <v>195</v>
      </c>
      <c r="R252" s="129" t="s">
        <v>128</v>
      </c>
      <c r="S252" s="59" t="s">
        <v>195</v>
      </c>
      <c r="T252" s="129" t="s">
        <v>128</v>
      </c>
      <c r="U252" s="321" t="s">
        <v>195</v>
      </c>
      <c r="V252" s="60" t="s">
        <v>128</v>
      </c>
      <c r="W252" s="321" t="s">
        <v>195</v>
      </c>
      <c r="X252" s="60" t="s">
        <v>128</v>
      </c>
      <c r="Y252" s="321" t="s">
        <v>195</v>
      </c>
      <c r="Z252" s="60" t="s">
        <v>128</v>
      </c>
      <c r="AA252" s="321" t="s">
        <v>195</v>
      </c>
      <c r="AB252" s="60" t="s">
        <v>128</v>
      </c>
      <c r="AC252" s="321" t="s">
        <v>195</v>
      </c>
      <c r="AD252" s="60" t="s">
        <v>128</v>
      </c>
      <c r="AE252" s="321" t="s">
        <v>195</v>
      </c>
      <c r="AF252" s="60" t="s">
        <v>128</v>
      </c>
      <c r="AG252" s="321" t="s">
        <v>195</v>
      </c>
      <c r="AH252" s="60" t="s">
        <v>128</v>
      </c>
    </row>
    <row r="253" spans="1:224" ht="19.5" customHeight="1" x14ac:dyDescent="0.3">
      <c r="A253" s="54" t="s">
        <v>196</v>
      </c>
      <c r="B253" s="55" t="s">
        <v>129</v>
      </c>
      <c r="C253" s="56" t="s">
        <v>196</v>
      </c>
      <c r="D253" s="56" t="s">
        <v>129</v>
      </c>
      <c r="E253" s="57" t="s">
        <v>196</v>
      </c>
      <c r="F253" s="58" t="s">
        <v>129</v>
      </c>
      <c r="G253" s="59" t="s">
        <v>196</v>
      </c>
      <c r="H253" s="129" t="s">
        <v>129</v>
      </c>
      <c r="I253" s="59" t="s">
        <v>196</v>
      </c>
      <c r="J253" s="129" t="s">
        <v>129</v>
      </c>
      <c r="K253" s="59" t="s">
        <v>196</v>
      </c>
      <c r="L253" s="129" t="s">
        <v>129</v>
      </c>
      <c r="M253" s="59" t="s">
        <v>196</v>
      </c>
      <c r="N253" s="129" t="s">
        <v>129</v>
      </c>
      <c r="O253" s="59" t="s">
        <v>196</v>
      </c>
      <c r="P253" s="129" t="s">
        <v>129</v>
      </c>
      <c r="Q253" s="59" t="s">
        <v>196</v>
      </c>
      <c r="R253" s="129" t="s">
        <v>129</v>
      </c>
      <c r="S253" s="59" t="s">
        <v>196</v>
      </c>
      <c r="T253" s="129" t="s">
        <v>129</v>
      </c>
      <c r="U253" s="395"/>
      <c r="V253" s="396"/>
      <c r="W253" s="459"/>
      <c r="X253" s="460"/>
      <c r="Y253" s="459"/>
      <c r="Z253" s="460"/>
      <c r="AA253" s="459"/>
      <c r="AB253" s="460"/>
      <c r="AC253" s="459"/>
      <c r="AD253" s="460"/>
      <c r="AE253" s="459"/>
      <c r="AF253" s="460"/>
      <c r="AG253" s="459"/>
      <c r="AH253" s="460"/>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6"/>
      <c r="CD253" s="46"/>
      <c r="CE253" s="46"/>
      <c r="CF253" s="46"/>
      <c r="CG253" s="46"/>
      <c r="CH253" s="46"/>
      <c r="CI253" s="46"/>
      <c r="CJ253" s="46"/>
      <c r="CK253" s="46"/>
      <c r="CL253" s="46"/>
      <c r="CM253" s="46"/>
      <c r="CN253" s="46"/>
      <c r="CO253" s="46"/>
      <c r="CP253" s="46"/>
      <c r="CQ253" s="46"/>
      <c r="CR253" s="46"/>
      <c r="CS253" s="46"/>
      <c r="CT253" s="46"/>
      <c r="CU253" s="46"/>
      <c r="CV253" s="46"/>
      <c r="CW253" s="46"/>
      <c r="CX253" s="46"/>
      <c r="CY253" s="46"/>
      <c r="CZ253" s="46"/>
      <c r="DA253" s="46"/>
      <c r="DB253" s="46"/>
      <c r="DC253" s="46"/>
      <c r="DD253" s="46"/>
      <c r="DE253" s="46"/>
      <c r="DF253" s="46"/>
      <c r="DG253" s="46"/>
      <c r="DH253" s="46"/>
      <c r="DI253" s="46"/>
      <c r="DJ253" s="46"/>
      <c r="DK253" s="46"/>
      <c r="DL253" s="46"/>
      <c r="DM253" s="46"/>
      <c r="DN253" s="46"/>
      <c r="DO253" s="46"/>
      <c r="DP253" s="46"/>
      <c r="DQ253" s="46"/>
      <c r="DR253" s="46"/>
      <c r="DS253" s="46"/>
      <c r="DT253" s="46"/>
      <c r="DU253" s="46"/>
      <c r="DV253" s="46"/>
      <c r="DW253" s="46"/>
      <c r="DX253" s="46"/>
      <c r="DY253" s="46"/>
      <c r="DZ253" s="46"/>
      <c r="EA253" s="46"/>
      <c r="EB253" s="46"/>
      <c r="EC253" s="46"/>
      <c r="ED253" s="46"/>
      <c r="EE253" s="46"/>
      <c r="EF253" s="46"/>
      <c r="EG253" s="46"/>
      <c r="EH253" s="46"/>
      <c r="EI253" s="46"/>
      <c r="EJ253" s="46"/>
      <c r="EK253" s="46"/>
      <c r="EL253" s="46"/>
      <c r="EM253" s="46"/>
      <c r="EN253" s="46"/>
      <c r="EO253" s="46"/>
      <c r="EP253" s="46"/>
      <c r="EQ253" s="46"/>
      <c r="ER253" s="46"/>
      <c r="ES253" s="46"/>
      <c r="ET253" s="46"/>
      <c r="EU253" s="46"/>
      <c r="EV253" s="46"/>
      <c r="EW253" s="46"/>
      <c r="EX253" s="46"/>
      <c r="EY253" s="46"/>
      <c r="EZ253" s="46"/>
      <c r="FA253" s="46"/>
      <c r="FB253" s="46"/>
      <c r="FC253" s="46"/>
      <c r="FD253" s="46"/>
      <c r="FE253" s="46"/>
      <c r="FF253" s="46"/>
      <c r="FG253" s="46"/>
      <c r="FH253" s="46"/>
      <c r="FI253" s="46"/>
      <c r="FJ253" s="46"/>
      <c r="FK253" s="46"/>
      <c r="FL253" s="46"/>
      <c r="FM253" s="46"/>
      <c r="FN253" s="46"/>
      <c r="FO253" s="46"/>
      <c r="FP253" s="46"/>
      <c r="FQ253" s="46"/>
      <c r="FR253" s="46"/>
      <c r="FS253" s="46"/>
      <c r="FT253" s="46"/>
      <c r="FU253" s="46"/>
      <c r="FV253" s="46"/>
      <c r="FW253" s="46"/>
      <c r="FX253" s="46"/>
      <c r="FY253" s="46"/>
      <c r="FZ253" s="46"/>
      <c r="GA253" s="46"/>
      <c r="GB253" s="46"/>
      <c r="GC253" s="46"/>
      <c r="GD253" s="46"/>
      <c r="GE253" s="46"/>
      <c r="GF253" s="46"/>
      <c r="GG253" s="46"/>
      <c r="GH253" s="46"/>
      <c r="GI253" s="46"/>
      <c r="GJ253" s="46"/>
      <c r="GK253" s="46"/>
      <c r="GL253" s="46"/>
      <c r="GM253" s="46"/>
      <c r="GN253" s="46"/>
      <c r="GO253" s="46"/>
      <c r="GP253" s="46"/>
      <c r="GQ253" s="46"/>
      <c r="GR253" s="46"/>
      <c r="GS253" s="46"/>
      <c r="GT253" s="46"/>
      <c r="GU253" s="46"/>
      <c r="GV253" s="46"/>
      <c r="GW253" s="46"/>
      <c r="GX253" s="46"/>
      <c r="GY253" s="46"/>
      <c r="GZ253" s="46"/>
      <c r="HA253" s="46"/>
      <c r="HB253" s="46"/>
      <c r="HC253" s="46"/>
      <c r="HD253" s="46"/>
      <c r="HE253" s="46"/>
      <c r="HF253" s="46"/>
      <c r="HG253" s="46"/>
      <c r="HH253" s="46"/>
      <c r="HI253" s="46"/>
      <c r="HJ253" s="46"/>
      <c r="HK253" s="46"/>
      <c r="HL253" s="46"/>
      <c r="HM253" s="46"/>
      <c r="HN253" s="46"/>
      <c r="HO253" s="46"/>
      <c r="HP253" s="46"/>
    </row>
    <row r="254" spans="1:224" x14ac:dyDescent="0.3">
      <c r="A254" s="233"/>
      <c r="B254" s="234"/>
      <c r="C254" s="235"/>
      <c r="D254" s="235"/>
      <c r="E254" s="121" t="s">
        <v>197</v>
      </c>
      <c r="F254" s="122" t="s">
        <v>254</v>
      </c>
      <c r="G254" s="59" t="s">
        <v>197</v>
      </c>
      <c r="H254" s="129" t="s">
        <v>254</v>
      </c>
      <c r="I254" s="87" t="s">
        <v>197</v>
      </c>
      <c r="J254" s="174" t="s">
        <v>254</v>
      </c>
      <c r="K254" s="59" t="s">
        <v>197</v>
      </c>
      <c r="L254" s="129" t="s">
        <v>254</v>
      </c>
      <c r="M254" s="91" t="s">
        <v>197</v>
      </c>
      <c r="N254" s="159" t="s">
        <v>254</v>
      </c>
      <c r="O254" s="59" t="s">
        <v>197</v>
      </c>
      <c r="P254" s="129" t="s">
        <v>254</v>
      </c>
      <c r="Q254" s="59" t="s">
        <v>197</v>
      </c>
      <c r="R254" s="129" t="s">
        <v>254</v>
      </c>
      <c r="S254" s="59" t="s">
        <v>197</v>
      </c>
      <c r="T254" s="129" t="s">
        <v>254</v>
      </c>
      <c r="U254" s="395"/>
      <c r="V254" s="396"/>
      <c r="W254" s="459"/>
      <c r="X254" s="460"/>
      <c r="Y254" s="459"/>
      <c r="Z254" s="460"/>
      <c r="AA254" s="459"/>
      <c r="AB254" s="460"/>
      <c r="AC254" s="459"/>
      <c r="AD254" s="460"/>
      <c r="AE254" s="459"/>
      <c r="AF254" s="460"/>
      <c r="AG254" s="459"/>
      <c r="AH254" s="460"/>
    </row>
    <row r="255" spans="1:224" x14ac:dyDescent="0.3">
      <c r="A255" s="233"/>
      <c r="B255" s="234"/>
      <c r="C255" s="235"/>
      <c r="D255" s="235"/>
      <c r="E255" s="121" t="s">
        <v>198</v>
      </c>
      <c r="F255" s="122" t="s">
        <v>255</v>
      </c>
      <c r="G255" s="59" t="s">
        <v>198</v>
      </c>
      <c r="H255" s="129" t="s">
        <v>255</v>
      </c>
      <c r="I255" s="87" t="s">
        <v>198</v>
      </c>
      <c r="J255" s="174" t="s">
        <v>255</v>
      </c>
      <c r="K255" s="59" t="s">
        <v>198</v>
      </c>
      <c r="L255" s="129" t="s">
        <v>255</v>
      </c>
      <c r="M255" s="91" t="s">
        <v>198</v>
      </c>
      <c r="N255" s="159" t="s">
        <v>255</v>
      </c>
      <c r="O255" s="59" t="s">
        <v>198</v>
      </c>
      <c r="P255" s="129" t="s">
        <v>255</v>
      </c>
      <c r="Q255" s="59" t="s">
        <v>198</v>
      </c>
      <c r="R255" s="129" t="s">
        <v>255</v>
      </c>
      <c r="S255" s="59" t="s">
        <v>198</v>
      </c>
      <c r="T255" s="129" t="s">
        <v>255</v>
      </c>
      <c r="U255" s="395"/>
      <c r="V255" s="396"/>
      <c r="W255" s="459"/>
      <c r="X255" s="460"/>
      <c r="Y255" s="459"/>
      <c r="Z255" s="460"/>
      <c r="AA255" s="459"/>
      <c r="AB255" s="460"/>
      <c r="AC255" s="459"/>
      <c r="AD255" s="460"/>
      <c r="AE255" s="459"/>
      <c r="AF255" s="460"/>
      <c r="AG255" s="459"/>
      <c r="AH255" s="460"/>
    </row>
    <row r="256" spans="1:224" x14ac:dyDescent="0.3">
      <c r="A256" s="233"/>
      <c r="B256" s="234"/>
      <c r="C256" s="235"/>
      <c r="D256" s="235"/>
      <c r="E256" s="121" t="s">
        <v>199</v>
      </c>
      <c r="F256" s="122" t="s">
        <v>256</v>
      </c>
      <c r="G256" s="59" t="s">
        <v>199</v>
      </c>
      <c r="H256" s="129" t="s">
        <v>256</v>
      </c>
      <c r="I256" s="87" t="s">
        <v>199</v>
      </c>
      <c r="J256" s="174" t="s">
        <v>256</v>
      </c>
      <c r="K256" s="59" t="s">
        <v>199</v>
      </c>
      <c r="L256" s="129" t="s">
        <v>256</v>
      </c>
      <c r="M256" s="91" t="s">
        <v>199</v>
      </c>
      <c r="N256" s="159" t="s">
        <v>256</v>
      </c>
      <c r="O256" s="59" t="s">
        <v>199</v>
      </c>
      <c r="P256" s="129" t="s">
        <v>256</v>
      </c>
      <c r="Q256" s="59" t="s">
        <v>199</v>
      </c>
      <c r="R256" s="129" t="s">
        <v>256</v>
      </c>
      <c r="S256" s="59" t="s">
        <v>199</v>
      </c>
      <c r="T256" s="129" t="s">
        <v>256</v>
      </c>
      <c r="U256" s="395"/>
      <c r="V256" s="396"/>
      <c r="W256" s="459"/>
      <c r="X256" s="460"/>
      <c r="Y256" s="459"/>
      <c r="Z256" s="460"/>
      <c r="AA256" s="459"/>
      <c r="AB256" s="460"/>
      <c r="AC256" s="459"/>
      <c r="AD256" s="460"/>
      <c r="AE256" s="459"/>
      <c r="AF256" s="460"/>
      <c r="AG256" s="459"/>
      <c r="AH256" s="460"/>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c r="CW256" s="46"/>
      <c r="CX256" s="46"/>
      <c r="CY256" s="46"/>
      <c r="CZ256" s="46"/>
      <c r="DA256" s="46"/>
      <c r="DB256" s="46"/>
      <c r="DC256" s="46"/>
      <c r="DD256" s="46"/>
      <c r="DE256" s="46"/>
      <c r="DF256" s="46"/>
      <c r="DG256" s="46"/>
      <c r="DH256" s="46"/>
      <c r="DI256" s="46"/>
      <c r="DJ256" s="46"/>
      <c r="DK256" s="46"/>
      <c r="DL256" s="46"/>
      <c r="DM256" s="46"/>
      <c r="DN256" s="46"/>
      <c r="DO256" s="46"/>
      <c r="DP256" s="46"/>
      <c r="DQ256" s="46"/>
      <c r="DR256" s="46"/>
      <c r="DS256" s="46"/>
      <c r="DT256" s="46"/>
      <c r="DU256" s="46"/>
      <c r="DV256" s="46"/>
      <c r="DW256" s="46"/>
      <c r="DX256" s="46"/>
      <c r="DY256" s="46"/>
      <c r="DZ256" s="46"/>
      <c r="EA256" s="46"/>
      <c r="EB256" s="46"/>
      <c r="EC256" s="46"/>
      <c r="ED256" s="46"/>
      <c r="EE256" s="46"/>
      <c r="EF256" s="46"/>
      <c r="EG256" s="46"/>
      <c r="EH256" s="46"/>
      <c r="EI256" s="46"/>
      <c r="EJ256" s="46"/>
      <c r="EK256" s="46"/>
      <c r="EL256" s="46"/>
      <c r="EM256" s="46"/>
      <c r="EN256" s="46"/>
      <c r="EO256" s="46"/>
      <c r="EP256" s="46"/>
      <c r="EQ256" s="46"/>
      <c r="ER256" s="46"/>
      <c r="ES256" s="46"/>
      <c r="ET256" s="46"/>
      <c r="EU256" s="46"/>
      <c r="EV256" s="46"/>
      <c r="EW256" s="46"/>
      <c r="EX256" s="46"/>
      <c r="EY256" s="46"/>
      <c r="EZ256" s="46"/>
      <c r="FA256" s="46"/>
      <c r="FB256" s="46"/>
      <c r="FC256" s="46"/>
      <c r="FD256" s="46"/>
      <c r="FE256" s="46"/>
      <c r="FF256" s="46"/>
      <c r="FG256" s="46"/>
      <c r="FH256" s="46"/>
      <c r="FI256" s="46"/>
      <c r="FJ256" s="46"/>
      <c r="FK256" s="46"/>
      <c r="FL256" s="46"/>
      <c r="FM256" s="46"/>
      <c r="FN256" s="46"/>
      <c r="FO256" s="46"/>
      <c r="FP256" s="46"/>
      <c r="FQ256" s="46"/>
      <c r="FR256" s="46"/>
      <c r="FS256" s="46"/>
      <c r="FT256" s="46"/>
      <c r="FU256" s="46"/>
      <c r="FV256" s="46"/>
      <c r="FW256" s="46"/>
      <c r="FX256" s="46"/>
      <c r="FY256" s="46"/>
      <c r="FZ256" s="46"/>
      <c r="GA256" s="46"/>
      <c r="GB256" s="46"/>
      <c r="GC256" s="46"/>
      <c r="GD256" s="46"/>
      <c r="GE256" s="46"/>
      <c r="GF256" s="46"/>
      <c r="GG256" s="46"/>
      <c r="GH256" s="46"/>
      <c r="GI256" s="46"/>
      <c r="GJ256" s="46"/>
      <c r="GK256" s="46"/>
      <c r="GL256" s="46"/>
      <c r="GM256" s="46"/>
      <c r="GN256" s="46"/>
      <c r="GO256" s="46"/>
      <c r="GP256" s="46"/>
      <c r="GQ256" s="46"/>
      <c r="GR256" s="46"/>
      <c r="GS256" s="46"/>
      <c r="GT256" s="46"/>
      <c r="GU256" s="46"/>
      <c r="GV256" s="46"/>
      <c r="GW256" s="46"/>
      <c r="GX256" s="46"/>
      <c r="GY256" s="46"/>
      <c r="GZ256" s="46"/>
      <c r="HA256" s="46"/>
      <c r="HB256" s="46"/>
      <c r="HC256" s="46"/>
      <c r="HD256" s="46"/>
      <c r="HE256" s="46"/>
      <c r="HF256" s="46"/>
      <c r="HG256" s="46"/>
      <c r="HH256" s="46"/>
      <c r="HI256" s="46"/>
      <c r="HJ256" s="46"/>
      <c r="HK256" s="46"/>
      <c r="HL256" s="46"/>
      <c r="HM256" s="46"/>
      <c r="HN256" s="46"/>
      <c r="HO256" s="46"/>
      <c r="HP256" s="46"/>
    </row>
    <row r="257" spans="1:224" ht="56.25" customHeight="1" x14ac:dyDescent="0.3">
      <c r="A257" s="233"/>
      <c r="B257" s="234"/>
      <c r="C257" s="235"/>
      <c r="D257" s="235"/>
      <c r="E257" s="221" t="s">
        <v>200</v>
      </c>
      <c r="F257" s="222" t="s">
        <v>240</v>
      </c>
      <c r="G257" s="525"/>
      <c r="H257" s="223"/>
      <c r="I257" s="109"/>
      <c r="J257" s="77"/>
      <c r="K257" s="59"/>
      <c r="L257" s="129"/>
      <c r="M257" s="59"/>
      <c r="N257" s="129"/>
      <c r="O257" s="59"/>
      <c r="P257" s="129"/>
      <c r="Q257" s="59"/>
      <c r="R257" s="129"/>
      <c r="S257" s="59"/>
      <c r="T257" s="129"/>
      <c r="U257" s="369"/>
      <c r="V257" s="370"/>
      <c r="W257" s="369"/>
      <c r="X257" s="370"/>
      <c r="Y257" s="369"/>
      <c r="Z257" s="370"/>
      <c r="AA257" s="369"/>
      <c r="AB257" s="370"/>
      <c r="AC257" s="369"/>
      <c r="AD257" s="370"/>
      <c r="AE257" s="369"/>
      <c r="AF257" s="370"/>
      <c r="AG257" s="369"/>
      <c r="AH257" s="370"/>
    </row>
    <row r="258" spans="1:224" ht="52.5" customHeight="1" x14ac:dyDescent="0.3">
      <c r="A258" s="233"/>
      <c r="B258" s="234"/>
      <c r="C258" s="235"/>
      <c r="D258" s="235"/>
      <c r="E258" s="57"/>
      <c r="F258" s="58"/>
      <c r="G258" s="178" t="s">
        <v>201</v>
      </c>
      <c r="H258" s="216" t="s">
        <v>257</v>
      </c>
      <c r="I258" s="101" t="s">
        <v>201</v>
      </c>
      <c r="J258" s="175" t="s">
        <v>360</v>
      </c>
      <c r="K258" s="59" t="s">
        <v>201</v>
      </c>
      <c r="L258" s="129" t="s">
        <v>360</v>
      </c>
      <c r="M258" s="59" t="s">
        <v>201</v>
      </c>
      <c r="N258" s="129" t="s">
        <v>360</v>
      </c>
      <c r="O258" s="59" t="s">
        <v>201</v>
      </c>
      <c r="P258" s="129" t="s">
        <v>360</v>
      </c>
      <c r="Q258" s="59" t="s">
        <v>201</v>
      </c>
      <c r="R258" s="129" t="s">
        <v>360</v>
      </c>
      <c r="S258" s="59" t="s">
        <v>201</v>
      </c>
      <c r="T258" s="129" t="s">
        <v>360</v>
      </c>
      <c r="U258" s="365" t="s">
        <v>201</v>
      </c>
      <c r="V258" s="92" t="s">
        <v>360</v>
      </c>
      <c r="W258" s="321" t="s">
        <v>201</v>
      </c>
      <c r="X258" s="60" t="s">
        <v>360</v>
      </c>
      <c r="Y258" s="321" t="s">
        <v>201</v>
      </c>
      <c r="Z258" s="60" t="s">
        <v>360</v>
      </c>
      <c r="AA258" s="392" t="s">
        <v>201</v>
      </c>
      <c r="AB258" s="90" t="s">
        <v>1663</v>
      </c>
      <c r="AC258" s="383" t="s">
        <v>201</v>
      </c>
      <c r="AD258" s="60" t="s">
        <v>1663</v>
      </c>
      <c r="AE258" s="383" t="s">
        <v>201</v>
      </c>
      <c r="AF258" s="60" t="s">
        <v>1663</v>
      </c>
      <c r="AG258" s="383" t="s">
        <v>201</v>
      </c>
      <c r="AH258" s="60" t="s">
        <v>1663</v>
      </c>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6"/>
      <c r="CD258" s="46"/>
      <c r="CE258" s="46"/>
      <c r="CF258" s="46"/>
      <c r="CG258" s="46"/>
      <c r="CH258" s="46"/>
      <c r="CI258" s="46"/>
      <c r="CJ258" s="46"/>
      <c r="CK258" s="46"/>
      <c r="CL258" s="46"/>
      <c r="CM258" s="46"/>
      <c r="CN258" s="46"/>
      <c r="CO258" s="46"/>
      <c r="CP258" s="46"/>
      <c r="CQ258" s="46"/>
      <c r="CR258" s="46"/>
      <c r="CS258" s="46"/>
      <c r="CT258" s="46"/>
      <c r="CU258" s="46"/>
      <c r="CV258" s="46"/>
      <c r="CW258" s="46"/>
      <c r="CX258" s="46"/>
      <c r="CY258" s="46"/>
      <c r="CZ258" s="46"/>
      <c r="DA258" s="46"/>
      <c r="DB258" s="46"/>
      <c r="DC258" s="46"/>
      <c r="DD258" s="46"/>
      <c r="DE258" s="46"/>
      <c r="DF258" s="46"/>
      <c r="DG258" s="46"/>
      <c r="DH258" s="46"/>
      <c r="DI258" s="46"/>
      <c r="DJ258" s="46"/>
      <c r="DK258" s="46"/>
      <c r="DL258" s="46"/>
      <c r="DM258" s="46"/>
      <c r="DN258" s="46"/>
      <c r="DO258" s="46"/>
      <c r="DP258" s="46"/>
      <c r="DQ258" s="46"/>
      <c r="DR258" s="46"/>
      <c r="DS258" s="46"/>
      <c r="DT258" s="46"/>
      <c r="DU258" s="46"/>
      <c r="DV258" s="46"/>
      <c r="DW258" s="46"/>
      <c r="DX258" s="46"/>
      <c r="DY258" s="46"/>
      <c r="DZ258" s="46"/>
      <c r="EA258" s="46"/>
      <c r="EB258" s="46"/>
      <c r="EC258" s="46"/>
      <c r="ED258" s="46"/>
      <c r="EE258" s="46"/>
      <c r="EF258" s="46"/>
      <c r="EG258" s="46"/>
      <c r="EH258" s="46"/>
      <c r="EI258" s="46"/>
      <c r="EJ258" s="46"/>
      <c r="EK258" s="46"/>
      <c r="EL258" s="46"/>
      <c r="EM258" s="46"/>
      <c r="EN258" s="46"/>
      <c r="EO258" s="46"/>
      <c r="EP258" s="46"/>
      <c r="EQ258" s="46"/>
      <c r="ER258" s="46"/>
      <c r="ES258" s="46"/>
      <c r="ET258" s="46"/>
      <c r="EU258" s="46"/>
      <c r="EV258" s="46"/>
      <c r="EW258" s="46"/>
      <c r="EX258" s="46"/>
      <c r="EY258" s="46"/>
      <c r="EZ258" s="46"/>
      <c r="FA258" s="46"/>
      <c r="FB258" s="46"/>
      <c r="FC258" s="46"/>
      <c r="FD258" s="46"/>
      <c r="FE258" s="46"/>
      <c r="FF258" s="46"/>
      <c r="FG258" s="46"/>
      <c r="FH258" s="46"/>
      <c r="FI258" s="46"/>
      <c r="FJ258" s="46"/>
      <c r="FK258" s="46"/>
      <c r="FL258" s="46"/>
      <c r="FM258" s="46"/>
      <c r="FN258" s="46"/>
      <c r="FO258" s="46"/>
      <c r="FP258" s="46"/>
      <c r="FQ258" s="46"/>
      <c r="FR258" s="46"/>
      <c r="FS258" s="46"/>
      <c r="FT258" s="46"/>
      <c r="FU258" s="46"/>
      <c r="FV258" s="46"/>
      <c r="FW258" s="46"/>
      <c r="FX258" s="46"/>
      <c r="FY258" s="46"/>
      <c r="FZ258" s="46"/>
      <c r="GA258" s="46"/>
      <c r="GB258" s="46"/>
      <c r="GC258" s="46"/>
      <c r="GD258" s="46"/>
      <c r="GE258" s="46"/>
      <c r="GF258" s="46"/>
      <c r="GG258" s="46"/>
      <c r="GH258" s="46"/>
      <c r="GI258" s="46"/>
      <c r="GJ258" s="46"/>
      <c r="GK258" s="46"/>
      <c r="GL258" s="46"/>
      <c r="GM258" s="46"/>
      <c r="GN258" s="46"/>
      <c r="GO258" s="46"/>
      <c r="GP258" s="46"/>
      <c r="GQ258" s="46"/>
      <c r="GR258" s="46"/>
      <c r="GS258" s="46"/>
      <c r="GT258" s="46"/>
      <c r="GU258" s="46"/>
      <c r="GV258" s="46"/>
      <c r="GW258" s="46"/>
      <c r="GX258" s="46"/>
      <c r="GY258" s="46"/>
      <c r="GZ258" s="46"/>
      <c r="HA258" s="46"/>
      <c r="HB258" s="46"/>
      <c r="HC258" s="46"/>
      <c r="HD258" s="46"/>
      <c r="HE258" s="46"/>
      <c r="HF258" s="46"/>
      <c r="HG258" s="46"/>
      <c r="HH258" s="46"/>
      <c r="HI258" s="46"/>
      <c r="HJ258" s="46"/>
      <c r="HK258" s="46"/>
      <c r="HL258" s="46"/>
      <c r="HM258" s="46"/>
      <c r="HN258" s="46"/>
      <c r="HO258" s="46"/>
      <c r="HP258" s="46"/>
    </row>
    <row r="259" spans="1:224" ht="39" customHeight="1" x14ac:dyDescent="0.3">
      <c r="A259" s="233"/>
      <c r="B259" s="234"/>
      <c r="C259" s="235"/>
      <c r="D259" s="235"/>
      <c r="E259" s="113"/>
      <c r="F259" s="114"/>
      <c r="G259" s="112"/>
      <c r="H259" s="199"/>
      <c r="I259" s="143" t="s">
        <v>202</v>
      </c>
      <c r="J259" s="201" t="s">
        <v>361</v>
      </c>
      <c r="K259" s="59" t="s">
        <v>202</v>
      </c>
      <c r="L259" s="129" t="s">
        <v>361</v>
      </c>
      <c r="M259" s="112" t="s">
        <v>202</v>
      </c>
      <c r="N259" s="199" t="s">
        <v>361</v>
      </c>
      <c r="O259" s="112" t="s">
        <v>202</v>
      </c>
      <c r="P259" s="199" t="s">
        <v>361</v>
      </c>
      <c r="Q259" s="112" t="s">
        <v>202</v>
      </c>
      <c r="R259" s="199" t="s">
        <v>361</v>
      </c>
      <c r="S259" s="112" t="s">
        <v>202</v>
      </c>
      <c r="T259" s="199" t="s">
        <v>361</v>
      </c>
      <c r="U259" s="365" t="s">
        <v>202</v>
      </c>
      <c r="V259" s="92" t="s">
        <v>361</v>
      </c>
      <c r="W259" s="321" t="s">
        <v>202</v>
      </c>
      <c r="X259" s="60" t="s">
        <v>361</v>
      </c>
      <c r="Y259" s="321" t="s">
        <v>202</v>
      </c>
      <c r="Z259" s="60" t="s">
        <v>361</v>
      </c>
      <c r="AA259" s="321" t="s">
        <v>202</v>
      </c>
      <c r="AB259" s="60" t="s">
        <v>361</v>
      </c>
      <c r="AC259" s="321" t="s">
        <v>202</v>
      </c>
      <c r="AD259" s="60" t="s">
        <v>361</v>
      </c>
      <c r="AE259" s="321" t="s">
        <v>202</v>
      </c>
      <c r="AF259" s="60" t="s">
        <v>361</v>
      </c>
      <c r="AG259" s="321" t="s">
        <v>202</v>
      </c>
      <c r="AH259" s="60" t="s">
        <v>361</v>
      </c>
    </row>
    <row r="260" spans="1:224" ht="32.25" customHeight="1" x14ac:dyDescent="0.3">
      <c r="A260" s="72"/>
      <c r="B260" s="73"/>
      <c r="C260" s="74"/>
      <c r="D260" s="74"/>
      <c r="E260" s="76"/>
      <c r="F260" s="75"/>
      <c r="G260" s="109"/>
      <c r="H260" s="77"/>
      <c r="I260" s="110"/>
      <c r="J260" s="111"/>
      <c r="K260" s="109"/>
      <c r="L260" s="77"/>
      <c r="M260" s="109"/>
      <c r="N260" s="77"/>
      <c r="O260" s="109"/>
      <c r="P260" s="77"/>
      <c r="Q260" s="109"/>
      <c r="R260" s="77"/>
      <c r="S260" s="109"/>
      <c r="T260" s="77"/>
      <c r="U260" s="399" t="s">
        <v>223</v>
      </c>
      <c r="V260" s="400" t="s">
        <v>569</v>
      </c>
      <c r="W260" s="383" t="s">
        <v>223</v>
      </c>
      <c r="X260" s="60" t="s">
        <v>569</v>
      </c>
      <c r="Y260" s="383" t="s">
        <v>223</v>
      </c>
      <c r="Z260" s="60" t="s">
        <v>569</v>
      </c>
      <c r="AA260" s="383" t="s">
        <v>223</v>
      </c>
      <c r="AB260" s="60" t="s">
        <v>569</v>
      </c>
      <c r="AC260" s="383" t="s">
        <v>223</v>
      </c>
      <c r="AD260" s="60" t="s">
        <v>569</v>
      </c>
      <c r="AE260" s="383" t="s">
        <v>223</v>
      </c>
      <c r="AF260" s="60" t="s">
        <v>569</v>
      </c>
      <c r="AG260" s="383" t="s">
        <v>223</v>
      </c>
      <c r="AH260" s="60" t="s">
        <v>569</v>
      </c>
    </row>
    <row r="261" spans="1:224" ht="32.25" customHeight="1" x14ac:dyDescent="0.3">
      <c r="A261" s="72"/>
      <c r="B261" s="73"/>
      <c r="C261" s="74"/>
      <c r="D261" s="74"/>
      <c r="E261" s="76"/>
      <c r="F261" s="75"/>
      <c r="G261" s="109"/>
      <c r="H261" s="77"/>
      <c r="I261" s="110"/>
      <c r="J261" s="111"/>
      <c r="K261" s="109"/>
      <c r="L261" s="77"/>
      <c r="M261" s="109"/>
      <c r="N261" s="77"/>
      <c r="O261" s="109"/>
      <c r="P261" s="77"/>
      <c r="Q261" s="109"/>
      <c r="R261" s="77"/>
      <c r="S261" s="109"/>
      <c r="T261" s="77"/>
      <c r="U261" s="399" t="s">
        <v>225</v>
      </c>
      <c r="V261" s="400" t="s">
        <v>570</v>
      </c>
      <c r="W261" s="383" t="s">
        <v>225</v>
      </c>
      <c r="X261" s="60" t="s">
        <v>570</v>
      </c>
      <c r="Y261" s="470" t="s">
        <v>225</v>
      </c>
      <c r="Z261" s="92" t="s">
        <v>570</v>
      </c>
      <c r="AA261" s="383" t="s">
        <v>225</v>
      </c>
      <c r="AB261" s="60" t="s">
        <v>570</v>
      </c>
      <c r="AC261" s="383" t="s">
        <v>225</v>
      </c>
      <c r="AD261" s="60" t="s">
        <v>570</v>
      </c>
      <c r="AE261" s="383" t="s">
        <v>225</v>
      </c>
      <c r="AF261" s="60" t="s">
        <v>570</v>
      </c>
      <c r="AG261" s="383" t="s">
        <v>225</v>
      </c>
      <c r="AH261" s="60" t="s">
        <v>570</v>
      </c>
    </row>
    <row r="262" spans="1:224" ht="54" customHeight="1" thickBot="1" x14ac:dyDescent="0.35">
      <c r="A262" s="72"/>
      <c r="B262" s="73"/>
      <c r="C262" s="74"/>
      <c r="D262" s="74"/>
      <c r="E262" s="76"/>
      <c r="F262" s="75"/>
      <c r="G262" s="109"/>
      <c r="H262" s="77"/>
      <c r="I262" s="110"/>
      <c r="J262" s="111"/>
      <c r="K262" s="109"/>
      <c r="L262" s="77"/>
      <c r="M262" s="109"/>
      <c r="N262" s="77"/>
      <c r="O262" s="109"/>
      <c r="P262" s="77"/>
      <c r="Q262" s="109"/>
      <c r="R262" s="77"/>
      <c r="S262" s="109"/>
      <c r="T262" s="77"/>
      <c r="U262" s="398" t="s">
        <v>227</v>
      </c>
      <c r="V262" s="394" t="s">
        <v>571</v>
      </c>
      <c r="W262" s="456" t="s">
        <v>227</v>
      </c>
      <c r="X262" s="389" t="s">
        <v>571</v>
      </c>
      <c r="Y262" s="456" t="s">
        <v>227</v>
      </c>
      <c r="Z262" s="389" t="s">
        <v>571</v>
      </c>
      <c r="AA262" s="456" t="s">
        <v>227</v>
      </c>
      <c r="AB262" s="389" t="s">
        <v>571</v>
      </c>
      <c r="AC262" s="456" t="s">
        <v>227</v>
      </c>
      <c r="AD262" s="389" t="s">
        <v>571</v>
      </c>
      <c r="AE262" s="456" t="s">
        <v>227</v>
      </c>
      <c r="AF262" s="389" t="s">
        <v>571</v>
      </c>
      <c r="AG262" s="456" t="s">
        <v>227</v>
      </c>
      <c r="AH262" s="389" t="s">
        <v>571</v>
      </c>
    </row>
    <row r="263" spans="1:224" ht="42" customHeight="1" thickTop="1" x14ac:dyDescent="0.3">
      <c r="A263" s="875" t="s">
        <v>280</v>
      </c>
      <c r="B263" s="876"/>
      <c r="C263" s="875" t="s">
        <v>280</v>
      </c>
      <c r="D263" s="876"/>
      <c r="E263" s="869" t="s">
        <v>280</v>
      </c>
      <c r="F263" s="870"/>
      <c r="G263" s="869" t="s">
        <v>280</v>
      </c>
      <c r="H263" s="871"/>
      <c r="I263" s="872" t="s">
        <v>280</v>
      </c>
      <c r="J263" s="871"/>
      <c r="K263" s="885" t="s">
        <v>280</v>
      </c>
      <c r="L263" s="871"/>
      <c r="M263" s="885" t="s">
        <v>280</v>
      </c>
      <c r="N263" s="871"/>
      <c r="O263" s="885" t="s">
        <v>280</v>
      </c>
      <c r="P263" s="871"/>
      <c r="Q263" s="885" t="s">
        <v>530</v>
      </c>
      <c r="R263" s="871"/>
      <c r="S263" s="885" t="s">
        <v>530</v>
      </c>
      <c r="T263" s="871"/>
      <c r="U263" s="881" t="s">
        <v>530</v>
      </c>
      <c r="V263" s="882"/>
      <c r="W263" s="881" t="s">
        <v>530</v>
      </c>
      <c r="X263" s="882"/>
      <c r="Y263" s="881" t="s">
        <v>530</v>
      </c>
      <c r="Z263" s="882"/>
      <c r="AA263" s="881" t="s">
        <v>530</v>
      </c>
      <c r="AB263" s="882"/>
      <c r="AC263" s="881" t="s">
        <v>530</v>
      </c>
      <c r="AD263" s="882"/>
      <c r="AE263" s="881" t="s">
        <v>530</v>
      </c>
      <c r="AF263" s="882"/>
      <c r="AG263" s="881" t="s">
        <v>530</v>
      </c>
      <c r="AH263" s="882"/>
    </row>
    <row r="264" spans="1:224" ht="34.950000000000003" customHeight="1" x14ac:dyDescent="0.3">
      <c r="A264" s="47" t="s">
        <v>187</v>
      </c>
      <c r="B264" s="48" t="s">
        <v>130</v>
      </c>
      <c r="C264" s="49" t="s">
        <v>187</v>
      </c>
      <c r="D264" s="49" t="s">
        <v>130</v>
      </c>
      <c r="E264" s="50" t="s">
        <v>187</v>
      </c>
      <c r="F264" s="51" t="s">
        <v>130</v>
      </c>
      <c r="G264" s="52" t="s">
        <v>187</v>
      </c>
      <c r="H264" s="196" t="s">
        <v>130</v>
      </c>
      <c r="I264" s="119" t="s">
        <v>187</v>
      </c>
      <c r="J264" s="69" t="s">
        <v>130</v>
      </c>
      <c r="K264" s="59" t="s">
        <v>187</v>
      </c>
      <c r="L264" s="129" t="s">
        <v>130</v>
      </c>
      <c r="M264" s="59" t="s">
        <v>187</v>
      </c>
      <c r="N264" s="129" t="s">
        <v>130</v>
      </c>
      <c r="O264" s="59" t="s">
        <v>187</v>
      </c>
      <c r="P264" s="129" t="s">
        <v>130</v>
      </c>
      <c r="Q264" s="91" t="s">
        <v>187</v>
      </c>
      <c r="R264" s="159" t="s">
        <v>130</v>
      </c>
      <c r="S264" s="91" t="s">
        <v>187</v>
      </c>
      <c r="T264" s="159" t="s">
        <v>130</v>
      </c>
      <c r="U264" s="365" t="s">
        <v>187</v>
      </c>
      <c r="V264" s="92" t="s">
        <v>130</v>
      </c>
      <c r="W264" s="321" t="s">
        <v>187</v>
      </c>
      <c r="X264" s="60" t="s">
        <v>130</v>
      </c>
      <c r="Y264" s="392" t="s">
        <v>187</v>
      </c>
      <c r="Z264" s="90" t="s">
        <v>620</v>
      </c>
      <c r="AA264" s="365" t="s">
        <v>187</v>
      </c>
      <c r="AB264" s="92" t="s">
        <v>620</v>
      </c>
      <c r="AC264" s="470" t="s">
        <v>187</v>
      </c>
      <c r="AD264" s="92" t="s">
        <v>620</v>
      </c>
      <c r="AE264" s="470" t="s">
        <v>187</v>
      </c>
      <c r="AF264" s="92" t="s">
        <v>620</v>
      </c>
      <c r="AG264" s="365" t="s">
        <v>187</v>
      </c>
      <c r="AH264" s="92" t="s">
        <v>620</v>
      </c>
    </row>
    <row r="265" spans="1:224" ht="39" customHeight="1" x14ac:dyDescent="0.3">
      <c r="A265" s="54" t="s">
        <v>188</v>
      </c>
      <c r="B265" s="55" t="s">
        <v>131</v>
      </c>
      <c r="C265" s="56" t="s">
        <v>188</v>
      </c>
      <c r="D265" s="56" t="s">
        <v>131</v>
      </c>
      <c r="E265" s="57" t="s">
        <v>188</v>
      </c>
      <c r="F265" s="58" t="s">
        <v>131</v>
      </c>
      <c r="G265" s="59" t="s">
        <v>188</v>
      </c>
      <c r="H265" s="129" t="s">
        <v>131</v>
      </c>
      <c r="I265" s="87" t="s">
        <v>188</v>
      </c>
      <c r="J265" s="174" t="s">
        <v>131</v>
      </c>
      <c r="K265" s="59" t="s">
        <v>188</v>
      </c>
      <c r="L265" s="129" t="s">
        <v>131</v>
      </c>
      <c r="M265" s="59" t="s">
        <v>188</v>
      </c>
      <c r="N265" s="129" t="s">
        <v>131</v>
      </c>
      <c r="O265" s="59" t="s">
        <v>188</v>
      </c>
      <c r="P265" s="129" t="s">
        <v>131</v>
      </c>
      <c r="Q265" s="59" t="s">
        <v>188</v>
      </c>
      <c r="R265" s="129" t="s">
        <v>131</v>
      </c>
      <c r="S265" s="89" t="s">
        <v>188</v>
      </c>
      <c r="T265" s="215" t="s">
        <v>535</v>
      </c>
      <c r="U265" s="365" t="s">
        <v>188</v>
      </c>
      <c r="V265" s="92" t="s">
        <v>535</v>
      </c>
      <c r="W265" s="321" t="s">
        <v>188</v>
      </c>
      <c r="X265" s="60" t="s">
        <v>535</v>
      </c>
      <c r="Y265" s="321" t="s">
        <v>188</v>
      </c>
      <c r="Z265" s="60" t="s">
        <v>535</v>
      </c>
      <c r="AA265" s="321" t="s">
        <v>188</v>
      </c>
      <c r="AB265" s="60" t="s">
        <v>535</v>
      </c>
      <c r="AC265" s="365" t="s">
        <v>188</v>
      </c>
      <c r="AD265" s="92" t="s">
        <v>535</v>
      </c>
      <c r="AE265" s="321" t="s">
        <v>188</v>
      </c>
      <c r="AF265" s="60" t="s">
        <v>535</v>
      </c>
      <c r="AG265" s="321" t="s">
        <v>188</v>
      </c>
      <c r="AH265" s="60" t="s">
        <v>535</v>
      </c>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6"/>
      <c r="CD265" s="46"/>
      <c r="CE265" s="46"/>
      <c r="CF265" s="46"/>
      <c r="CG265" s="46"/>
      <c r="CH265" s="46"/>
      <c r="CI265" s="46"/>
      <c r="CJ265" s="46"/>
      <c r="CK265" s="46"/>
      <c r="CL265" s="46"/>
      <c r="CM265" s="46"/>
      <c r="CN265" s="46"/>
      <c r="CO265" s="46"/>
      <c r="CP265" s="46"/>
      <c r="CQ265" s="46"/>
      <c r="CR265" s="46"/>
      <c r="CS265" s="46"/>
      <c r="CT265" s="46"/>
      <c r="CU265" s="46"/>
      <c r="CV265" s="46"/>
      <c r="CW265" s="46"/>
      <c r="CX265" s="46"/>
      <c r="CY265" s="46"/>
      <c r="CZ265" s="46"/>
      <c r="DA265" s="46"/>
      <c r="DB265" s="46"/>
      <c r="DC265" s="46"/>
      <c r="DD265" s="46"/>
      <c r="DE265" s="46"/>
      <c r="DF265" s="46"/>
      <c r="DG265" s="46"/>
      <c r="DH265" s="46"/>
      <c r="DI265" s="46"/>
      <c r="DJ265" s="46"/>
      <c r="DK265" s="46"/>
      <c r="DL265" s="46"/>
      <c r="DM265" s="46"/>
      <c r="DN265" s="46"/>
      <c r="DO265" s="46"/>
      <c r="DP265" s="46"/>
      <c r="DQ265" s="46"/>
      <c r="DR265" s="46"/>
      <c r="DS265" s="46"/>
      <c r="DT265" s="46"/>
      <c r="DU265" s="46"/>
      <c r="DV265" s="46"/>
      <c r="DW265" s="46"/>
      <c r="DX265" s="46"/>
      <c r="DY265" s="46"/>
      <c r="DZ265" s="46"/>
      <c r="EA265" s="46"/>
      <c r="EB265" s="46"/>
      <c r="EC265" s="46"/>
      <c r="ED265" s="46"/>
      <c r="EE265" s="46"/>
      <c r="EF265" s="46"/>
      <c r="EG265" s="46"/>
      <c r="EH265" s="46"/>
      <c r="EI265" s="46"/>
      <c r="EJ265" s="46"/>
      <c r="EK265" s="46"/>
      <c r="EL265" s="46"/>
      <c r="EM265" s="46"/>
      <c r="EN265" s="46"/>
      <c r="EO265" s="46"/>
      <c r="EP265" s="46"/>
      <c r="EQ265" s="46"/>
      <c r="ER265" s="46"/>
      <c r="ES265" s="46"/>
      <c r="ET265" s="46"/>
      <c r="EU265" s="46"/>
      <c r="EV265" s="46"/>
      <c r="EW265" s="46"/>
      <c r="EX265" s="46"/>
      <c r="EY265" s="46"/>
      <c r="EZ265" s="46"/>
      <c r="FA265" s="46"/>
      <c r="FB265" s="46"/>
      <c r="FC265" s="46"/>
      <c r="FD265" s="46"/>
      <c r="FE265" s="46"/>
      <c r="FF265" s="46"/>
      <c r="FG265" s="46"/>
      <c r="FH265" s="46"/>
      <c r="FI265" s="46"/>
      <c r="FJ265" s="46"/>
      <c r="FK265" s="46"/>
      <c r="FL265" s="46"/>
      <c r="FM265" s="46"/>
      <c r="FN265" s="46"/>
      <c r="FO265" s="46"/>
      <c r="FP265" s="46"/>
      <c r="FQ265" s="46"/>
      <c r="FR265" s="46"/>
      <c r="FS265" s="46"/>
      <c r="FT265" s="46"/>
      <c r="FU265" s="46"/>
      <c r="FV265" s="46"/>
      <c r="FW265" s="46"/>
      <c r="FX265" s="46"/>
      <c r="FY265" s="46"/>
      <c r="FZ265" s="46"/>
      <c r="GA265" s="46"/>
      <c r="GB265" s="46"/>
      <c r="GC265" s="46"/>
      <c r="GD265" s="46"/>
      <c r="GE265" s="46"/>
      <c r="GF265" s="46"/>
      <c r="GG265" s="46"/>
      <c r="GH265" s="46"/>
      <c r="GI265" s="46"/>
      <c r="GJ265" s="46"/>
      <c r="GK265" s="46"/>
      <c r="GL265" s="46"/>
      <c r="GM265" s="46"/>
      <c r="GN265" s="46"/>
      <c r="GO265" s="46"/>
      <c r="GP265" s="46"/>
      <c r="GQ265" s="46"/>
      <c r="GR265" s="46"/>
      <c r="GS265" s="46"/>
      <c r="GT265" s="46"/>
      <c r="GU265" s="46"/>
      <c r="GV265" s="46"/>
      <c r="GW265" s="46"/>
      <c r="GX265" s="46"/>
      <c r="GY265" s="46"/>
      <c r="GZ265" s="46"/>
      <c r="HA265" s="46"/>
      <c r="HB265" s="46"/>
      <c r="HC265" s="46"/>
      <c r="HD265" s="46"/>
      <c r="HE265" s="46"/>
      <c r="HF265" s="46"/>
      <c r="HG265" s="46"/>
      <c r="HH265" s="46"/>
      <c r="HI265" s="46"/>
      <c r="HJ265" s="46"/>
      <c r="HK265" s="46"/>
      <c r="HL265" s="46"/>
      <c r="HM265" s="46"/>
      <c r="HN265" s="46"/>
      <c r="HO265" s="46"/>
      <c r="HP265" s="46"/>
    </row>
    <row r="266" spans="1:224" ht="39" customHeight="1" x14ac:dyDescent="0.3">
      <c r="A266" s="54" t="s">
        <v>189</v>
      </c>
      <c r="B266" s="55" t="s">
        <v>132</v>
      </c>
      <c r="C266" s="56" t="s">
        <v>189</v>
      </c>
      <c r="D266" s="56" t="s">
        <v>132</v>
      </c>
      <c r="E266" s="57" t="s">
        <v>189</v>
      </c>
      <c r="F266" s="58" t="s">
        <v>132</v>
      </c>
      <c r="G266" s="59" t="s">
        <v>189</v>
      </c>
      <c r="H266" s="542" t="s">
        <v>132</v>
      </c>
      <c r="I266" s="87" t="s">
        <v>189</v>
      </c>
      <c r="J266" s="543" t="s">
        <v>132</v>
      </c>
      <c r="K266" s="59" t="s">
        <v>189</v>
      </c>
      <c r="L266" s="129" t="s">
        <v>132</v>
      </c>
      <c r="M266" s="59" t="s">
        <v>189</v>
      </c>
      <c r="N266" s="129" t="s">
        <v>132</v>
      </c>
      <c r="O266" s="59" t="s">
        <v>189</v>
      </c>
      <c r="P266" s="129" t="s">
        <v>132</v>
      </c>
      <c r="Q266" s="91" t="s">
        <v>189</v>
      </c>
      <c r="R266" s="159" t="s">
        <v>132</v>
      </c>
      <c r="S266" s="91" t="s">
        <v>189</v>
      </c>
      <c r="T266" s="159" t="s">
        <v>132</v>
      </c>
      <c r="U266" s="365" t="s">
        <v>189</v>
      </c>
      <c r="V266" s="92" t="s">
        <v>132</v>
      </c>
      <c r="W266" s="321" t="s">
        <v>189</v>
      </c>
      <c r="X266" s="60" t="s">
        <v>132</v>
      </c>
      <c r="Y266" s="321" t="s">
        <v>189</v>
      </c>
      <c r="Z266" s="60" t="s">
        <v>132</v>
      </c>
      <c r="AA266" s="321" t="s">
        <v>189</v>
      </c>
      <c r="AB266" s="60" t="s">
        <v>132</v>
      </c>
      <c r="AC266" s="321" t="s">
        <v>189</v>
      </c>
      <c r="AD266" s="60" t="s">
        <v>132</v>
      </c>
      <c r="AE266" s="321" t="s">
        <v>189</v>
      </c>
      <c r="AF266" s="60" t="s">
        <v>132</v>
      </c>
      <c r="AG266" s="365" t="s">
        <v>189</v>
      </c>
      <c r="AH266" s="92" t="s">
        <v>132</v>
      </c>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c r="CY266" s="46"/>
      <c r="CZ266" s="46"/>
      <c r="DA266" s="46"/>
      <c r="DB266" s="46"/>
      <c r="DC266" s="46"/>
      <c r="DD266" s="46"/>
      <c r="DE266" s="46"/>
      <c r="DF266" s="46"/>
      <c r="DG266" s="46"/>
      <c r="DH266" s="46"/>
      <c r="DI266" s="46"/>
      <c r="DJ266" s="46"/>
      <c r="DK266" s="46"/>
      <c r="DL266" s="46"/>
      <c r="DM266" s="46"/>
      <c r="DN266" s="46"/>
      <c r="DO266" s="46"/>
      <c r="DP266" s="46"/>
      <c r="DQ266" s="46"/>
      <c r="DR266" s="46"/>
      <c r="DS266" s="46"/>
      <c r="DT266" s="46"/>
      <c r="DU266" s="46"/>
      <c r="DV266" s="46"/>
      <c r="DW266" s="46"/>
      <c r="DX266" s="46"/>
      <c r="DY266" s="46"/>
      <c r="DZ266" s="46"/>
      <c r="EA266" s="46"/>
      <c r="EB266" s="46"/>
      <c r="EC266" s="46"/>
      <c r="ED266" s="46"/>
      <c r="EE266" s="46"/>
      <c r="EF266" s="46"/>
      <c r="EG266" s="46"/>
      <c r="EH266" s="46"/>
      <c r="EI266" s="46"/>
      <c r="EJ266" s="46"/>
      <c r="EK266" s="46"/>
      <c r="EL266" s="46"/>
      <c r="EM266" s="46"/>
      <c r="EN266" s="46"/>
      <c r="EO266" s="46"/>
      <c r="EP266" s="46"/>
      <c r="EQ266" s="46"/>
      <c r="ER266" s="46"/>
      <c r="ES266" s="46"/>
      <c r="ET266" s="46"/>
      <c r="EU266" s="46"/>
      <c r="EV266" s="46"/>
      <c r="EW266" s="46"/>
      <c r="EX266" s="46"/>
      <c r="EY266" s="46"/>
      <c r="EZ266" s="46"/>
      <c r="FA266" s="46"/>
      <c r="FB266" s="46"/>
      <c r="FC266" s="46"/>
      <c r="FD266" s="46"/>
      <c r="FE266" s="46"/>
      <c r="FF266" s="46"/>
      <c r="FG266" s="46"/>
      <c r="FH266" s="46"/>
      <c r="FI266" s="46"/>
      <c r="FJ266" s="46"/>
      <c r="FK266" s="46"/>
      <c r="FL266" s="46"/>
      <c r="FM266" s="46"/>
      <c r="FN266" s="46"/>
      <c r="FO266" s="46"/>
      <c r="FP266" s="46"/>
      <c r="FQ266" s="46"/>
      <c r="FR266" s="46"/>
      <c r="FS266" s="46"/>
      <c r="FT266" s="46"/>
      <c r="FU266" s="46"/>
      <c r="FV266" s="46"/>
      <c r="FW266" s="46"/>
      <c r="FX266" s="46"/>
      <c r="FY266" s="46"/>
      <c r="FZ266" s="46"/>
      <c r="GA266" s="46"/>
      <c r="GB266" s="46"/>
      <c r="GC266" s="46"/>
      <c r="GD266" s="46"/>
      <c r="GE266" s="46"/>
      <c r="GF266" s="46"/>
      <c r="GG266" s="46"/>
      <c r="GH266" s="46"/>
      <c r="GI266" s="46"/>
      <c r="GJ266" s="46"/>
      <c r="GK266" s="46"/>
      <c r="GL266" s="46"/>
      <c r="GM266" s="46"/>
      <c r="GN266" s="46"/>
      <c r="GO266" s="46"/>
      <c r="GP266" s="46"/>
      <c r="GQ266" s="46"/>
      <c r="GR266" s="46"/>
      <c r="GS266" s="46"/>
      <c r="GT266" s="46"/>
      <c r="GU266" s="46"/>
      <c r="GV266" s="46"/>
      <c r="GW266" s="46"/>
      <c r="GX266" s="46"/>
      <c r="GY266" s="46"/>
      <c r="GZ266" s="46"/>
      <c r="HA266" s="46"/>
      <c r="HB266" s="46"/>
      <c r="HC266" s="46"/>
      <c r="HD266" s="46"/>
      <c r="HE266" s="46"/>
      <c r="HF266" s="46"/>
      <c r="HG266" s="46"/>
      <c r="HH266" s="46"/>
      <c r="HI266" s="46"/>
      <c r="HJ266" s="46"/>
      <c r="HK266" s="46"/>
      <c r="HL266" s="46"/>
      <c r="HM266" s="46"/>
      <c r="HN266" s="46"/>
      <c r="HO266" s="46"/>
      <c r="HP266" s="46"/>
    </row>
    <row r="267" spans="1:224" ht="49.95" customHeight="1" x14ac:dyDescent="0.3">
      <c r="A267" s="72"/>
      <c r="B267" s="73"/>
      <c r="C267" s="74"/>
      <c r="D267" s="74"/>
      <c r="E267" s="76"/>
      <c r="F267" s="75"/>
      <c r="G267" s="109"/>
      <c r="H267" s="109"/>
      <c r="I267" s="193"/>
      <c r="J267" s="193"/>
      <c r="K267" s="112"/>
      <c r="L267" s="199"/>
      <c r="M267" s="109"/>
      <c r="N267" s="77"/>
      <c r="O267" s="109"/>
      <c r="P267" s="77"/>
      <c r="Q267" s="109"/>
      <c r="R267" s="77"/>
      <c r="S267" s="407"/>
      <c r="T267" s="544"/>
      <c r="U267" s="545"/>
      <c r="V267" s="524"/>
      <c r="W267" s="139"/>
      <c r="X267" s="140"/>
      <c r="Y267" s="139"/>
      <c r="Z267" s="140"/>
      <c r="AA267" s="139"/>
      <c r="AB267" s="140"/>
      <c r="AC267" s="539" t="s">
        <v>190</v>
      </c>
      <c r="AD267" s="400" t="s">
        <v>1747</v>
      </c>
      <c r="AE267" s="569" t="s">
        <v>190</v>
      </c>
      <c r="AF267" s="60" t="s">
        <v>1747</v>
      </c>
      <c r="AG267" s="600" t="s">
        <v>190</v>
      </c>
      <c r="AH267" s="92" t="s">
        <v>1747</v>
      </c>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6"/>
      <c r="CD267" s="46"/>
      <c r="CE267" s="46"/>
      <c r="CF267" s="46"/>
      <c r="CG267" s="46"/>
      <c r="CH267" s="46"/>
      <c r="CI267" s="46"/>
      <c r="CJ267" s="46"/>
      <c r="CK267" s="46"/>
      <c r="CL267" s="46"/>
      <c r="CM267" s="46"/>
      <c r="CN267" s="46"/>
      <c r="CO267" s="46"/>
      <c r="CP267" s="46"/>
      <c r="CQ267" s="46"/>
      <c r="CR267" s="46"/>
      <c r="CS267" s="46"/>
      <c r="CT267" s="46"/>
      <c r="CU267" s="46"/>
      <c r="CV267" s="46"/>
      <c r="CW267" s="46"/>
      <c r="CX267" s="46"/>
      <c r="CY267" s="46"/>
      <c r="CZ267" s="46"/>
      <c r="DA267" s="46"/>
      <c r="DB267" s="46"/>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6"/>
      <c r="GC267" s="46"/>
      <c r="GD267" s="46"/>
      <c r="GE267" s="46"/>
      <c r="GF267" s="46"/>
      <c r="GG267" s="46"/>
      <c r="GH267" s="46"/>
      <c r="GI267" s="46"/>
      <c r="GJ267" s="46"/>
      <c r="GK267" s="46"/>
      <c r="GL267" s="46"/>
      <c r="GM267" s="46"/>
      <c r="GN267" s="46"/>
      <c r="GO267" s="46"/>
      <c r="GP267" s="46"/>
      <c r="GQ267" s="46"/>
      <c r="GR267" s="46"/>
      <c r="GS267" s="46"/>
      <c r="GT267" s="46"/>
      <c r="GU267" s="46"/>
      <c r="GV267" s="46"/>
      <c r="GW267" s="46"/>
      <c r="GX267" s="46"/>
      <c r="GY267" s="46"/>
      <c r="GZ267" s="46"/>
      <c r="HA267" s="46"/>
      <c r="HB267" s="46"/>
      <c r="HC267" s="46"/>
      <c r="HD267" s="46"/>
      <c r="HE267" s="46"/>
      <c r="HF267" s="46"/>
      <c r="HG267" s="46"/>
      <c r="HH267" s="46"/>
      <c r="HI267" s="46"/>
      <c r="HJ267" s="46"/>
      <c r="HK267" s="46"/>
      <c r="HL267" s="46"/>
      <c r="HM267" s="46"/>
      <c r="HN267" s="46"/>
      <c r="HO267" s="46"/>
      <c r="HP267" s="46"/>
    </row>
    <row r="268" spans="1:224" ht="41.25" customHeight="1" thickBot="1" x14ac:dyDescent="0.35">
      <c r="A268" s="72"/>
      <c r="B268" s="73"/>
      <c r="C268" s="74"/>
      <c r="D268" s="74"/>
      <c r="E268" s="76"/>
      <c r="F268" s="75"/>
      <c r="G268" s="109"/>
      <c r="H268" s="224"/>
      <c r="I268" s="193"/>
      <c r="J268" s="225"/>
      <c r="K268" s="59"/>
      <c r="L268" s="129"/>
      <c r="M268" s="66"/>
      <c r="N268" s="67"/>
      <c r="O268" s="66"/>
      <c r="P268" s="67"/>
      <c r="Q268" s="137"/>
      <c r="R268" s="138"/>
      <c r="S268" s="137"/>
      <c r="T268" s="138"/>
      <c r="U268" s="378"/>
      <c r="V268" s="379"/>
      <c r="W268" s="388"/>
      <c r="X268" s="389"/>
      <c r="Y268" s="388"/>
      <c r="Z268" s="389"/>
      <c r="AA268" s="388"/>
      <c r="AB268" s="389"/>
      <c r="AC268" s="546" t="s">
        <v>191</v>
      </c>
      <c r="AD268" s="394" t="s">
        <v>1748</v>
      </c>
      <c r="AE268" s="570" t="s">
        <v>191</v>
      </c>
      <c r="AF268" s="379" t="s">
        <v>1748</v>
      </c>
      <c r="AG268" s="393" t="s">
        <v>191</v>
      </c>
      <c r="AH268" s="379" t="s">
        <v>1748</v>
      </c>
    </row>
    <row r="269" spans="1:224" ht="30" customHeight="1" thickTop="1" x14ac:dyDescent="0.3">
      <c r="A269" s="875" t="s">
        <v>283</v>
      </c>
      <c r="B269" s="876"/>
      <c r="C269" s="875" t="s">
        <v>283</v>
      </c>
      <c r="D269" s="876"/>
      <c r="E269" s="888" t="s">
        <v>283</v>
      </c>
      <c r="F269" s="889"/>
      <c r="G269" s="895" t="s">
        <v>283</v>
      </c>
      <c r="H269" s="894"/>
      <c r="I269" s="896" t="s">
        <v>283</v>
      </c>
      <c r="J269" s="894"/>
      <c r="K269" s="893" t="s">
        <v>283</v>
      </c>
      <c r="L269" s="894"/>
      <c r="M269" s="893" t="s">
        <v>283</v>
      </c>
      <c r="N269" s="894"/>
      <c r="O269" s="893" t="s">
        <v>283</v>
      </c>
      <c r="P269" s="894"/>
      <c r="Q269" s="893" t="s">
        <v>283</v>
      </c>
      <c r="R269" s="894"/>
      <c r="S269" s="893" t="s">
        <v>283</v>
      </c>
      <c r="T269" s="894"/>
      <c r="U269" s="881" t="s">
        <v>283</v>
      </c>
      <c r="V269" s="882"/>
      <c r="W269" s="881" t="s">
        <v>283</v>
      </c>
      <c r="X269" s="882"/>
      <c r="Y269" s="881" t="s">
        <v>283</v>
      </c>
      <c r="Z269" s="882"/>
      <c r="AA269" s="881" t="s">
        <v>283</v>
      </c>
      <c r="AB269" s="882"/>
      <c r="AC269" s="881" t="s">
        <v>283</v>
      </c>
      <c r="AD269" s="882"/>
      <c r="AE269" s="881" t="s">
        <v>283</v>
      </c>
      <c r="AF269" s="882"/>
      <c r="AG269" s="881" t="s">
        <v>283</v>
      </c>
      <c r="AH269" s="882"/>
    </row>
    <row r="270" spans="1:224" ht="62.4" x14ac:dyDescent="0.3">
      <c r="A270" s="47" t="s">
        <v>187</v>
      </c>
      <c r="B270" s="48" t="s">
        <v>420</v>
      </c>
      <c r="C270" s="49" t="s">
        <v>187</v>
      </c>
      <c r="D270" s="49" t="s">
        <v>420</v>
      </c>
      <c r="E270" s="217"/>
      <c r="F270" s="195"/>
      <c r="G270" s="147"/>
      <c r="H270" s="148"/>
      <c r="I270" s="147"/>
      <c r="J270" s="148"/>
      <c r="K270" s="59"/>
      <c r="L270" s="129"/>
      <c r="M270" s="59"/>
      <c r="N270" s="129"/>
      <c r="O270" s="59"/>
      <c r="P270" s="129"/>
      <c r="Q270" s="59"/>
      <c r="R270" s="129"/>
      <c r="S270" s="59"/>
      <c r="T270" s="129"/>
      <c r="U270" s="380"/>
      <c r="V270" s="381"/>
      <c r="W270" s="380"/>
      <c r="X270" s="381"/>
      <c r="Y270" s="380"/>
      <c r="Z270" s="381"/>
      <c r="AA270" s="380"/>
      <c r="AB270" s="381"/>
      <c r="AC270" s="380"/>
      <c r="AD270" s="381"/>
      <c r="AE270" s="380"/>
      <c r="AF270" s="381"/>
      <c r="AG270" s="380"/>
      <c r="AH270" s="381"/>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6"/>
      <c r="CD270" s="46"/>
      <c r="CE270" s="46"/>
      <c r="CF270" s="46"/>
      <c r="CG270" s="46"/>
      <c r="CH270" s="46"/>
      <c r="CI270" s="46"/>
      <c r="CJ270" s="46"/>
      <c r="CK270" s="46"/>
      <c r="CL270" s="46"/>
      <c r="CM270" s="46"/>
      <c r="CN270" s="46"/>
      <c r="CO270" s="46"/>
      <c r="CP270" s="46"/>
      <c r="CQ270" s="46"/>
      <c r="CR270" s="46"/>
      <c r="CS270" s="46"/>
      <c r="CT270" s="46"/>
      <c r="CU270" s="46"/>
      <c r="CV270" s="46"/>
      <c r="CW270" s="46"/>
      <c r="CX270" s="46"/>
      <c r="CY270" s="46"/>
      <c r="CZ270" s="46"/>
      <c r="DA270" s="46"/>
      <c r="DB270" s="46"/>
      <c r="DC270" s="46"/>
      <c r="DD270" s="46"/>
      <c r="DE270" s="46"/>
      <c r="DF270" s="46"/>
      <c r="DG270" s="46"/>
      <c r="DH270" s="46"/>
      <c r="DI270" s="46"/>
      <c r="DJ270" s="46"/>
      <c r="DK270" s="46"/>
      <c r="DL270" s="46"/>
      <c r="DM270" s="46"/>
      <c r="DN270" s="46"/>
      <c r="DO270" s="46"/>
      <c r="DP270" s="46"/>
      <c r="DQ270" s="46"/>
      <c r="DR270" s="46"/>
      <c r="DS270" s="46"/>
      <c r="DT270" s="46"/>
      <c r="DU270" s="46"/>
      <c r="DV270" s="46"/>
      <c r="DW270" s="46"/>
      <c r="DX270" s="46"/>
      <c r="DY270" s="46"/>
      <c r="DZ270" s="46"/>
      <c r="EA270" s="46"/>
      <c r="EB270" s="46"/>
      <c r="EC270" s="46"/>
      <c r="ED270" s="46"/>
      <c r="EE270" s="46"/>
      <c r="EF270" s="46"/>
      <c r="EG270" s="46"/>
      <c r="EH270" s="46"/>
      <c r="EI270" s="46"/>
      <c r="EJ270" s="46"/>
      <c r="EK270" s="46"/>
      <c r="EL270" s="46"/>
      <c r="EM270" s="46"/>
      <c r="EN270" s="46"/>
      <c r="EO270" s="46"/>
      <c r="EP270" s="46"/>
      <c r="EQ270" s="46"/>
      <c r="ER270" s="46"/>
      <c r="ES270" s="46"/>
      <c r="ET270" s="46"/>
      <c r="EU270" s="46"/>
      <c r="EV270" s="46"/>
      <c r="EW270" s="46"/>
      <c r="EX270" s="46"/>
      <c r="EY270" s="46"/>
      <c r="EZ270" s="46"/>
      <c r="FA270" s="46"/>
      <c r="FB270" s="46"/>
      <c r="FC270" s="46"/>
      <c r="FD270" s="46"/>
      <c r="FE270" s="46"/>
      <c r="FF270" s="46"/>
      <c r="FG270" s="46"/>
      <c r="FH270" s="46"/>
      <c r="FI270" s="46"/>
      <c r="FJ270" s="46"/>
      <c r="FK270" s="46"/>
      <c r="FL270" s="46"/>
      <c r="FM270" s="46"/>
      <c r="FN270" s="46"/>
      <c r="FO270" s="46"/>
      <c r="FP270" s="46"/>
      <c r="FQ270" s="46"/>
      <c r="FR270" s="46"/>
      <c r="FS270" s="46"/>
      <c r="FT270" s="46"/>
      <c r="FU270" s="46"/>
      <c r="FV270" s="46"/>
      <c r="FW270" s="46"/>
      <c r="FX270" s="46"/>
      <c r="FY270" s="46"/>
      <c r="FZ270" s="46"/>
      <c r="GA270" s="46"/>
      <c r="GB270" s="46"/>
      <c r="GC270" s="46"/>
      <c r="GD270" s="46"/>
      <c r="GE270" s="46"/>
      <c r="GF270" s="46"/>
      <c r="GG270" s="46"/>
      <c r="GH270" s="46"/>
      <c r="GI270" s="46"/>
      <c r="GJ270" s="46"/>
      <c r="GK270" s="46"/>
      <c r="GL270" s="46"/>
      <c r="GM270" s="46"/>
      <c r="GN270" s="46"/>
      <c r="GO270" s="46"/>
      <c r="GP270" s="46"/>
      <c r="GQ270" s="46"/>
      <c r="GR270" s="46"/>
      <c r="GS270" s="46"/>
      <c r="GT270" s="46"/>
      <c r="GU270" s="46"/>
      <c r="GV270" s="46"/>
      <c r="GW270" s="46"/>
      <c r="GX270" s="46"/>
      <c r="GY270" s="46"/>
      <c r="GZ270" s="46"/>
      <c r="HA270" s="46"/>
      <c r="HB270" s="46"/>
      <c r="HC270" s="46"/>
      <c r="HD270" s="46"/>
      <c r="HE270" s="46"/>
      <c r="HF270" s="46"/>
      <c r="HG270" s="46"/>
      <c r="HH270" s="46"/>
      <c r="HI270" s="46"/>
      <c r="HJ270" s="46"/>
      <c r="HK270" s="46"/>
      <c r="HL270" s="46"/>
      <c r="HM270" s="46"/>
      <c r="HN270" s="46"/>
      <c r="HO270" s="46"/>
      <c r="HP270" s="46"/>
    </row>
    <row r="271" spans="1:224" ht="58.5" customHeight="1" x14ac:dyDescent="0.3">
      <c r="A271" s="54" t="s">
        <v>188</v>
      </c>
      <c r="B271" s="55" t="s">
        <v>133</v>
      </c>
      <c r="C271" s="56" t="s">
        <v>188</v>
      </c>
      <c r="D271" s="56" t="s">
        <v>133</v>
      </c>
      <c r="E271" s="113" t="s">
        <v>188</v>
      </c>
      <c r="F271" s="114" t="s">
        <v>133</v>
      </c>
      <c r="G271" s="112" t="s">
        <v>188</v>
      </c>
      <c r="H271" s="199" t="s">
        <v>133</v>
      </c>
      <c r="I271" s="226" t="s">
        <v>188</v>
      </c>
      <c r="J271" s="227" t="s">
        <v>362</v>
      </c>
      <c r="K271" s="91" t="s">
        <v>188</v>
      </c>
      <c r="L271" s="159" t="s">
        <v>362</v>
      </c>
      <c r="M271" s="91" t="s">
        <v>188</v>
      </c>
      <c r="N271" s="159" t="s">
        <v>362</v>
      </c>
      <c r="O271" s="59" t="s">
        <v>188</v>
      </c>
      <c r="P271" s="129" t="s">
        <v>362</v>
      </c>
      <c r="Q271" s="101" t="s">
        <v>188</v>
      </c>
      <c r="R271" s="175" t="s">
        <v>531</v>
      </c>
      <c r="S271" s="59" t="s">
        <v>188</v>
      </c>
      <c r="T271" s="129" t="s">
        <v>531</v>
      </c>
      <c r="U271" s="365" t="s">
        <v>188</v>
      </c>
      <c r="V271" s="92" t="s">
        <v>531</v>
      </c>
      <c r="W271" s="321" t="s">
        <v>188</v>
      </c>
      <c r="X271" s="60" t="s">
        <v>531</v>
      </c>
      <c r="Y271" s="365" t="s">
        <v>188</v>
      </c>
      <c r="Z271" s="92" t="s">
        <v>531</v>
      </c>
      <c r="AA271" s="321" t="s">
        <v>188</v>
      </c>
      <c r="AB271" s="60" t="s">
        <v>531</v>
      </c>
      <c r="AC271" s="321" t="s">
        <v>188</v>
      </c>
      <c r="AD271" s="60" t="s">
        <v>531</v>
      </c>
      <c r="AE271" s="321" t="s">
        <v>188</v>
      </c>
      <c r="AF271" s="60" t="s">
        <v>531</v>
      </c>
      <c r="AG271" s="321" t="s">
        <v>188</v>
      </c>
      <c r="AH271" s="60" t="s">
        <v>531</v>
      </c>
    </row>
    <row r="272" spans="1:224" ht="31.2" x14ac:dyDescent="0.3">
      <c r="A272" s="54" t="s">
        <v>189</v>
      </c>
      <c r="B272" s="55" t="s">
        <v>421</v>
      </c>
      <c r="C272" s="56" t="s">
        <v>189</v>
      </c>
      <c r="D272" s="56" t="s">
        <v>421</v>
      </c>
      <c r="E272" s="217"/>
      <c r="F272" s="195"/>
      <c r="G272" s="112"/>
      <c r="H272" s="199"/>
      <c r="I272" s="226"/>
      <c r="J272" s="227"/>
      <c r="K272" s="59"/>
      <c r="L272" s="129"/>
      <c r="M272" s="59"/>
      <c r="N272" s="129"/>
      <c r="O272" s="59"/>
      <c r="P272" s="129"/>
      <c r="Q272" s="59"/>
      <c r="R272" s="129"/>
      <c r="S272" s="59"/>
      <c r="T272" s="129"/>
      <c r="U272" s="369"/>
      <c r="V272" s="370"/>
      <c r="W272" s="369"/>
      <c r="X272" s="370"/>
      <c r="Y272" s="369"/>
      <c r="Z272" s="370"/>
      <c r="AA272" s="369"/>
      <c r="AB272" s="370"/>
      <c r="AC272" s="369"/>
      <c r="AD272" s="370"/>
      <c r="AE272" s="369"/>
      <c r="AF272" s="370"/>
      <c r="AG272" s="369"/>
      <c r="AH272" s="370"/>
    </row>
    <row r="273" spans="1:34" x14ac:dyDescent="0.3">
      <c r="A273" s="54" t="s">
        <v>190</v>
      </c>
      <c r="B273" s="55" t="s">
        <v>134</v>
      </c>
      <c r="C273" s="56" t="s">
        <v>190</v>
      </c>
      <c r="D273" s="56" t="s">
        <v>134</v>
      </c>
      <c r="E273" s="57" t="s">
        <v>190</v>
      </c>
      <c r="F273" s="58" t="s">
        <v>134</v>
      </c>
      <c r="G273" s="59" t="s">
        <v>190</v>
      </c>
      <c r="H273" s="129" t="s">
        <v>134</v>
      </c>
      <c r="I273" s="59" t="s">
        <v>190</v>
      </c>
      <c r="J273" s="129" t="s">
        <v>134</v>
      </c>
      <c r="K273" s="59" t="s">
        <v>190</v>
      </c>
      <c r="L273" s="129" t="s">
        <v>134</v>
      </c>
      <c r="M273" s="59" t="s">
        <v>190</v>
      </c>
      <c r="N273" s="129" t="s">
        <v>134</v>
      </c>
      <c r="O273" s="59" t="s">
        <v>190</v>
      </c>
      <c r="P273" s="129" t="s">
        <v>134</v>
      </c>
      <c r="Q273" s="59" t="s">
        <v>190</v>
      </c>
      <c r="R273" s="129" t="s">
        <v>134</v>
      </c>
      <c r="S273" s="59" t="s">
        <v>190</v>
      </c>
      <c r="T273" s="129" t="s">
        <v>134</v>
      </c>
      <c r="U273" s="395"/>
      <c r="V273" s="396"/>
      <c r="W273" s="321"/>
      <c r="X273" s="60"/>
      <c r="Y273" s="321"/>
      <c r="Z273" s="60"/>
      <c r="AA273" s="321"/>
      <c r="AB273" s="60"/>
      <c r="AC273" s="321"/>
      <c r="AD273" s="60"/>
      <c r="AE273" s="321"/>
      <c r="AF273" s="60"/>
      <c r="AG273" s="321"/>
      <c r="AH273" s="60"/>
    </row>
    <row r="274" spans="1:34" ht="31.2" x14ac:dyDescent="0.3">
      <c r="A274" s="54" t="s">
        <v>191</v>
      </c>
      <c r="B274" s="55" t="s">
        <v>135</v>
      </c>
      <c r="C274" s="56" t="s">
        <v>191</v>
      </c>
      <c r="D274" s="56" t="s">
        <v>135</v>
      </c>
      <c r="E274" s="168" t="s">
        <v>191</v>
      </c>
      <c r="F274" s="190" t="s">
        <v>135</v>
      </c>
      <c r="G274" s="189" t="s">
        <v>191</v>
      </c>
      <c r="H274" s="190" t="s">
        <v>135</v>
      </c>
      <c r="I274" s="87" t="s">
        <v>191</v>
      </c>
      <c r="J274" s="174" t="s">
        <v>135</v>
      </c>
      <c r="K274" s="59" t="s">
        <v>191</v>
      </c>
      <c r="L274" s="129" t="s">
        <v>135</v>
      </c>
      <c r="M274" s="91" t="s">
        <v>191</v>
      </c>
      <c r="N274" s="159" t="s">
        <v>135</v>
      </c>
      <c r="O274" s="59" t="s">
        <v>191</v>
      </c>
      <c r="P274" s="129" t="s">
        <v>135</v>
      </c>
      <c r="Q274" s="59" t="s">
        <v>191</v>
      </c>
      <c r="R274" s="129" t="s">
        <v>135</v>
      </c>
      <c r="S274" s="59" t="s">
        <v>191</v>
      </c>
      <c r="T274" s="129" t="s">
        <v>135</v>
      </c>
      <c r="U274" s="365" t="s">
        <v>191</v>
      </c>
      <c r="V274" s="92" t="s">
        <v>135</v>
      </c>
      <c r="W274" s="321" t="s">
        <v>191</v>
      </c>
      <c r="X274" s="60" t="s">
        <v>135</v>
      </c>
      <c r="Y274" s="101" t="s">
        <v>191</v>
      </c>
      <c r="Z274" s="96" t="s">
        <v>621</v>
      </c>
      <c r="AA274" s="59" t="s">
        <v>191</v>
      </c>
      <c r="AB274" s="60" t="s">
        <v>621</v>
      </c>
      <c r="AC274" s="59" t="s">
        <v>191</v>
      </c>
      <c r="AD274" s="60" t="s">
        <v>621</v>
      </c>
      <c r="AE274" s="91" t="s">
        <v>191</v>
      </c>
      <c r="AF274" s="92" t="s">
        <v>621</v>
      </c>
      <c r="AG274" s="321" t="s">
        <v>191</v>
      </c>
      <c r="AH274" s="60" t="s">
        <v>621</v>
      </c>
    </row>
    <row r="275" spans="1:34" ht="22.95" customHeight="1" x14ac:dyDescent="0.3">
      <c r="A275" s="54" t="s">
        <v>192</v>
      </c>
      <c r="B275" s="55" t="s">
        <v>136</v>
      </c>
      <c r="C275" s="56" t="s">
        <v>192</v>
      </c>
      <c r="D275" s="56" t="s">
        <v>136</v>
      </c>
      <c r="E275" s="57" t="s">
        <v>192</v>
      </c>
      <c r="F275" s="58" t="s">
        <v>136</v>
      </c>
      <c r="G275" s="59" t="s">
        <v>192</v>
      </c>
      <c r="H275" s="129" t="s">
        <v>136</v>
      </c>
      <c r="I275" s="87" t="s">
        <v>192</v>
      </c>
      <c r="J275" s="174" t="s">
        <v>136</v>
      </c>
      <c r="K275" s="59" t="s">
        <v>192</v>
      </c>
      <c r="L275" s="129" t="s">
        <v>136</v>
      </c>
      <c r="M275" s="59" t="s">
        <v>192</v>
      </c>
      <c r="N275" s="129" t="s">
        <v>136</v>
      </c>
      <c r="O275" s="91" t="s">
        <v>192</v>
      </c>
      <c r="P275" s="159" t="s">
        <v>136</v>
      </c>
      <c r="Q275" s="59" t="s">
        <v>192</v>
      </c>
      <c r="R275" s="129" t="s">
        <v>136</v>
      </c>
      <c r="S275" s="59" t="s">
        <v>192</v>
      </c>
      <c r="T275" s="129" t="s">
        <v>136</v>
      </c>
      <c r="U275" s="365" t="s">
        <v>192</v>
      </c>
      <c r="V275" s="92" t="s">
        <v>136</v>
      </c>
      <c r="W275" s="365" t="s">
        <v>192</v>
      </c>
      <c r="X275" s="92" t="s">
        <v>136</v>
      </c>
      <c r="Y275" s="321" t="s">
        <v>192</v>
      </c>
      <c r="Z275" s="60" t="s">
        <v>136</v>
      </c>
      <c r="AA275" s="321" t="s">
        <v>192</v>
      </c>
      <c r="AB275" s="60" t="s">
        <v>136</v>
      </c>
      <c r="AC275" s="321" t="s">
        <v>192</v>
      </c>
      <c r="AD275" s="60" t="s">
        <v>136</v>
      </c>
      <c r="AE275" s="321" t="s">
        <v>192</v>
      </c>
      <c r="AF275" s="60" t="s">
        <v>136</v>
      </c>
      <c r="AG275" s="321" t="s">
        <v>192</v>
      </c>
      <c r="AH275" s="60" t="s">
        <v>136</v>
      </c>
    </row>
    <row r="276" spans="1:34" ht="39.75" customHeight="1" x14ac:dyDescent="0.3">
      <c r="A276" s="54" t="s">
        <v>193</v>
      </c>
      <c r="B276" s="55" t="s">
        <v>137</v>
      </c>
      <c r="C276" s="56" t="s">
        <v>193</v>
      </c>
      <c r="D276" s="56" t="s">
        <v>137</v>
      </c>
      <c r="E276" s="57" t="s">
        <v>193</v>
      </c>
      <c r="F276" s="58" t="s">
        <v>137</v>
      </c>
      <c r="G276" s="59" t="s">
        <v>193</v>
      </c>
      <c r="H276" s="129" t="s">
        <v>137</v>
      </c>
      <c r="I276" s="87" t="s">
        <v>193</v>
      </c>
      <c r="J276" s="174" t="s">
        <v>137</v>
      </c>
      <c r="K276" s="59" t="s">
        <v>193</v>
      </c>
      <c r="L276" s="129" t="s">
        <v>137</v>
      </c>
      <c r="M276" s="59" t="s">
        <v>193</v>
      </c>
      <c r="N276" s="129" t="s">
        <v>137</v>
      </c>
      <c r="O276" s="59" t="s">
        <v>193</v>
      </c>
      <c r="P276" s="129" t="s">
        <v>137</v>
      </c>
      <c r="Q276" s="59" t="s">
        <v>193</v>
      </c>
      <c r="R276" s="129" t="s">
        <v>137</v>
      </c>
      <c r="S276" s="59" t="s">
        <v>193</v>
      </c>
      <c r="T276" s="129" t="s">
        <v>137</v>
      </c>
      <c r="U276" s="395"/>
      <c r="V276" s="396"/>
      <c r="W276" s="321"/>
      <c r="X276" s="60"/>
      <c r="Y276" s="321"/>
      <c r="Z276" s="60"/>
      <c r="AA276" s="321"/>
      <c r="AB276" s="60"/>
      <c r="AC276" s="321"/>
      <c r="AD276" s="60"/>
      <c r="AE276" s="321"/>
      <c r="AF276" s="60"/>
      <c r="AG276" s="321"/>
      <c r="AH276" s="60"/>
    </row>
    <row r="277" spans="1:34" ht="52.5" customHeight="1" x14ac:dyDescent="0.3">
      <c r="A277" s="54" t="s">
        <v>194</v>
      </c>
      <c r="B277" s="55" t="s">
        <v>138</v>
      </c>
      <c r="C277" s="56" t="s">
        <v>194</v>
      </c>
      <c r="D277" s="56" t="s">
        <v>138</v>
      </c>
      <c r="E277" s="57" t="s">
        <v>194</v>
      </c>
      <c r="F277" s="58" t="s">
        <v>138</v>
      </c>
      <c r="G277" s="59" t="s">
        <v>194</v>
      </c>
      <c r="H277" s="129" t="s">
        <v>138</v>
      </c>
      <c r="I277" s="87" t="s">
        <v>194</v>
      </c>
      <c r="J277" s="174" t="s">
        <v>363</v>
      </c>
      <c r="K277" s="59" t="s">
        <v>194</v>
      </c>
      <c r="L277" s="129" t="s">
        <v>363</v>
      </c>
      <c r="M277" s="59" t="s">
        <v>194</v>
      </c>
      <c r="N277" s="129" t="s">
        <v>363</v>
      </c>
      <c r="O277" s="59" t="s">
        <v>194</v>
      </c>
      <c r="P277" s="129" t="s">
        <v>363</v>
      </c>
      <c r="Q277" s="59" t="s">
        <v>194</v>
      </c>
      <c r="R277" s="129" t="s">
        <v>363</v>
      </c>
      <c r="S277" s="59" t="s">
        <v>194</v>
      </c>
      <c r="T277" s="129" t="s">
        <v>363</v>
      </c>
      <c r="U277" s="395"/>
      <c r="V277" s="396"/>
      <c r="W277" s="321"/>
      <c r="X277" s="60"/>
      <c r="Y277" s="321"/>
      <c r="Z277" s="60"/>
      <c r="AA277" s="321"/>
      <c r="AB277" s="60"/>
      <c r="AC277" s="321"/>
      <c r="AD277" s="60"/>
      <c r="AE277" s="321"/>
      <c r="AF277" s="60"/>
      <c r="AG277" s="321"/>
      <c r="AH277" s="60"/>
    </row>
    <row r="278" spans="1:34" ht="54" customHeight="1" x14ac:dyDescent="0.3">
      <c r="A278" s="54"/>
      <c r="B278" s="55"/>
      <c r="C278" s="56"/>
      <c r="D278" s="56"/>
      <c r="E278" s="121" t="s">
        <v>195</v>
      </c>
      <c r="F278" s="122" t="s">
        <v>241</v>
      </c>
      <c r="G278" s="526" t="s">
        <v>195</v>
      </c>
      <c r="H278" s="174" t="s">
        <v>241</v>
      </c>
      <c r="I278" s="228"/>
      <c r="J278" s="195"/>
      <c r="K278" s="59"/>
      <c r="L278" s="129"/>
      <c r="M278" s="59"/>
      <c r="N278" s="129"/>
      <c r="O278" s="59"/>
      <c r="P278" s="129"/>
      <c r="Q278" s="59"/>
      <c r="R278" s="129"/>
      <c r="S278" s="59"/>
      <c r="T278" s="129"/>
      <c r="U278" s="369"/>
      <c r="V278" s="370"/>
      <c r="W278" s="369"/>
      <c r="X278" s="370"/>
      <c r="Y278" s="369"/>
      <c r="Z278" s="370"/>
      <c r="AA278" s="369"/>
      <c r="AB278" s="370"/>
      <c r="AC278" s="369"/>
      <c r="AD278" s="370"/>
      <c r="AE278" s="369"/>
      <c r="AF278" s="370"/>
      <c r="AG278" s="369"/>
      <c r="AH278" s="370"/>
    </row>
    <row r="279" spans="1:34" ht="54.75" customHeight="1" x14ac:dyDescent="0.3">
      <c r="A279" s="233"/>
      <c r="B279" s="234"/>
      <c r="C279" s="235"/>
      <c r="D279" s="235"/>
      <c r="E279" s="121" t="s">
        <v>196</v>
      </c>
      <c r="F279" s="122" t="s">
        <v>242</v>
      </c>
      <c r="G279" s="87" t="s">
        <v>196</v>
      </c>
      <c r="H279" s="174" t="s">
        <v>242</v>
      </c>
      <c r="I279" s="229"/>
      <c r="J279" s="206"/>
      <c r="K279" s="59"/>
      <c r="L279" s="129"/>
      <c r="M279" s="59"/>
      <c r="N279" s="129"/>
      <c r="O279" s="59"/>
      <c r="P279" s="129"/>
      <c r="Q279" s="59"/>
      <c r="R279" s="129"/>
      <c r="S279" s="59"/>
      <c r="T279" s="129"/>
      <c r="U279" s="369"/>
      <c r="V279" s="370"/>
      <c r="W279" s="369"/>
      <c r="X279" s="370"/>
      <c r="Y279" s="369"/>
      <c r="Z279" s="370"/>
      <c r="AA279" s="369"/>
      <c r="AB279" s="370"/>
      <c r="AC279" s="369"/>
      <c r="AD279" s="370"/>
      <c r="AE279" s="369"/>
      <c r="AF279" s="370"/>
      <c r="AG279" s="369"/>
      <c r="AH279" s="370"/>
    </row>
    <row r="280" spans="1:34" ht="71.25" customHeight="1" x14ac:dyDescent="0.3">
      <c r="A280" s="233"/>
      <c r="B280" s="234"/>
      <c r="C280" s="235"/>
      <c r="D280" s="235"/>
      <c r="E280" s="113"/>
      <c r="F280" s="199"/>
      <c r="G280" s="209"/>
      <c r="H280" s="199"/>
      <c r="I280" s="105" t="s">
        <v>197</v>
      </c>
      <c r="J280" s="130" t="s">
        <v>364</v>
      </c>
      <c r="K280" s="59" t="s">
        <v>197</v>
      </c>
      <c r="L280" s="129" t="s">
        <v>364</v>
      </c>
      <c r="M280" s="59" t="s">
        <v>197</v>
      </c>
      <c r="N280" s="129" t="s">
        <v>364</v>
      </c>
      <c r="O280" s="59" t="s">
        <v>197</v>
      </c>
      <c r="P280" s="129" t="s">
        <v>364</v>
      </c>
      <c r="Q280" s="59" t="s">
        <v>197</v>
      </c>
      <c r="R280" s="129" t="s">
        <v>364</v>
      </c>
      <c r="S280" s="59" t="s">
        <v>197</v>
      </c>
      <c r="T280" s="129" t="s">
        <v>364</v>
      </c>
      <c r="U280" s="365" t="s">
        <v>197</v>
      </c>
      <c r="V280" s="92" t="s">
        <v>364</v>
      </c>
      <c r="W280" s="365" t="s">
        <v>197</v>
      </c>
      <c r="X280" s="92" t="s">
        <v>364</v>
      </c>
      <c r="Y280" s="321" t="s">
        <v>197</v>
      </c>
      <c r="Z280" s="60" t="s">
        <v>364</v>
      </c>
      <c r="AA280" s="321" t="s">
        <v>197</v>
      </c>
      <c r="AB280" s="60" t="s">
        <v>364</v>
      </c>
      <c r="AC280" s="321" t="s">
        <v>197</v>
      </c>
      <c r="AD280" s="60" t="s">
        <v>364</v>
      </c>
      <c r="AE280" s="321" t="s">
        <v>197</v>
      </c>
      <c r="AF280" s="60" t="s">
        <v>364</v>
      </c>
      <c r="AG280" s="365" t="s">
        <v>197</v>
      </c>
      <c r="AH280" s="92" t="s">
        <v>364</v>
      </c>
    </row>
    <row r="281" spans="1:34" ht="73.5" customHeight="1" x14ac:dyDescent="0.3">
      <c r="A281" s="54"/>
      <c r="B281" s="55"/>
      <c r="C281" s="56"/>
      <c r="D281" s="56"/>
      <c r="E281" s="57"/>
      <c r="F281" s="58"/>
      <c r="G281" s="57"/>
      <c r="H281" s="129"/>
      <c r="I281" s="382" t="s">
        <v>198</v>
      </c>
      <c r="J281" s="130" t="s">
        <v>365</v>
      </c>
      <c r="K281" s="91" t="s">
        <v>198</v>
      </c>
      <c r="L281" s="159" t="s">
        <v>365</v>
      </c>
      <c r="M281" s="91" t="s">
        <v>198</v>
      </c>
      <c r="N281" s="159" t="s">
        <v>365</v>
      </c>
      <c r="O281" s="91" t="s">
        <v>198</v>
      </c>
      <c r="P281" s="159" t="s">
        <v>365</v>
      </c>
      <c r="Q281" s="101" t="s">
        <v>198</v>
      </c>
      <c r="R281" s="175" t="s">
        <v>532</v>
      </c>
      <c r="S281" s="59" t="s">
        <v>198</v>
      </c>
      <c r="T281" s="129" t="s">
        <v>532</v>
      </c>
      <c r="U281" s="365" t="s">
        <v>198</v>
      </c>
      <c r="V281" s="92" t="s">
        <v>487</v>
      </c>
      <c r="W281" s="471" t="s">
        <v>198</v>
      </c>
      <c r="X281" s="472" t="s">
        <v>487</v>
      </c>
      <c r="Y281" s="365" t="s">
        <v>198</v>
      </c>
      <c r="Z281" s="92" t="s">
        <v>487</v>
      </c>
      <c r="AA281" s="365" t="s">
        <v>198</v>
      </c>
      <c r="AB281" s="92" t="s">
        <v>487</v>
      </c>
      <c r="AC281" s="383" t="s">
        <v>198</v>
      </c>
      <c r="AD281" s="60" t="s">
        <v>487</v>
      </c>
      <c r="AE281" s="470" t="s">
        <v>198</v>
      </c>
      <c r="AF281" s="92" t="s">
        <v>487</v>
      </c>
      <c r="AG281" s="321" t="s">
        <v>198</v>
      </c>
      <c r="AH281" s="60" t="s">
        <v>487</v>
      </c>
    </row>
    <row r="282" spans="1:34" ht="71.25" customHeight="1" x14ac:dyDescent="0.3">
      <c r="A282" s="54"/>
      <c r="B282" s="55"/>
      <c r="C282" s="56"/>
      <c r="D282" s="55"/>
      <c r="E282" s="57"/>
      <c r="F282" s="59"/>
      <c r="G282" s="57"/>
      <c r="H282" s="129"/>
      <c r="I282" s="105"/>
      <c r="J282" s="130"/>
      <c r="K282" s="59"/>
      <c r="L282" s="129"/>
      <c r="M282" s="59"/>
      <c r="N282" s="129"/>
      <c r="O282" s="59"/>
      <c r="P282" s="129"/>
      <c r="Q282" s="59"/>
      <c r="R282" s="129"/>
      <c r="S282" s="59"/>
      <c r="T282" s="129"/>
      <c r="U282" s="365"/>
      <c r="V282" s="92"/>
      <c r="W282" s="365"/>
      <c r="X282" s="92"/>
      <c r="Y282" s="473" t="s">
        <v>199</v>
      </c>
      <c r="Z282" s="79" t="s">
        <v>622</v>
      </c>
      <c r="AA282" s="527" t="s">
        <v>199</v>
      </c>
      <c r="AB282" s="53" t="s">
        <v>622</v>
      </c>
      <c r="AC282" s="527" t="s">
        <v>199</v>
      </c>
      <c r="AD282" s="53" t="s">
        <v>622</v>
      </c>
      <c r="AE282" s="527" t="s">
        <v>199</v>
      </c>
      <c r="AF282" s="53" t="s">
        <v>622</v>
      </c>
      <c r="AG282" s="527" t="s">
        <v>199</v>
      </c>
      <c r="AH282" s="53" t="s">
        <v>622</v>
      </c>
    </row>
    <row r="283" spans="1:34" ht="73.5" customHeight="1" thickBot="1" x14ac:dyDescent="0.35">
      <c r="A283" s="61"/>
      <c r="B283" s="62"/>
      <c r="C283" s="63"/>
      <c r="D283" s="63"/>
      <c r="E283" s="113"/>
      <c r="F283" s="114"/>
      <c r="G283" s="113"/>
      <c r="H283" s="199"/>
      <c r="I283" s="230"/>
      <c r="J283" s="111"/>
      <c r="K283" s="115"/>
      <c r="L283" s="232"/>
      <c r="M283" s="137"/>
      <c r="N283" s="138"/>
      <c r="O283" s="137"/>
      <c r="P283" s="138"/>
      <c r="Q283" s="331"/>
      <c r="R283" s="332"/>
      <c r="S283" s="66"/>
      <c r="T283" s="67"/>
      <c r="U283" s="474"/>
      <c r="V283" s="475"/>
      <c r="W283" s="476"/>
      <c r="X283" s="477"/>
      <c r="Y283" s="478" t="s">
        <v>200</v>
      </c>
      <c r="Z283" s="82" t="s">
        <v>623</v>
      </c>
      <c r="AA283" s="528" t="s">
        <v>200</v>
      </c>
      <c r="AB283" s="67" t="s">
        <v>623</v>
      </c>
      <c r="AC283" s="528" t="s">
        <v>200</v>
      </c>
      <c r="AD283" s="67" t="s">
        <v>623</v>
      </c>
      <c r="AE283" s="528" t="s">
        <v>200</v>
      </c>
      <c r="AF283" s="67" t="s">
        <v>623</v>
      </c>
      <c r="AG283" s="528" t="s">
        <v>200</v>
      </c>
      <c r="AH283" s="67" t="s">
        <v>623</v>
      </c>
    </row>
    <row r="284" spans="1:34" ht="57" customHeight="1" thickTop="1" x14ac:dyDescent="0.3">
      <c r="A284" s="875" t="s">
        <v>284</v>
      </c>
      <c r="B284" s="876"/>
      <c r="C284" s="875" t="s">
        <v>284</v>
      </c>
      <c r="D284" s="876"/>
      <c r="E284" s="869" t="s">
        <v>284</v>
      </c>
      <c r="F284" s="870"/>
      <c r="G284" s="869" t="s">
        <v>284</v>
      </c>
      <c r="H284" s="871"/>
      <c r="I284" s="872" t="s">
        <v>284</v>
      </c>
      <c r="J284" s="871"/>
      <c r="K284" s="885" t="s">
        <v>284</v>
      </c>
      <c r="L284" s="871"/>
      <c r="M284" s="885" t="s">
        <v>284</v>
      </c>
      <c r="N284" s="871"/>
      <c r="O284" s="885" t="s">
        <v>284</v>
      </c>
      <c r="P284" s="871"/>
      <c r="Q284" s="885" t="s">
        <v>284</v>
      </c>
      <c r="R284" s="871"/>
      <c r="S284" s="885" t="s">
        <v>284</v>
      </c>
      <c r="T284" s="871"/>
      <c r="U284" s="881" t="s">
        <v>284</v>
      </c>
      <c r="V284" s="882"/>
      <c r="W284" s="881" t="s">
        <v>284</v>
      </c>
      <c r="X284" s="882"/>
      <c r="Y284" s="881" t="s">
        <v>284</v>
      </c>
      <c r="Z284" s="882"/>
      <c r="AA284" s="881" t="s">
        <v>284</v>
      </c>
      <c r="AB284" s="882"/>
      <c r="AC284" s="881" t="s">
        <v>284</v>
      </c>
      <c r="AD284" s="882"/>
      <c r="AE284" s="881" t="s">
        <v>284</v>
      </c>
      <c r="AF284" s="882"/>
      <c r="AG284" s="881" t="s">
        <v>284</v>
      </c>
      <c r="AH284" s="882"/>
    </row>
    <row r="285" spans="1:34" ht="58.5" customHeight="1" x14ac:dyDescent="0.3">
      <c r="A285" s="151" t="s">
        <v>188</v>
      </c>
      <c r="B285" s="152" t="s">
        <v>139</v>
      </c>
      <c r="C285" s="151" t="s">
        <v>188</v>
      </c>
      <c r="D285" s="152" t="s">
        <v>139</v>
      </c>
      <c r="E285" s="151" t="s">
        <v>188</v>
      </c>
      <c r="F285" s="152" t="s">
        <v>139</v>
      </c>
      <c r="G285" s="231" t="s">
        <v>188</v>
      </c>
      <c r="H285" s="152" t="s">
        <v>139</v>
      </c>
      <c r="I285" s="119" t="s">
        <v>188</v>
      </c>
      <c r="J285" s="69" t="s">
        <v>139</v>
      </c>
      <c r="K285" s="119" t="s">
        <v>188</v>
      </c>
      <c r="L285" s="69" t="s">
        <v>139</v>
      </c>
      <c r="M285" s="91" t="s">
        <v>188</v>
      </c>
      <c r="N285" s="159" t="s">
        <v>139</v>
      </c>
      <c r="O285" s="59" t="s">
        <v>188</v>
      </c>
      <c r="P285" s="129" t="s">
        <v>139</v>
      </c>
      <c r="Q285" s="59" t="s">
        <v>188</v>
      </c>
      <c r="R285" s="129" t="s">
        <v>139</v>
      </c>
      <c r="S285" s="59" t="s">
        <v>188</v>
      </c>
      <c r="T285" s="129" t="s">
        <v>139</v>
      </c>
      <c r="U285" s="365" t="s">
        <v>188</v>
      </c>
      <c r="V285" s="92" t="s">
        <v>139</v>
      </c>
      <c r="W285" s="321" t="s">
        <v>188</v>
      </c>
      <c r="X285" s="60" t="s">
        <v>139</v>
      </c>
      <c r="Y285" s="321" t="s">
        <v>188</v>
      </c>
      <c r="Z285" s="60" t="s">
        <v>139</v>
      </c>
      <c r="AA285" s="321" t="s">
        <v>188</v>
      </c>
      <c r="AB285" s="60" t="s">
        <v>139</v>
      </c>
      <c r="AC285" s="321" t="s">
        <v>188</v>
      </c>
      <c r="AD285" s="60" t="s">
        <v>139</v>
      </c>
      <c r="AE285" s="321" t="s">
        <v>188</v>
      </c>
      <c r="AF285" s="60" t="s">
        <v>139</v>
      </c>
      <c r="AG285" s="321" t="s">
        <v>188</v>
      </c>
      <c r="AH285" s="60" t="s">
        <v>139</v>
      </c>
    </row>
    <row r="286" spans="1:34" ht="45" customHeight="1" thickBot="1" x14ac:dyDescent="0.35">
      <c r="A286" s="61"/>
      <c r="B286" s="62"/>
      <c r="C286" s="63"/>
      <c r="D286" s="63"/>
      <c r="E286" s="64"/>
      <c r="F286" s="67"/>
      <c r="G286" s="80"/>
      <c r="H286" s="67"/>
      <c r="I286" s="81" t="s">
        <v>189</v>
      </c>
      <c r="J286" s="82" t="s">
        <v>366</v>
      </c>
      <c r="K286" s="119" t="s">
        <v>189</v>
      </c>
      <c r="L286" s="69" t="s">
        <v>366</v>
      </c>
      <c r="M286" s="137" t="s">
        <v>189</v>
      </c>
      <c r="N286" s="138" t="s">
        <v>366</v>
      </c>
      <c r="O286" s="137" t="s">
        <v>189</v>
      </c>
      <c r="P286" s="138" t="s">
        <v>366</v>
      </c>
      <c r="Q286" s="137" t="s">
        <v>189</v>
      </c>
      <c r="R286" s="138" t="s">
        <v>366</v>
      </c>
      <c r="S286" s="66" t="s">
        <v>189</v>
      </c>
      <c r="T286" s="67" t="s">
        <v>366</v>
      </c>
      <c r="U286" s="378" t="s">
        <v>189</v>
      </c>
      <c r="V286" s="379" t="s">
        <v>366</v>
      </c>
      <c r="W286" s="388" t="s">
        <v>189</v>
      </c>
      <c r="X286" s="389" t="s">
        <v>366</v>
      </c>
      <c r="Y286" s="378" t="s">
        <v>189</v>
      </c>
      <c r="Z286" s="379" t="s">
        <v>366</v>
      </c>
      <c r="AA286" s="388" t="s">
        <v>189</v>
      </c>
      <c r="AB286" s="389" t="s">
        <v>366</v>
      </c>
      <c r="AC286" s="388" t="s">
        <v>189</v>
      </c>
      <c r="AD286" s="389" t="s">
        <v>366</v>
      </c>
      <c r="AE286" s="378" t="s">
        <v>189</v>
      </c>
      <c r="AF286" s="379" t="s">
        <v>366</v>
      </c>
      <c r="AG286" s="601" t="s">
        <v>189</v>
      </c>
      <c r="AH286" s="138" t="s">
        <v>366</v>
      </c>
    </row>
    <row r="287" spans="1:34" ht="21.75" customHeight="1" thickTop="1" x14ac:dyDescent="0.3">
      <c r="A287" s="875" t="s">
        <v>285</v>
      </c>
      <c r="B287" s="876"/>
      <c r="C287" s="875" t="s">
        <v>285</v>
      </c>
      <c r="D287" s="876"/>
      <c r="E287" s="869" t="s">
        <v>285</v>
      </c>
      <c r="F287" s="870"/>
      <c r="G287" s="869" t="s">
        <v>285</v>
      </c>
      <c r="H287" s="871"/>
      <c r="I287" s="872" t="s">
        <v>285</v>
      </c>
      <c r="J287" s="871"/>
      <c r="K287" s="885" t="s">
        <v>285</v>
      </c>
      <c r="L287" s="871"/>
      <c r="M287" s="885" t="s">
        <v>285</v>
      </c>
      <c r="N287" s="871"/>
      <c r="O287" s="885" t="s">
        <v>285</v>
      </c>
      <c r="P287" s="871"/>
      <c r="Q287" s="885" t="s">
        <v>285</v>
      </c>
      <c r="R287" s="871"/>
      <c r="S287" s="885" t="s">
        <v>285</v>
      </c>
      <c r="T287" s="871"/>
      <c r="U287" s="881" t="s">
        <v>285</v>
      </c>
      <c r="V287" s="882"/>
      <c r="W287" s="881" t="s">
        <v>285</v>
      </c>
      <c r="X287" s="882"/>
      <c r="Y287" s="881" t="s">
        <v>285</v>
      </c>
      <c r="Z287" s="882"/>
      <c r="AA287" s="881" t="s">
        <v>285</v>
      </c>
      <c r="AB287" s="882"/>
      <c r="AC287" s="881" t="s">
        <v>285</v>
      </c>
      <c r="AD287" s="882"/>
      <c r="AE287" s="881" t="s">
        <v>285</v>
      </c>
      <c r="AF287" s="882"/>
      <c r="AG287" s="881" t="s">
        <v>285</v>
      </c>
      <c r="AH287" s="882"/>
    </row>
    <row r="288" spans="1:34" x14ac:dyDescent="0.3">
      <c r="A288" s="47" t="s">
        <v>187</v>
      </c>
      <c r="B288" s="48" t="s">
        <v>140</v>
      </c>
      <c r="C288" s="49" t="s">
        <v>187</v>
      </c>
      <c r="D288" s="49" t="s">
        <v>140</v>
      </c>
      <c r="E288" s="50" t="s">
        <v>187</v>
      </c>
      <c r="F288" s="51" t="s">
        <v>140</v>
      </c>
      <c r="G288" s="119" t="s">
        <v>187</v>
      </c>
      <c r="H288" s="69" t="s">
        <v>140</v>
      </c>
      <c r="I288" s="70"/>
      <c r="J288" s="203"/>
      <c r="K288" s="52"/>
      <c r="L288" s="196"/>
      <c r="M288" s="59"/>
      <c r="N288" s="129"/>
      <c r="O288" s="59"/>
      <c r="P288" s="129"/>
      <c r="Q288" s="59"/>
      <c r="R288" s="129"/>
      <c r="S288" s="59"/>
      <c r="T288" s="129"/>
      <c r="U288" s="369"/>
      <c r="V288" s="370"/>
      <c r="W288" s="369"/>
      <c r="X288" s="370"/>
      <c r="Y288" s="369"/>
      <c r="Z288" s="370"/>
      <c r="AA288" s="369"/>
      <c r="AB288" s="370"/>
      <c r="AC288" s="369"/>
      <c r="AD288" s="370"/>
      <c r="AE288" s="369"/>
      <c r="AF288" s="370"/>
      <c r="AG288" s="369"/>
      <c r="AH288" s="370"/>
    </row>
    <row r="289" spans="1:34" x14ac:dyDescent="0.3">
      <c r="A289" s="54" t="s">
        <v>188</v>
      </c>
      <c r="B289" s="55" t="s">
        <v>141</v>
      </c>
      <c r="C289" s="56" t="s">
        <v>188</v>
      </c>
      <c r="D289" s="56" t="s">
        <v>141</v>
      </c>
      <c r="E289" s="57" t="s">
        <v>188</v>
      </c>
      <c r="F289" s="58" t="s">
        <v>141</v>
      </c>
      <c r="G289" s="59" t="s">
        <v>188</v>
      </c>
      <c r="H289" s="129" t="s">
        <v>141</v>
      </c>
      <c r="I289" s="87" t="s">
        <v>188</v>
      </c>
      <c r="J289" s="174" t="s">
        <v>141</v>
      </c>
      <c r="K289" s="59" t="s">
        <v>188</v>
      </c>
      <c r="L289" s="129" t="s">
        <v>141</v>
      </c>
      <c r="M289" s="59" t="s">
        <v>188</v>
      </c>
      <c r="N289" s="129" t="s">
        <v>141</v>
      </c>
      <c r="O289" s="59" t="s">
        <v>188</v>
      </c>
      <c r="P289" s="129" t="s">
        <v>141</v>
      </c>
      <c r="Q289" s="59" t="s">
        <v>188</v>
      </c>
      <c r="R289" s="129" t="s">
        <v>141</v>
      </c>
      <c r="S289" s="59" t="s">
        <v>188</v>
      </c>
      <c r="T289" s="129" t="s">
        <v>141</v>
      </c>
      <c r="U289" s="395"/>
      <c r="V289" s="396"/>
      <c r="W289" s="321"/>
      <c r="X289" s="60"/>
      <c r="Y289" s="321"/>
      <c r="Z289" s="60"/>
      <c r="AA289" s="321"/>
      <c r="AB289" s="60"/>
      <c r="AC289" s="321"/>
      <c r="AD289" s="60"/>
      <c r="AE289" s="321"/>
      <c r="AF289" s="60"/>
      <c r="AG289" s="321"/>
      <c r="AH289" s="60"/>
    </row>
    <row r="290" spans="1:34" ht="31.2" x14ac:dyDescent="0.3">
      <c r="A290" s="54" t="s">
        <v>189</v>
      </c>
      <c r="B290" s="55" t="s">
        <v>422</v>
      </c>
      <c r="C290" s="56" t="s">
        <v>189</v>
      </c>
      <c r="D290" s="56" t="s">
        <v>422</v>
      </c>
      <c r="E290" s="217"/>
      <c r="F290" s="195"/>
      <c r="G290" s="112"/>
      <c r="H290" s="199"/>
      <c r="I290" s="125"/>
      <c r="J290" s="208"/>
      <c r="K290" s="59"/>
      <c r="L290" s="129"/>
      <c r="M290" s="59"/>
      <c r="N290" s="129"/>
      <c r="O290" s="59"/>
      <c r="P290" s="129"/>
      <c r="Q290" s="59"/>
      <c r="R290" s="129"/>
      <c r="S290" s="59"/>
      <c r="T290" s="129"/>
      <c r="U290" s="369"/>
      <c r="V290" s="370"/>
      <c r="W290" s="369"/>
      <c r="X290" s="370"/>
      <c r="Y290" s="369"/>
      <c r="Z290" s="370"/>
      <c r="AA290" s="369"/>
      <c r="AB290" s="370"/>
      <c r="AC290" s="369"/>
      <c r="AD290" s="370"/>
      <c r="AE290" s="369"/>
      <c r="AF290" s="370"/>
      <c r="AG290" s="369"/>
      <c r="AH290" s="370"/>
    </row>
    <row r="291" spans="1:34" x14ac:dyDescent="0.3">
      <c r="A291" s="54" t="s">
        <v>190</v>
      </c>
      <c r="B291" s="55" t="s">
        <v>423</v>
      </c>
      <c r="C291" s="56" t="s">
        <v>190</v>
      </c>
      <c r="D291" s="56" t="s">
        <v>423</v>
      </c>
      <c r="E291" s="205"/>
      <c r="F291" s="206"/>
      <c r="G291" s="112"/>
      <c r="H291" s="199"/>
      <c r="I291" s="125"/>
      <c r="J291" s="208"/>
      <c r="K291" s="59"/>
      <c r="L291" s="129"/>
      <c r="M291" s="59"/>
      <c r="N291" s="129"/>
      <c r="O291" s="59"/>
      <c r="P291" s="129"/>
      <c r="Q291" s="59"/>
      <c r="R291" s="129"/>
      <c r="S291" s="59"/>
      <c r="T291" s="129"/>
      <c r="U291" s="369"/>
      <c r="V291" s="370"/>
      <c r="W291" s="369"/>
      <c r="X291" s="370"/>
      <c r="Y291" s="369"/>
      <c r="Z291" s="370"/>
      <c r="AA291" s="369"/>
      <c r="AB291" s="370"/>
      <c r="AC291" s="369"/>
      <c r="AD291" s="370"/>
      <c r="AE291" s="369"/>
      <c r="AF291" s="370"/>
      <c r="AG291" s="369"/>
      <c r="AH291" s="370"/>
    </row>
    <row r="292" spans="1:34" x14ac:dyDescent="0.3">
      <c r="A292" s="54" t="s">
        <v>191</v>
      </c>
      <c r="B292" s="55" t="s">
        <v>142</v>
      </c>
      <c r="C292" s="56" t="s">
        <v>191</v>
      </c>
      <c r="D292" s="56" t="s">
        <v>142</v>
      </c>
      <c r="E292" s="113" t="s">
        <v>191</v>
      </c>
      <c r="F292" s="199" t="s">
        <v>142</v>
      </c>
      <c r="G292" s="207" t="s">
        <v>191</v>
      </c>
      <c r="H292" s="208" t="s">
        <v>142</v>
      </c>
      <c r="I292" s="229"/>
      <c r="J292" s="206"/>
      <c r="K292" s="59"/>
      <c r="L292" s="129"/>
      <c r="M292" s="59"/>
      <c r="N292" s="129"/>
      <c r="O292" s="59"/>
      <c r="P292" s="129"/>
      <c r="Q292" s="59"/>
      <c r="R292" s="129"/>
      <c r="S292" s="59"/>
      <c r="T292" s="129"/>
      <c r="U292" s="369"/>
      <c r="V292" s="370"/>
      <c r="W292" s="369"/>
      <c r="X292" s="370"/>
      <c r="Y292" s="369"/>
      <c r="Z292" s="370"/>
      <c r="AA292" s="369"/>
      <c r="AB292" s="370"/>
      <c r="AC292" s="369"/>
      <c r="AD292" s="370"/>
      <c r="AE292" s="369"/>
      <c r="AF292" s="370"/>
      <c r="AG292" s="369"/>
      <c r="AH292" s="370"/>
    </row>
    <row r="293" spans="1:34" ht="54.75" customHeight="1" x14ac:dyDescent="0.3">
      <c r="A293" s="54"/>
      <c r="B293" s="55"/>
      <c r="C293" s="56"/>
      <c r="D293" s="56"/>
      <c r="E293" s="131" t="s">
        <v>192</v>
      </c>
      <c r="F293" s="132" t="s">
        <v>243</v>
      </c>
      <c r="G293" s="529" t="s">
        <v>192</v>
      </c>
      <c r="H293" s="208" t="s">
        <v>243</v>
      </c>
      <c r="I293" s="219" t="s">
        <v>192</v>
      </c>
      <c r="J293" s="220" t="s">
        <v>367</v>
      </c>
      <c r="K293" s="91" t="s">
        <v>192</v>
      </c>
      <c r="L293" s="159" t="s">
        <v>367</v>
      </c>
      <c r="M293" s="59" t="s">
        <v>192</v>
      </c>
      <c r="N293" s="129" t="s">
        <v>367</v>
      </c>
      <c r="O293" s="91" t="s">
        <v>192</v>
      </c>
      <c r="P293" s="159" t="s">
        <v>367</v>
      </c>
      <c r="Q293" s="101" t="s">
        <v>192</v>
      </c>
      <c r="R293" s="175" t="s">
        <v>488</v>
      </c>
      <c r="S293" s="59" t="s">
        <v>192</v>
      </c>
      <c r="T293" s="129" t="s">
        <v>488</v>
      </c>
      <c r="U293" s="365" t="s">
        <v>192</v>
      </c>
      <c r="V293" s="92" t="s">
        <v>488</v>
      </c>
      <c r="W293" s="321" t="s">
        <v>192</v>
      </c>
      <c r="X293" s="60" t="s">
        <v>488</v>
      </c>
      <c r="Y293" s="321" t="s">
        <v>192</v>
      </c>
      <c r="Z293" s="60" t="s">
        <v>488</v>
      </c>
      <c r="AA293" s="321" t="s">
        <v>192</v>
      </c>
      <c r="AB293" s="60" t="s">
        <v>488</v>
      </c>
      <c r="AC293" s="321" t="s">
        <v>192</v>
      </c>
      <c r="AD293" s="60" t="s">
        <v>488</v>
      </c>
      <c r="AE293" s="321" t="s">
        <v>192</v>
      </c>
      <c r="AF293" s="60" t="s">
        <v>488</v>
      </c>
      <c r="AG293" s="321" t="s">
        <v>192</v>
      </c>
      <c r="AH293" s="60" t="s">
        <v>488</v>
      </c>
    </row>
    <row r="294" spans="1:34" ht="58.5" customHeight="1" x14ac:dyDescent="0.3">
      <c r="A294" s="54"/>
      <c r="B294" s="55"/>
      <c r="C294" s="56"/>
      <c r="D294" s="56"/>
      <c r="E294" s="113"/>
      <c r="F294" s="114"/>
      <c r="G294" s="143" t="s">
        <v>193</v>
      </c>
      <c r="H294" s="201" t="s">
        <v>244</v>
      </c>
      <c r="I294" s="125" t="s">
        <v>193</v>
      </c>
      <c r="J294" s="208" t="s">
        <v>244</v>
      </c>
      <c r="K294" s="91" t="s">
        <v>193</v>
      </c>
      <c r="L294" s="159" t="s">
        <v>244</v>
      </c>
      <c r="M294" s="59" t="s">
        <v>193</v>
      </c>
      <c r="N294" s="129" t="s">
        <v>244</v>
      </c>
      <c r="O294" s="59" t="s">
        <v>193</v>
      </c>
      <c r="P294" s="129" t="s">
        <v>244</v>
      </c>
      <c r="Q294" s="91" t="s">
        <v>193</v>
      </c>
      <c r="R294" s="159" t="s">
        <v>244</v>
      </c>
      <c r="S294" s="59" t="s">
        <v>193</v>
      </c>
      <c r="T294" s="129" t="s">
        <v>244</v>
      </c>
      <c r="U294" s="365" t="s">
        <v>193</v>
      </c>
      <c r="V294" s="92" t="s">
        <v>244</v>
      </c>
      <c r="W294" s="321" t="s">
        <v>193</v>
      </c>
      <c r="X294" s="60" t="s">
        <v>244</v>
      </c>
      <c r="Y294" s="321" t="s">
        <v>193</v>
      </c>
      <c r="Z294" s="60" t="s">
        <v>244</v>
      </c>
      <c r="AA294" s="321" t="s">
        <v>193</v>
      </c>
      <c r="AB294" s="60" t="s">
        <v>244</v>
      </c>
      <c r="AC294" s="321" t="s">
        <v>193</v>
      </c>
      <c r="AD294" s="60" t="s">
        <v>244</v>
      </c>
      <c r="AE294" s="321" t="s">
        <v>193</v>
      </c>
      <c r="AF294" s="60" t="s">
        <v>244</v>
      </c>
      <c r="AG294" s="321" t="s">
        <v>193</v>
      </c>
      <c r="AH294" s="60" t="s">
        <v>244</v>
      </c>
    </row>
    <row r="295" spans="1:34" ht="36.75" customHeight="1" x14ac:dyDescent="0.3">
      <c r="A295" s="54"/>
      <c r="B295" s="55"/>
      <c r="C295" s="56"/>
      <c r="D295" s="56"/>
      <c r="E295" s="57"/>
      <c r="F295" s="58"/>
      <c r="G295" s="57"/>
      <c r="H295" s="58"/>
      <c r="I295" s="143" t="s">
        <v>194</v>
      </c>
      <c r="J295" s="201" t="s">
        <v>368</v>
      </c>
      <c r="K295" s="91" t="s">
        <v>194</v>
      </c>
      <c r="L295" s="159" t="s">
        <v>368</v>
      </c>
      <c r="M295" s="59" t="s">
        <v>194</v>
      </c>
      <c r="N295" s="129" t="s">
        <v>368</v>
      </c>
      <c r="O295" s="59" t="s">
        <v>194</v>
      </c>
      <c r="P295" s="129" t="s">
        <v>368</v>
      </c>
      <c r="Q295" s="91" t="s">
        <v>194</v>
      </c>
      <c r="R295" s="159" t="s">
        <v>368</v>
      </c>
      <c r="S295" s="59" t="s">
        <v>194</v>
      </c>
      <c r="T295" s="129" t="s">
        <v>368</v>
      </c>
      <c r="U295" s="365" t="s">
        <v>194</v>
      </c>
      <c r="V295" s="92" t="s">
        <v>368</v>
      </c>
      <c r="W295" s="321" t="s">
        <v>194</v>
      </c>
      <c r="X295" s="60" t="s">
        <v>368</v>
      </c>
      <c r="Y295" s="321" t="s">
        <v>194</v>
      </c>
      <c r="Z295" s="60" t="s">
        <v>368</v>
      </c>
      <c r="AA295" s="321" t="s">
        <v>194</v>
      </c>
      <c r="AB295" s="60" t="s">
        <v>368</v>
      </c>
      <c r="AC295" s="321" t="s">
        <v>194</v>
      </c>
      <c r="AD295" s="60" t="s">
        <v>368</v>
      </c>
      <c r="AE295" s="365" t="s">
        <v>194</v>
      </c>
      <c r="AF295" s="92" t="s">
        <v>368</v>
      </c>
      <c r="AG295" s="321" t="s">
        <v>194</v>
      </c>
      <c r="AH295" s="60" t="s">
        <v>368</v>
      </c>
    </row>
    <row r="296" spans="1:34" ht="57" customHeight="1" x14ac:dyDescent="0.3">
      <c r="A296" s="54"/>
      <c r="B296" s="55"/>
      <c r="C296" s="56"/>
      <c r="D296" s="56"/>
      <c r="E296" s="57"/>
      <c r="F296" s="58"/>
      <c r="G296" s="57"/>
      <c r="H296" s="58"/>
      <c r="I296" s="143" t="s">
        <v>195</v>
      </c>
      <c r="J296" s="201" t="s">
        <v>369</v>
      </c>
      <c r="K296" s="59" t="s">
        <v>195</v>
      </c>
      <c r="L296" s="129" t="s">
        <v>369</v>
      </c>
      <c r="M296" s="91" t="s">
        <v>195</v>
      </c>
      <c r="N296" s="159" t="s">
        <v>369</v>
      </c>
      <c r="O296" s="59" t="s">
        <v>195</v>
      </c>
      <c r="P296" s="129" t="s">
        <v>369</v>
      </c>
      <c r="Q296" s="91" t="s">
        <v>195</v>
      </c>
      <c r="R296" s="159" t="s">
        <v>369</v>
      </c>
      <c r="S296" s="59" t="s">
        <v>195</v>
      </c>
      <c r="T296" s="129" t="s">
        <v>369</v>
      </c>
      <c r="U296" s="401" t="s">
        <v>195</v>
      </c>
      <c r="V296" s="402" t="s">
        <v>572</v>
      </c>
      <c r="W296" s="461" t="s">
        <v>195</v>
      </c>
      <c r="X296" s="462" t="s">
        <v>572</v>
      </c>
      <c r="Y296" s="461" t="s">
        <v>195</v>
      </c>
      <c r="Z296" s="462" t="s">
        <v>572</v>
      </c>
      <c r="AA296" s="461" t="s">
        <v>195</v>
      </c>
      <c r="AB296" s="462" t="s">
        <v>572</v>
      </c>
      <c r="AC296" s="461" t="s">
        <v>195</v>
      </c>
      <c r="AD296" s="462" t="s">
        <v>572</v>
      </c>
      <c r="AE296" s="461" t="s">
        <v>195</v>
      </c>
      <c r="AF296" s="462" t="s">
        <v>572</v>
      </c>
      <c r="AG296" s="321" t="s">
        <v>195</v>
      </c>
      <c r="AH296" s="60" t="s">
        <v>572</v>
      </c>
    </row>
    <row r="297" spans="1:34" ht="42.75" customHeight="1" x14ac:dyDescent="0.3">
      <c r="A297" s="54"/>
      <c r="B297" s="55"/>
      <c r="C297" s="56"/>
      <c r="D297" s="56"/>
      <c r="E297" s="168"/>
      <c r="F297" s="169"/>
      <c r="G297" s="76"/>
      <c r="H297" s="77"/>
      <c r="I297" s="143" t="s">
        <v>196</v>
      </c>
      <c r="J297" s="201" t="s">
        <v>370</v>
      </c>
      <c r="K297" s="91" t="s">
        <v>196</v>
      </c>
      <c r="L297" s="159" t="s">
        <v>370</v>
      </c>
      <c r="M297" s="59" t="s">
        <v>196</v>
      </c>
      <c r="N297" s="129" t="s">
        <v>370</v>
      </c>
      <c r="O297" s="59" t="s">
        <v>196</v>
      </c>
      <c r="P297" s="129" t="s">
        <v>370</v>
      </c>
      <c r="Q297" s="101" t="s">
        <v>196</v>
      </c>
      <c r="R297" s="175" t="s">
        <v>489</v>
      </c>
      <c r="S297" s="59" t="s">
        <v>196</v>
      </c>
      <c r="T297" s="129" t="s">
        <v>489</v>
      </c>
      <c r="U297" s="401" t="s">
        <v>196</v>
      </c>
      <c r="V297" s="402" t="s">
        <v>573</v>
      </c>
      <c r="W297" s="461" t="s">
        <v>196</v>
      </c>
      <c r="X297" s="462" t="s">
        <v>573</v>
      </c>
      <c r="Y297" s="461" t="s">
        <v>196</v>
      </c>
      <c r="Z297" s="462" t="s">
        <v>573</v>
      </c>
      <c r="AA297" s="461" t="s">
        <v>196</v>
      </c>
      <c r="AB297" s="462" t="s">
        <v>573</v>
      </c>
      <c r="AC297" s="461" t="s">
        <v>196</v>
      </c>
      <c r="AD297" s="462" t="s">
        <v>573</v>
      </c>
      <c r="AE297" s="571" t="s">
        <v>196</v>
      </c>
      <c r="AF297" s="572" t="s">
        <v>573</v>
      </c>
      <c r="AG297" s="321" t="s">
        <v>196</v>
      </c>
      <c r="AH297" s="60" t="s">
        <v>573</v>
      </c>
    </row>
    <row r="298" spans="1:34" ht="55.5" customHeight="1" x14ac:dyDescent="0.3">
      <c r="A298" s="54"/>
      <c r="B298" s="55"/>
      <c r="C298" s="56"/>
      <c r="D298" s="56"/>
      <c r="E298" s="57"/>
      <c r="F298" s="58"/>
      <c r="G298" s="57"/>
      <c r="H298" s="58"/>
      <c r="I298" s="143" t="s">
        <v>197</v>
      </c>
      <c r="J298" s="201" t="s">
        <v>371</v>
      </c>
      <c r="K298" s="91" t="s">
        <v>197</v>
      </c>
      <c r="L298" s="159" t="s">
        <v>371</v>
      </c>
      <c r="M298" s="91" t="s">
        <v>197</v>
      </c>
      <c r="N298" s="159" t="s">
        <v>371</v>
      </c>
      <c r="O298" s="59" t="s">
        <v>197</v>
      </c>
      <c r="P298" s="129" t="s">
        <v>371</v>
      </c>
      <c r="Q298" s="59" t="s">
        <v>197</v>
      </c>
      <c r="R298" s="129" t="s">
        <v>371</v>
      </c>
      <c r="S298" s="59" t="s">
        <v>197</v>
      </c>
      <c r="T298" s="129" t="s">
        <v>371</v>
      </c>
      <c r="U298" s="403"/>
      <c r="V298" s="404"/>
      <c r="W298" s="321"/>
      <c r="X298" s="60"/>
      <c r="Y298" s="321"/>
      <c r="Z298" s="60"/>
      <c r="AA298" s="321"/>
      <c r="AB298" s="60"/>
      <c r="AC298" s="321"/>
      <c r="AD298" s="60"/>
      <c r="AE298" s="573" t="s">
        <v>197</v>
      </c>
      <c r="AF298" s="574" t="s">
        <v>1785</v>
      </c>
      <c r="AG298" s="365" t="s">
        <v>197</v>
      </c>
      <c r="AH298" s="92" t="s">
        <v>1785</v>
      </c>
    </row>
    <row r="299" spans="1:34" ht="57" customHeight="1" thickBot="1" x14ac:dyDescent="0.35">
      <c r="A299" s="54"/>
      <c r="B299" s="55"/>
      <c r="C299" s="56"/>
      <c r="D299" s="56"/>
      <c r="E299" s="76"/>
      <c r="F299" s="75"/>
      <c r="G299" s="109"/>
      <c r="H299" s="77"/>
      <c r="I299" s="110" t="s">
        <v>198</v>
      </c>
      <c r="J299" s="111" t="s">
        <v>372</v>
      </c>
      <c r="K299" s="91" t="s">
        <v>198</v>
      </c>
      <c r="L299" s="159" t="s">
        <v>372</v>
      </c>
      <c r="M299" s="66" t="s">
        <v>198</v>
      </c>
      <c r="N299" s="67" t="s">
        <v>372</v>
      </c>
      <c r="O299" s="66" t="s">
        <v>198</v>
      </c>
      <c r="P299" s="67" t="s">
        <v>372</v>
      </c>
      <c r="Q299" s="331" t="s">
        <v>198</v>
      </c>
      <c r="R299" s="332" t="s">
        <v>490</v>
      </c>
      <c r="S299" s="66" t="s">
        <v>198</v>
      </c>
      <c r="T299" s="67" t="s">
        <v>490</v>
      </c>
      <c r="U299" s="405" t="s">
        <v>198</v>
      </c>
      <c r="V299" s="406" t="s">
        <v>574</v>
      </c>
      <c r="W299" s="463" t="s">
        <v>198</v>
      </c>
      <c r="X299" s="464" t="s">
        <v>574</v>
      </c>
      <c r="Y299" s="463" t="s">
        <v>198</v>
      </c>
      <c r="Z299" s="464" t="s">
        <v>574</v>
      </c>
      <c r="AA299" s="463" t="s">
        <v>198</v>
      </c>
      <c r="AB299" s="464" t="s">
        <v>574</v>
      </c>
      <c r="AC299" s="463" t="s">
        <v>198</v>
      </c>
      <c r="AD299" s="464" t="s">
        <v>574</v>
      </c>
      <c r="AE299" s="405" t="s">
        <v>198</v>
      </c>
      <c r="AF299" s="406" t="s">
        <v>1786</v>
      </c>
      <c r="AG299" s="528" t="s">
        <v>198</v>
      </c>
      <c r="AH299" s="67" t="s">
        <v>1786</v>
      </c>
    </row>
    <row r="300" spans="1:34" ht="25.5" customHeight="1" thickTop="1" x14ac:dyDescent="0.3">
      <c r="A300" s="875" t="s">
        <v>286</v>
      </c>
      <c r="B300" s="876"/>
      <c r="C300" s="875" t="s">
        <v>286</v>
      </c>
      <c r="D300" s="876"/>
      <c r="E300" s="888" t="s">
        <v>286</v>
      </c>
      <c r="F300" s="889"/>
      <c r="G300" s="895" t="s">
        <v>286</v>
      </c>
      <c r="H300" s="894"/>
      <c r="I300" s="896" t="s">
        <v>286</v>
      </c>
      <c r="J300" s="894"/>
      <c r="K300" s="893" t="s">
        <v>286</v>
      </c>
      <c r="L300" s="894"/>
      <c r="M300" s="893" t="s">
        <v>286</v>
      </c>
      <c r="N300" s="894"/>
      <c r="O300" s="893" t="s">
        <v>286</v>
      </c>
      <c r="P300" s="894"/>
      <c r="Q300" s="893" t="s">
        <v>286</v>
      </c>
      <c r="R300" s="894"/>
      <c r="S300" s="893" t="s">
        <v>286</v>
      </c>
      <c r="T300" s="894"/>
      <c r="U300" s="881" t="s">
        <v>286</v>
      </c>
      <c r="V300" s="882"/>
      <c r="W300" s="881" t="s">
        <v>286</v>
      </c>
      <c r="X300" s="882"/>
      <c r="Y300" s="881" t="s">
        <v>286</v>
      </c>
      <c r="Z300" s="882"/>
      <c r="AA300" s="881" t="s">
        <v>286</v>
      </c>
      <c r="AB300" s="882"/>
      <c r="AC300" s="881" t="s">
        <v>286</v>
      </c>
      <c r="AD300" s="882"/>
      <c r="AE300" s="881" t="s">
        <v>286</v>
      </c>
      <c r="AF300" s="882"/>
      <c r="AG300" s="881" t="s">
        <v>286</v>
      </c>
      <c r="AH300" s="882"/>
    </row>
    <row r="301" spans="1:34" x14ac:dyDescent="0.3">
      <c r="A301" s="47" t="s">
        <v>187</v>
      </c>
      <c r="B301" s="48" t="s">
        <v>424</v>
      </c>
      <c r="C301" s="49" t="s">
        <v>187</v>
      </c>
      <c r="D301" s="49" t="s">
        <v>424</v>
      </c>
      <c r="E301" s="217"/>
      <c r="F301" s="195"/>
      <c r="G301" s="147"/>
      <c r="H301" s="148"/>
      <c r="I301" s="147"/>
      <c r="J301" s="148"/>
      <c r="K301" s="147"/>
      <c r="L301" s="148"/>
      <c r="M301" s="147"/>
      <c r="N301" s="148"/>
      <c r="O301" s="147"/>
      <c r="P301" s="148"/>
      <c r="Q301" s="147"/>
      <c r="R301" s="148"/>
      <c r="S301" s="147"/>
      <c r="T301" s="148"/>
      <c r="U301" s="369"/>
      <c r="V301" s="370"/>
      <c r="W301" s="369"/>
      <c r="X301" s="370"/>
      <c r="Y301" s="369"/>
      <c r="Z301" s="370"/>
      <c r="AA301" s="369"/>
      <c r="AB301" s="370"/>
      <c r="AC301" s="369"/>
      <c r="AD301" s="370"/>
      <c r="AE301" s="369"/>
      <c r="AF301" s="370"/>
      <c r="AG301" s="369"/>
      <c r="AH301" s="370"/>
    </row>
    <row r="302" spans="1:34" ht="59.25" customHeight="1" x14ac:dyDescent="0.3">
      <c r="A302" s="54" t="s">
        <v>188</v>
      </c>
      <c r="B302" s="55" t="s">
        <v>143</v>
      </c>
      <c r="C302" s="56" t="s">
        <v>188</v>
      </c>
      <c r="D302" s="56" t="s">
        <v>143</v>
      </c>
      <c r="E302" s="113" t="s">
        <v>188</v>
      </c>
      <c r="F302" s="114" t="s">
        <v>143</v>
      </c>
      <c r="G302" s="56" t="s">
        <v>188</v>
      </c>
      <c r="H302" s="56" t="s">
        <v>143</v>
      </c>
      <c r="I302" s="113" t="s">
        <v>188</v>
      </c>
      <c r="J302" s="114" t="s">
        <v>143</v>
      </c>
      <c r="K302" s="59" t="s">
        <v>188</v>
      </c>
      <c r="L302" s="129" t="s">
        <v>143</v>
      </c>
      <c r="M302" s="59" t="s">
        <v>188</v>
      </c>
      <c r="N302" s="129" t="s">
        <v>143</v>
      </c>
      <c r="O302" s="59" t="s">
        <v>188</v>
      </c>
      <c r="P302" s="129" t="s">
        <v>143</v>
      </c>
      <c r="Q302" s="101" t="s">
        <v>188</v>
      </c>
      <c r="R302" s="175" t="s">
        <v>491</v>
      </c>
      <c r="S302" s="59" t="s">
        <v>188</v>
      </c>
      <c r="T302" s="129" t="s">
        <v>491</v>
      </c>
      <c r="U302" s="373" t="s">
        <v>188</v>
      </c>
      <c r="V302" s="96" t="s">
        <v>575</v>
      </c>
      <c r="W302" s="321" t="s">
        <v>188</v>
      </c>
      <c r="X302" s="60" t="s">
        <v>575</v>
      </c>
      <c r="Y302" s="321" t="s">
        <v>188</v>
      </c>
      <c r="Z302" s="60" t="s">
        <v>575</v>
      </c>
      <c r="AA302" s="365" t="s">
        <v>188</v>
      </c>
      <c r="AB302" s="92" t="s">
        <v>575</v>
      </c>
      <c r="AC302" s="383" t="s">
        <v>188</v>
      </c>
      <c r="AD302" s="60" t="s">
        <v>575</v>
      </c>
      <c r="AE302" s="383" t="s">
        <v>188</v>
      </c>
      <c r="AF302" s="60" t="s">
        <v>575</v>
      </c>
      <c r="AG302" s="383" t="s">
        <v>188</v>
      </c>
      <c r="AH302" s="60" t="s">
        <v>575</v>
      </c>
    </row>
    <row r="303" spans="1:34" x14ac:dyDescent="0.3">
      <c r="A303" s="54" t="s">
        <v>189</v>
      </c>
      <c r="B303" s="55" t="s">
        <v>144</v>
      </c>
      <c r="C303" s="56" t="s">
        <v>189</v>
      </c>
      <c r="D303" s="56" t="s">
        <v>144</v>
      </c>
      <c r="E303" s="57" t="s">
        <v>189</v>
      </c>
      <c r="F303" s="58" t="s">
        <v>144</v>
      </c>
      <c r="G303" s="59" t="s">
        <v>189</v>
      </c>
      <c r="H303" s="129" t="s">
        <v>144</v>
      </c>
      <c r="I303" s="91" t="s">
        <v>189</v>
      </c>
      <c r="J303" s="159" t="s">
        <v>144</v>
      </c>
      <c r="K303" s="112" t="s">
        <v>189</v>
      </c>
      <c r="L303" s="199" t="s">
        <v>144</v>
      </c>
      <c r="M303" s="59" t="s">
        <v>189</v>
      </c>
      <c r="N303" s="129" t="s">
        <v>144</v>
      </c>
      <c r="O303" s="59" t="s">
        <v>189</v>
      </c>
      <c r="P303" s="129" t="s">
        <v>144</v>
      </c>
      <c r="Q303" s="107"/>
      <c r="R303" s="195"/>
      <c r="S303" s="59"/>
      <c r="T303" s="129"/>
      <c r="U303" s="369"/>
      <c r="V303" s="370"/>
      <c r="W303" s="369"/>
      <c r="X303" s="370"/>
      <c r="Y303" s="369"/>
      <c r="Z303" s="370"/>
      <c r="AA303" s="369"/>
      <c r="AB303" s="370"/>
      <c r="AC303" s="369"/>
      <c r="AD303" s="370"/>
      <c r="AE303" s="369"/>
      <c r="AF303" s="370"/>
      <c r="AG303" s="369"/>
      <c r="AH303" s="370"/>
    </row>
    <row r="304" spans="1:34" ht="46.8" x14ac:dyDescent="0.3">
      <c r="A304" s="54" t="s">
        <v>190</v>
      </c>
      <c r="B304" s="55" t="s">
        <v>425</v>
      </c>
      <c r="C304" s="56" t="s">
        <v>190</v>
      </c>
      <c r="D304" s="56" t="s">
        <v>425</v>
      </c>
      <c r="E304" s="217"/>
      <c r="F304" s="195"/>
      <c r="G304" s="504"/>
      <c r="H304" s="190"/>
      <c r="I304" s="91"/>
      <c r="J304" s="159"/>
      <c r="K304" s="112"/>
      <c r="L304" s="199"/>
      <c r="M304" s="59"/>
      <c r="N304" s="129"/>
      <c r="O304" s="59"/>
      <c r="P304" s="129"/>
      <c r="Q304" s="59"/>
      <c r="R304" s="129"/>
      <c r="S304" s="59"/>
      <c r="T304" s="129"/>
      <c r="U304" s="369"/>
      <c r="V304" s="370"/>
      <c r="W304" s="369"/>
      <c r="X304" s="370"/>
      <c r="Y304" s="369"/>
      <c r="Z304" s="370"/>
      <c r="AA304" s="369"/>
      <c r="AB304" s="370"/>
      <c r="AC304" s="369"/>
      <c r="AD304" s="370"/>
      <c r="AE304" s="369"/>
      <c r="AF304" s="370"/>
      <c r="AG304" s="369"/>
      <c r="AH304" s="370"/>
    </row>
    <row r="305" spans="1:34" ht="48" customHeight="1" x14ac:dyDescent="0.3">
      <c r="A305" s="56" t="s">
        <v>191</v>
      </c>
      <c r="B305" s="56" t="s">
        <v>145</v>
      </c>
      <c r="C305" s="56" t="s">
        <v>191</v>
      </c>
      <c r="D305" s="56" t="s">
        <v>145</v>
      </c>
      <c r="E305" s="168" t="s">
        <v>191</v>
      </c>
      <c r="F305" s="190" t="s">
        <v>145</v>
      </c>
      <c r="G305" s="189" t="s">
        <v>191</v>
      </c>
      <c r="H305" s="190" t="s">
        <v>145</v>
      </c>
      <c r="I305" s="101" t="s">
        <v>191</v>
      </c>
      <c r="J305" s="175" t="s">
        <v>373</v>
      </c>
      <c r="K305" s="112" t="s">
        <v>191</v>
      </c>
      <c r="L305" s="199" t="s">
        <v>373</v>
      </c>
      <c r="M305" s="59" t="s">
        <v>191</v>
      </c>
      <c r="N305" s="129" t="s">
        <v>373</v>
      </c>
      <c r="O305" s="59" t="s">
        <v>191</v>
      </c>
      <c r="P305" s="129" t="s">
        <v>373</v>
      </c>
      <c r="Q305" s="59" t="s">
        <v>191</v>
      </c>
      <c r="R305" s="129" t="s">
        <v>373</v>
      </c>
      <c r="S305" s="59" t="s">
        <v>191</v>
      </c>
      <c r="T305" s="129" t="s">
        <v>373</v>
      </c>
      <c r="U305" s="395"/>
      <c r="V305" s="396"/>
      <c r="W305" s="321"/>
      <c r="X305" s="60"/>
      <c r="Y305" s="321"/>
      <c r="Z305" s="60"/>
      <c r="AA305" s="321"/>
      <c r="AB305" s="60"/>
      <c r="AC305" s="321"/>
      <c r="AD305" s="60"/>
      <c r="AE305" s="321"/>
      <c r="AF305" s="60"/>
      <c r="AG305" s="321"/>
      <c r="AH305" s="60"/>
    </row>
    <row r="306" spans="1:34" ht="41.25" customHeight="1" x14ac:dyDescent="0.3">
      <c r="A306" s="72"/>
      <c r="B306" s="73"/>
      <c r="C306" s="74"/>
      <c r="D306" s="74"/>
      <c r="E306" s="149" t="s">
        <v>192</v>
      </c>
      <c r="F306" s="150" t="s">
        <v>245</v>
      </c>
      <c r="G306" s="530" t="s">
        <v>192</v>
      </c>
      <c r="H306" s="154" t="s">
        <v>245</v>
      </c>
      <c r="I306" s="59" t="s">
        <v>192</v>
      </c>
      <c r="J306" s="129" t="s">
        <v>245</v>
      </c>
      <c r="K306" s="115" t="s">
        <v>192</v>
      </c>
      <c r="L306" s="232" t="s">
        <v>245</v>
      </c>
      <c r="M306" s="231" t="s">
        <v>192</v>
      </c>
      <c r="N306" s="152" t="s">
        <v>245</v>
      </c>
      <c r="O306" s="231" t="s">
        <v>192</v>
      </c>
      <c r="P306" s="152" t="s">
        <v>245</v>
      </c>
      <c r="Q306" s="231" t="s">
        <v>192</v>
      </c>
      <c r="R306" s="152" t="s">
        <v>245</v>
      </c>
      <c r="S306" s="231" t="s">
        <v>192</v>
      </c>
      <c r="T306" s="152" t="s">
        <v>245</v>
      </c>
      <c r="U306" s="365" t="s">
        <v>192</v>
      </c>
      <c r="V306" s="92" t="s">
        <v>245</v>
      </c>
      <c r="W306" s="321" t="s">
        <v>192</v>
      </c>
      <c r="X306" s="60" t="s">
        <v>245</v>
      </c>
      <c r="Y306" s="321" t="s">
        <v>192</v>
      </c>
      <c r="Z306" s="60" t="s">
        <v>245</v>
      </c>
      <c r="AA306" s="321" t="s">
        <v>192</v>
      </c>
      <c r="AB306" s="60" t="s">
        <v>245</v>
      </c>
      <c r="AC306" s="321" t="s">
        <v>192</v>
      </c>
      <c r="AD306" s="60" t="s">
        <v>245</v>
      </c>
      <c r="AE306" s="321" t="s">
        <v>192</v>
      </c>
      <c r="AF306" s="60" t="s">
        <v>245</v>
      </c>
      <c r="AG306" s="321" t="s">
        <v>192</v>
      </c>
      <c r="AH306" s="60" t="s">
        <v>245</v>
      </c>
    </row>
    <row r="307" spans="1:34" ht="32.25" customHeight="1" thickBot="1" x14ac:dyDescent="0.35">
      <c r="A307" s="72"/>
      <c r="B307" s="73"/>
      <c r="C307" s="74"/>
      <c r="D307" s="74"/>
      <c r="E307" s="64"/>
      <c r="F307" s="67"/>
      <c r="G307" s="80"/>
      <c r="H307" s="67"/>
      <c r="I307" s="110" t="s">
        <v>193</v>
      </c>
      <c r="J307" s="111" t="s">
        <v>145</v>
      </c>
      <c r="K307" s="112" t="s">
        <v>193</v>
      </c>
      <c r="L307" s="199" t="s">
        <v>145</v>
      </c>
      <c r="M307" s="66" t="s">
        <v>193</v>
      </c>
      <c r="N307" s="67" t="s">
        <v>145</v>
      </c>
      <c r="O307" s="66" t="s">
        <v>193</v>
      </c>
      <c r="P307" s="67" t="s">
        <v>145</v>
      </c>
      <c r="Q307" s="66" t="s">
        <v>193</v>
      </c>
      <c r="R307" s="67" t="s">
        <v>145</v>
      </c>
      <c r="S307" s="66" t="s">
        <v>193</v>
      </c>
      <c r="T307" s="67" t="s">
        <v>145</v>
      </c>
      <c r="U307" s="388" t="s">
        <v>193</v>
      </c>
      <c r="V307" s="389" t="s">
        <v>145</v>
      </c>
      <c r="W307" s="388" t="s">
        <v>193</v>
      </c>
      <c r="X307" s="389" t="s">
        <v>145</v>
      </c>
      <c r="Y307" s="388" t="s">
        <v>193</v>
      </c>
      <c r="Z307" s="389" t="s">
        <v>145</v>
      </c>
      <c r="AA307" s="388" t="s">
        <v>193</v>
      </c>
      <c r="AB307" s="389" t="s">
        <v>145</v>
      </c>
      <c r="AC307" s="388" t="s">
        <v>193</v>
      </c>
      <c r="AD307" s="389" t="s">
        <v>145</v>
      </c>
      <c r="AE307" s="388" t="s">
        <v>193</v>
      </c>
      <c r="AF307" s="389" t="s">
        <v>145</v>
      </c>
      <c r="AG307" s="388" t="s">
        <v>193</v>
      </c>
      <c r="AH307" s="389" t="s">
        <v>145</v>
      </c>
    </row>
    <row r="308" spans="1:34" ht="26.25" customHeight="1" thickTop="1" x14ac:dyDescent="0.3">
      <c r="A308" s="875" t="s">
        <v>287</v>
      </c>
      <c r="B308" s="876"/>
      <c r="C308" s="875" t="s">
        <v>287</v>
      </c>
      <c r="D308" s="876"/>
      <c r="E308" s="888" t="s">
        <v>287</v>
      </c>
      <c r="F308" s="889"/>
      <c r="G308" s="869" t="s">
        <v>287</v>
      </c>
      <c r="H308" s="871"/>
      <c r="I308" s="872" t="s">
        <v>287</v>
      </c>
      <c r="J308" s="871"/>
      <c r="K308" s="885" t="s">
        <v>287</v>
      </c>
      <c r="L308" s="871"/>
      <c r="M308" s="885" t="s">
        <v>287</v>
      </c>
      <c r="N308" s="871"/>
      <c r="O308" s="885" t="s">
        <v>287</v>
      </c>
      <c r="P308" s="871"/>
      <c r="Q308" s="885" t="s">
        <v>287</v>
      </c>
      <c r="R308" s="871"/>
      <c r="S308" s="885" t="s">
        <v>287</v>
      </c>
      <c r="T308" s="871"/>
      <c r="U308" s="881" t="s">
        <v>287</v>
      </c>
      <c r="V308" s="882"/>
      <c r="W308" s="881" t="s">
        <v>287</v>
      </c>
      <c r="X308" s="882"/>
      <c r="Y308" s="881" t="s">
        <v>287</v>
      </c>
      <c r="Z308" s="882"/>
      <c r="AA308" s="881" t="s">
        <v>287</v>
      </c>
      <c r="AB308" s="882"/>
      <c r="AC308" s="881" t="s">
        <v>287</v>
      </c>
      <c r="AD308" s="882"/>
      <c r="AE308" s="881" t="s">
        <v>287</v>
      </c>
      <c r="AF308" s="882"/>
      <c r="AG308" s="881" t="s">
        <v>287</v>
      </c>
      <c r="AH308" s="882"/>
    </row>
    <row r="309" spans="1:34" ht="35.25" customHeight="1" x14ac:dyDescent="0.3">
      <c r="A309" s="47" t="s">
        <v>187</v>
      </c>
      <c r="B309" s="48" t="s">
        <v>426</v>
      </c>
      <c r="C309" s="49" t="s">
        <v>187</v>
      </c>
      <c r="D309" s="49" t="s">
        <v>426</v>
      </c>
      <c r="E309" s="217"/>
      <c r="F309" s="195"/>
      <c r="G309" s="147"/>
      <c r="H309" s="148"/>
      <c r="I309" s="147"/>
      <c r="J309" s="148"/>
      <c r="K309" s="147"/>
      <c r="L309" s="148"/>
      <c r="M309" s="59"/>
      <c r="N309" s="129"/>
      <c r="O309" s="59"/>
      <c r="P309" s="129"/>
      <c r="Q309" s="59"/>
      <c r="R309" s="129"/>
      <c r="S309" s="59"/>
      <c r="T309" s="129"/>
      <c r="U309" s="369"/>
      <c r="V309" s="370"/>
      <c r="W309" s="369"/>
      <c r="X309" s="370"/>
      <c r="Y309" s="369"/>
      <c r="Z309" s="370"/>
      <c r="AA309" s="369"/>
      <c r="AB309" s="370"/>
      <c r="AC309" s="369"/>
      <c r="AD309" s="370"/>
      <c r="AE309" s="369"/>
      <c r="AF309" s="370"/>
      <c r="AG309" s="369"/>
      <c r="AH309" s="370"/>
    </row>
    <row r="310" spans="1:34" ht="41.25" customHeight="1" x14ac:dyDescent="0.3">
      <c r="A310" s="233" t="s">
        <v>188</v>
      </c>
      <c r="B310" s="234" t="s">
        <v>427</v>
      </c>
      <c r="C310" s="235" t="s">
        <v>188</v>
      </c>
      <c r="D310" s="235" t="s">
        <v>427</v>
      </c>
      <c r="E310" s="217"/>
      <c r="F310" s="195"/>
      <c r="G310" s="147"/>
      <c r="H310" s="148"/>
      <c r="I310" s="147"/>
      <c r="J310" s="148"/>
      <c r="K310" s="147"/>
      <c r="L310" s="148"/>
      <c r="M310" s="59"/>
      <c r="N310" s="129"/>
      <c r="O310" s="59"/>
      <c r="P310" s="129"/>
      <c r="Q310" s="59"/>
      <c r="R310" s="129"/>
      <c r="S310" s="59"/>
      <c r="T310" s="129"/>
      <c r="U310" s="369"/>
      <c r="V310" s="370"/>
      <c r="W310" s="369"/>
      <c r="X310" s="370"/>
      <c r="Y310" s="369"/>
      <c r="Z310" s="370"/>
      <c r="AA310" s="369"/>
      <c r="AB310" s="370"/>
      <c r="AC310" s="369"/>
      <c r="AD310" s="370"/>
      <c r="AE310" s="369"/>
      <c r="AF310" s="370"/>
      <c r="AG310" s="369"/>
      <c r="AH310" s="370"/>
    </row>
    <row r="311" spans="1:34" ht="60" customHeight="1" x14ac:dyDescent="0.3">
      <c r="A311" s="233" t="s">
        <v>189</v>
      </c>
      <c r="B311" s="234" t="s">
        <v>428</v>
      </c>
      <c r="C311" s="235" t="s">
        <v>189</v>
      </c>
      <c r="D311" s="235" t="s">
        <v>428</v>
      </c>
      <c r="E311" s="217"/>
      <c r="F311" s="195"/>
      <c r="G311" s="147"/>
      <c r="H311" s="148"/>
      <c r="I311" s="147"/>
      <c r="J311" s="148"/>
      <c r="K311" s="147"/>
      <c r="L311" s="148"/>
      <c r="M311" s="59"/>
      <c r="N311" s="129"/>
      <c r="O311" s="59"/>
      <c r="P311" s="129"/>
      <c r="Q311" s="59"/>
      <c r="R311" s="129"/>
      <c r="S311" s="59"/>
      <c r="T311" s="129"/>
      <c r="U311" s="369"/>
      <c r="V311" s="370"/>
      <c r="W311" s="369"/>
      <c r="X311" s="370"/>
      <c r="Y311" s="369"/>
      <c r="Z311" s="370"/>
      <c r="AA311" s="369"/>
      <c r="AB311" s="370"/>
      <c r="AC311" s="369"/>
      <c r="AD311" s="370"/>
      <c r="AE311" s="369"/>
      <c r="AF311" s="370"/>
      <c r="AG311" s="369"/>
      <c r="AH311" s="370"/>
    </row>
    <row r="312" spans="1:34" ht="84.75" customHeight="1" thickBot="1" x14ac:dyDescent="0.35">
      <c r="A312" s="61"/>
      <c r="B312" s="62"/>
      <c r="C312" s="63"/>
      <c r="D312" s="63"/>
      <c r="E312" s="149" t="s">
        <v>190</v>
      </c>
      <c r="F312" s="150" t="s">
        <v>246</v>
      </c>
      <c r="G312" s="151" t="s">
        <v>190</v>
      </c>
      <c r="H312" s="152" t="s">
        <v>246</v>
      </c>
      <c r="I312" s="153" t="s">
        <v>190</v>
      </c>
      <c r="J312" s="154" t="s">
        <v>246</v>
      </c>
      <c r="K312" s="112" t="s">
        <v>190</v>
      </c>
      <c r="L312" s="199" t="s">
        <v>246</v>
      </c>
      <c r="M312" s="66" t="s">
        <v>190</v>
      </c>
      <c r="N312" s="67" t="s">
        <v>246</v>
      </c>
      <c r="O312" s="66" t="s">
        <v>190</v>
      </c>
      <c r="P312" s="67" t="s">
        <v>246</v>
      </c>
      <c r="Q312" s="331" t="s">
        <v>190</v>
      </c>
      <c r="R312" s="332" t="s">
        <v>492</v>
      </c>
      <c r="S312" s="66" t="s">
        <v>190</v>
      </c>
      <c r="T312" s="67" t="s">
        <v>492</v>
      </c>
      <c r="U312" s="378" t="s">
        <v>190</v>
      </c>
      <c r="V312" s="379" t="s">
        <v>492</v>
      </c>
      <c r="W312" s="388" t="s">
        <v>190</v>
      </c>
      <c r="X312" s="389" t="s">
        <v>492</v>
      </c>
      <c r="Y312" s="388" t="s">
        <v>190</v>
      </c>
      <c r="Z312" s="389" t="s">
        <v>492</v>
      </c>
      <c r="AA312" s="388" t="s">
        <v>190</v>
      </c>
      <c r="AB312" s="389" t="s">
        <v>492</v>
      </c>
      <c r="AC312" s="388" t="s">
        <v>190</v>
      </c>
      <c r="AD312" s="389" t="s">
        <v>492</v>
      </c>
      <c r="AE312" s="388" t="s">
        <v>190</v>
      </c>
      <c r="AF312" s="389" t="s">
        <v>492</v>
      </c>
      <c r="AG312" s="388" t="s">
        <v>190</v>
      </c>
      <c r="AH312" s="389" t="s">
        <v>492</v>
      </c>
    </row>
    <row r="313" spans="1:34" ht="39" customHeight="1" thickTop="1" x14ac:dyDescent="0.3">
      <c r="A313" s="875" t="s">
        <v>288</v>
      </c>
      <c r="B313" s="876"/>
      <c r="C313" s="875" t="s">
        <v>288</v>
      </c>
      <c r="D313" s="876"/>
      <c r="E313" s="869" t="s">
        <v>288</v>
      </c>
      <c r="F313" s="870"/>
      <c r="G313" s="869" t="s">
        <v>288</v>
      </c>
      <c r="H313" s="871"/>
      <c r="I313" s="872" t="s">
        <v>288</v>
      </c>
      <c r="J313" s="871"/>
      <c r="K313" s="885" t="s">
        <v>288</v>
      </c>
      <c r="L313" s="871"/>
      <c r="M313" s="885" t="s">
        <v>288</v>
      </c>
      <c r="N313" s="871"/>
      <c r="O313" s="885" t="s">
        <v>288</v>
      </c>
      <c r="P313" s="871"/>
      <c r="Q313" s="885" t="s">
        <v>288</v>
      </c>
      <c r="R313" s="871"/>
      <c r="S313" s="885" t="s">
        <v>288</v>
      </c>
      <c r="T313" s="871"/>
      <c r="U313" s="881" t="s">
        <v>588</v>
      </c>
      <c r="V313" s="882"/>
      <c r="W313" s="881" t="s">
        <v>588</v>
      </c>
      <c r="X313" s="882"/>
      <c r="Y313" s="881" t="s">
        <v>588</v>
      </c>
      <c r="Z313" s="882"/>
      <c r="AA313" s="881" t="s">
        <v>588</v>
      </c>
      <c r="AB313" s="882"/>
      <c r="AC313" s="881" t="s">
        <v>588</v>
      </c>
      <c r="AD313" s="882"/>
      <c r="AE313" s="881" t="s">
        <v>588</v>
      </c>
      <c r="AF313" s="882"/>
      <c r="AG313" s="881" t="s">
        <v>588</v>
      </c>
      <c r="AH313" s="882"/>
    </row>
    <row r="314" spans="1:34" ht="39" customHeight="1" x14ac:dyDescent="0.3">
      <c r="A314" s="236" t="s">
        <v>187</v>
      </c>
      <c r="B314" s="237" t="s">
        <v>146</v>
      </c>
      <c r="C314" s="238" t="s">
        <v>187</v>
      </c>
      <c r="D314" s="238" t="s">
        <v>146</v>
      </c>
      <c r="E314" s="151" t="s">
        <v>187</v>
      </c>
      <c r="F314" s="239" t="s">
        <v>146</v>
      </c>
      <c r="G314" s="240" t="s">
        <v>187</v>
      </c>
      <c r="H314" s="154" t="s">
        <v>146</v>
      </c>
      <c r="I314" s="240" t="s">
        <v>187</v>
      </c>
      <c r="J314" s="154" t="s">
        <v>146</v>
      </c>
      <c r="K314" s="112" t="s">
        <v>187</v>
      </c>
      <c r="L314" s="199" t="s">
        <v>146</v>
      </c>
      <c r="M314" s="85" t="s">
        <v>187</v>
      </c>
      <c r="N314" s="214" t="s">
        <v>146</v>
      </c>
      <c r="O314" s="85" t="s">
        <v>187</v>
      </c>
      <c r="P314" s="214" t="s">
        <v>146</v>
      </c>
      <c r="Q314" s="52" t="s">
        <v>187</v>
      </c>
      <c r="R314" s="196" t="s">
        <v>146</v>
      </c>
      <c r="S314" s="52" t="s">
        <v>187</v>
      </c>
      <c r="T314" s="196" t="s">
        <v>146</v>
      </c>
      <c r="U314" s="373" t="s">
        <v>187</v>
      </c>
      <c r="V314" s="96" t="s">
        <v>589</v>
      </c>
      <c r="W314" s="365" t="s">
        <v>187</v>
      </c>
      <c r="X314" s="92" t="s">
        <v>589</v>
      </c>
      <c r="Y314" s="365" t="s">
        <v>187</v>
      </c>
      <c r="Z314" s="92" t="s">
        <v>589</v>
      </c>
      <c r="AA314" s="321" t="s">
        <v>187</v>
      </c>
      <c r="AB314" s="60" t="s">
        <v>589</v>
      </c>
      <c r="AC314" s="321" t="s">
        <v>187</v>
      </c>
      <c r="AD314" s="60" t="s">
        <v>589</v>
      </c>
      <c r="AE314" s="321" t="s">
        <v>187</v>
      </c>
      <c r="AF314" s="60" t="s">
        <v>589</v>
      </c>
      <c r="AG314" s="321" t="s">
        <v>187</v>
      </c>
      <c r="AH314" s="60" t="s">
        <v>589</v>
      </c>
    </row>
    <row r="315" spans="1:34" ht="38.25" customHeight="1" x14ac:dyDescent="0.3">
      <c r="A315" s="236" t="s">
        <v>188</v>
      </c>
      <c r="B315" s="237" t="s">
        <v>147</v>
      </c>
      <c r="C315" s="238" t="s">
        <v>188</v>
      </c>
      <c r="D315" s="238" t="s">
        <v>147</v>
      </c>
      <c r="E315" s="151" t="s">
        <v>188</v>
      </c>
      <c r="F315" s="152" t="s">
        <v>147</v>
      </c>
      <c r="G315" s="153" t="s">
        <v>188</v>
      </c>
      <c r="H315" s="154" t="s">
        <v>147</v>
      </c>
      <c r="I315" s="241"/>
      <c r="J315" s="242"/>
      <c r="K315" s="112"/>
      <c r="L315" s="199"/>
      <c r="M315" s="52"/>
      <c r="N315" s="196"/>
      <c r="O315" s="52"/>
      <c r="P315" s="196"/>
      <c r="Q315" s="52"/>
      <c r="R315" s="196"/>
      <c r="S315" s="52"/>
      <c r="T315" s="196"/>
      <c r="U315" s="369"/>
      <c r="V315" s="370"/>
      <c r="W315" s="369"/>
      <c r="X315" s="370"/>
      <c r="Y315" s="369"/>
      <c r="Z315" s="370"/>
      <c r="AA315" s="369"/>
      <c r="AB315" s="370"/>
      <c r="AC315" s="369"/>
      <c r="AD315" s="370"/>
      <c r="AE315" s="369"/>
      <c r="AF315" s="370"/>
      <c r="AG315" s="369"/>
      <c r="AH315" s="370"/>
    </row>
    <row r="316" spans="1:34" ht="40.5" customHeight="1" x14ac:dyDescent="0.3">
      <c r="A316" s="47" t="s">
        <v>189</v>
      </c>
      <c r="B316" s="48" t="s">
        <v>148</v>
      </c>
      <c r="C316" s="49" t="s">
        <v>189</v>
      </c>
      <c r="D316" s="49" t="s">
        <v>148</v>
      </c>
      <c r="E316" s="50" t="s">
        <v>189</v>
      </c>
      <c r="F316" s="51" t="s">
        <v>148</v>
      </c>
      <c r="G316" s="52" t="s">
        <v>189</v>
      </c>
      <c r="H316" s="196" t="s">
        <v>148</v>
      </c>
      <c r="I316" s="119" t="s">
        <v>189</v>
      </c>
      <c r="J316" s="69" t="s">
        <v>148</v>
      </c>
      <c r="K316" s="112" t="s">
        <v>189</v>
      </c>
      <c r="L316" s="199" t="s">
        <v>148</v>
      </c>
      <c r="M316" s="52" t="s">
        <v>189</v>
      </c>
      <c r="N316" s="214" t="s">
        <v>148</v>
      </c>
      <c r="O316" s="52" t="s">
        <v>189</v>
      </c>
      <c r="P316" s="196" t="s">
        <v>148</v>
      </c>
      <c r="Q316" s="52" t="s">
        <v>189</v>
      </c>
      <c r="R316" s="196" t="s">
        <v>148</v>
      </c>
      <c r="S316" s="52" t="s">
        <v>189</v>
      </c>
      <c r="T316" s="196" t="s">
        <v>148</v>
      </c>
      <c r="U316" s="365" t="s">
        <v>189</v>
      </c>
      <c r="V316" s="92" t="s">
        <v>148</v>
      </c>
      <c r="W316" s="321" t="s">
        <v>189</v>
      </c>
      <c r="X316" s="60" t="s">
        <v>148</v>
      </c>
      <c r="Y316" s="321" t="s">
        <v>189</v>
      </c>
      <c r="Z316" s="60" t="s">
        <v>148</v>
      </c>
      <c r="AA316" s="321" t="s">
        <v>189</v>
      </c>
      <c r="AB316" s="60" t="s">
        <v>148</v>
      </c>
      <c r="AC316" s="321" t="s">
        <v>189</v>
      </c>
      <c r="AD316" s="60" t="s">
        <v>148</v>
      </c>
      <c r="AE316" s="321" t="s">
        <v>189</v>
      </c>
      <c r="AF316" s="60" t="s">
        <v>148</v>
      </c>
      <c r="AG316" s="321" t="s">
        <v>189</v>
      </c>
      <c r="AH316" s="60" t="s">
        <v>148</v>
      </c>
    </row>
    <row r="317" spans="1:34" ht="40.5" customHeight="1" x14ac:dyDescent="0.3">
      <c r="A317" s="233" t="s">
        <v>190</v>
      </c>
      <c r="B317" s="234" t="s">
        <v>149</v>
      </c>
      <c r="C317" s="235" t="s">
        <v>190</v>
      </c>
      <c r="D317" s="235" t="s">
        <v>149</v>
      </c>
      <c r="E317" s="113" t="s">
        <v>190</v>
      </c>
      <c r="F317" s="114" t="s">
        <v>149</v>
      </c>
      <c r="G317" s="112" t="s">
        <v>190</v>
      </c>
      <c r="H317" s="199" t="s">
        <v>149</v>
      </c>
      <c r="I317" s="125" t="s">
        <v>190</v>
      </c>
      <c r="J317" s="208" t="s">
        <v>149</v>
      </c>
      <c r="K317" s="112" t="s">
        <v>190</v>
      </c>
      <c r="L317" s="199" t="s">
        <v>149</v>
      </c>
      <c r="M317" s="52" t="s">
        <v>190</v>
      </c>
      <c r="N317" s="196" t="s">
        <v>149</v>
      </c>
      <c r="O317" s="52" t="s">
        <v>190</v>
      </c>
      <c r="P317" s="196" t="s">
        <v>149</v>
      </c>
      <c r="Q317" s="52" t="s">
        <v>190</v>
      </c>
      <c r="R317" s="196" t="s">
        <v>149</v>
      </c>
      <c r="S317" s="52" t="s">
        <v>190</v>
      </c>
      <c r="T317" s="196" t="s">
        <v>149</v>
      </c>
      <c r="U317" s="365" t="s">
        <v>190</v>
      </c>
      <c r="V317" s="92" t="s">
        <v>149</v>
      </c>
      <c r="W317" s="321" t="s">
        <v>190</v>
      </c>
      <c r="X317" s="60" t="s">
        <v>149</v>
      </c>
      <c r="Y317" s="365" t="s">
        <v>190</v>
      </c>
      <c r="Z317" s="92" t="s">
        <v>149</v>
      </c>
      <c r="AA317" s="365" t="s">
        <v>190</v>
      </c>
      <c r="AB317" s="92" t="s">
        <v>149</v>
      </c>
      <c r="AC317" s="383" t="s">
        <v>190</v>
      </c>
      <c r="AD317" s="60" t="s">
        <v>149</v>
      </c>
      <c r="AE317" s="383" t="s">
        <v>190</v>
      </c>
      <c r="AF317" s="60" t="s">
        <v>149</v>
      </c>
      <c r="AG317" s="383" t="s">
        <v>190</v>
      </c>
      <c r="AH317" s="60" t="s">
        <v>149</v>
      </c>
    </row>
    <row r="318" spans="1:34" ht="38.25" customHeight="1" x14ac:dyDescent="0.3">
      <c r="A318" s="47" t="s">
        <v>191</v>
      </c>
      <c r="B318" s="48" t="s">
        <v>150</v>
      </c>
      <c r="C318" s="49" t="s">
        <v>191</v>
      </c>
      <c r="D318" s="49" t="s">
        <v>150</v>
      </c>
      <c r="E318" s="57" t="s">
        <v>191</v>
      </c>
      <c r="F318" s="58" t="s">
        <v>150</v>
      </c>
      <c r="G318" s="59" t="s">
        <v>191</v>
      </c>
      <c r="H318" s="129" t="s">
        <v>150</v>
      </c>
      <c r="I318" s="59" t="s">
        <v>191</v>
      </c>
      <c r="J318" s="129" t="s">
        <v>150</v>
      </c>
      <c r="K318" s="112" t="s">
        <v>191</v>
      </c>
      <c r="L318" s="199" t="s">
        <v>150</v>
      </c>
      <c r="M318" s="85" t="s">
        <v>191</v>
      </c>
      <c r="N318" s="214" t="s">
        <v>150</v>
      </c>
      <c r="O318" s="52" t="s">
        <v>191</v>
      </c>
      <c r="P318" s="196" t="s">
        <v>150</v>
      </c>
      <c r="Q318" s="52" t="s">
        <v>191</v>
      </c>
      <c r="R318" s="196" t="s">
        <v>150</v>
      </c>
      <c r="S318" s="52" t="s">
        <v>191</v>
      </c>
      <c r="T318" s="196" t="s">
        <v>150</v>
      </c>
      <c r="U318" s="365" t="s">
        <v>191</v>
      </c>
      <c r="V318" s="92" t="s">
        <v>150</v>
      </c>
      <c r="W318" s="321" t="s">
        <v>191</v>
      </c>
      <c r="X318" s="60" t="s">
        <v>150</v>
      </c>
      <c r="Y318" s="321" t="s">
        <v>191</v>
      </c>
      <c r="Z318" s="60" t="s">
        <v>150</v>
      </c>
      <c r="AA318" s="321" t="s">
        <v>191</v>
      </c>
      <c r="AB318" s="60" t="s">
        <v>150</v>
      </c>
      <c r="AC318" s="321" t="s">
        <v>191</v>
      </c>
      <c r="AD318" s="60" t="s">
        <v>150</v>
      </c>
      <c r="AE318" s="321" t="s">
        <v>191</v>
      </c>
      <c r="AF318" s="60" t="s">
        <v>150</v>
      </c>
      <c r="AG318" s="321" t="s">
        <v>191</v>
      </c>
      <c r="AH318" s="60" t="s">
        <v>150</v>
      </c>
    </row>
    <row r="319" spans="1:34" ht="55.5" customHeight="1" x14ac:dyDescent="0.3">
      <c r="A319" s="72"/>
      <c r="B319" s="73"/>
      <c r="C319" s="74"/>
      <c r="D319" s="74"/>
      <c r="E319" s="57"/>
      <c r="F319" s="129"/>
      <c r="G319" s="188"/>
      <c r="H319" s="129"/>
      <c r="I319" s="105" t="s">
        <v>192</v>
      </c>
      <c r="J319" s="130" t="s">
        <v>374</v>
      </c>
      <c r="K319" s="112" t="s">
        <v>192</v>
      </c>
      <c r="L319" s="199" t="s">
        <v>374</v>
      </c>
      <c r="M319" s="52" t="s">
        <v>192</v>
      </c>
      <c r="N319" s="196" t="s">
        <v>374</v>
      </c>
      <c r="O319" s="52" t="s">
        <v>192</v>
      </c>
      <c r="P319" s="196" t="s">
        <v>374</v>
      </c>
      <c r="Q319" s="52" t="s">
        <v>192</v>
      </c>
      <c r="R319" s="196" t="s">
        <v>374</v>
      </c>
      <c r="S319" s="52" t="s">
        <v>192</v>
      </c>
      <c r="T319" s="196" t="s">
        <v>374</v>
      </c>
      <c r="U319" s="373" t="s">
        <v>192</v>
      </c>
      <c r="V319" s="96" t="s">
        <v>576</v>
      </c>
      <c r="W319" s="321" t="s">
        <v>192</v>
      </c>
      <c r="X319" s="60" t="s">
        <v>576</v>
      </c>
      <c r="Y319" s="321" t="s">
        <v>192</v>
      </c>
      <c r="Z319" s="60" t="s">
        <v>576</v>
      </c>
      <c r="AA319" s="365" t="s">
        <v>192</v>
      </c>
      <c r="AB319" s="92" t="s">
        <v>576</v>
      </c>
      <c r="AC319" s="383" t="s">
        <v>192</v>
      </c>
      <c r="AD319" s="60" t="s">
        <v>576</v>
      </c>
      <c r="AE319" s="383" t="s">
        <v>192</v>
      </c>
      <c r="AF319" s="60" t="s">
        <v>576</v>
      </c>
      <c r="AG319" s="383" t="s">
        <v>192</v>
      </c>
      <c r="AH319" s="60" t="s">
        <v>576</v>
      </c>
    </row>
    <row r="320" spans="1:34" ht="37.5" customHeight="1" x14ac:dyDescent="0.3">
      <c r="A320" s="243"/>
      <c r="B320" s="244"/>
      <c r="C320" s="243"/>
      <c r="D320" s="244"/>
      <c r="E320" s="243"/>
      <c r="F320" s="244"/>
      <c r="G320" s="243"/>
      <c r="H320" s="244"/>
      <c r="I320" s="110" t="s">
        <v>193</v>
      </c>
      <c r="J320" s="111" t="s">
        <v>375</v>
      </c>
      <c r="K320" s="115" t="s">
        <v>193</v>
      </c>
      <c r="L320" s="232" t="s">
        <v>375</v>
      </c>
      <c r="M320" s="91" t="s">
        <v>193</v>
      </c>
      <c r="N320" s="159" t="s">
        <v>375</v>
      </c>
      <c r="O320" s="52" t="s">
        <v>193</v>
      </c>
      <c r="P320" s="196" t="s">
        <v>375</v>
      </c>
      <c r="Q320" s="52" t="s">
        <v>193</v>
      </c>
      <c r="R320" s="196" t="s">
        <v>375</v>
      </c>
      <c r="S320" s="52" t="s">
        <v>193</v>
      </c>
      <c r="T320" s="196" t="s">
        <v>375</v>
      </c>
      <c r="U320" s="365" t="s">
        <v>193</v>
      </c>
      <c r="V320" s="92" t="s">
        <v>375</v>
      </c>
      <c r="W320" s="365" t="s">
        <v>193</v>
      </c>
      <c r="X320" s="92" t="s">
        <v>375</v>
      </c>
      <c r="Y320" s="321" t="s">
        <v>193</v>
      </c>
      <c r="Z320" s="60" t="s">
        <v>375</v>
      </c>
      <c r="AA320" s="321" t="s">
        <v>193</v>
      </c>
      <c r="AB320" s="60" t="s">
        <v>375</v>
      </c>
      <c r="AC320" s="321" t="s">
        <v>193</v>
      </c>
      <c r="AD320" s="60" t="s">
        <v>375</v>
      </c>
      <c r="AE320" s="321" t="s">
        <v>193</v>
      </c>
      <c r="AF320" s="60" t="s">
        <v>375</v>
      </c>
      <c r="AG320" s="321" t="s">
        <v>193</v>
      </c>
      <c r="AH320" s="60" t="s">
        <v>375</v>
      </c>
    </row>
    <row r="321" spans="1:16384" s="43" customFormat="1" ht="51" customHeight="1" x14ac:dyDescent="0.3">
      <c r="A321" s="245"/>
      <c r="B321" s="246"/>
      <c r="C321" s="245"/>
      <c r="D321" s="246"/>
      <c r="E321" s="245"/>
      <c r="F321" s="246"/>
      <c r="G321" s="245"/>
      <c r="H321" s="246"/>
      <c r="I321" s="245"/>
      <c r="J321" s="246"/>
      <c r="K321" s="245"/>
      <c r="L321" s="246"/>
      <c r="M321" s="226" t="s">
        <v>194</v>
      </c>
      <c r="N321" s="247" t="s">
        <v>435</v>
      </c>
      <c r="O321" s="52" t="s">
        <v>194</v>
      </c>
      <c r="P321" s="196" t="s">
        <v>435</v>
      </c>
      <c r="Q321" s="52" t="s">
        <v>194</v>
      </c>
      <c r="R321" s="196" t="s">
        <v>435</v>
      </c>
      <c r="S321" s="52" t="s">
        <v>194</v>
      </c>
      <c r="T321" s="196" t="s">
        <v>435</v>
      </c>
      <c r="U321" s="321" t="s">
        <v>194</v>
      </c>
      <c r="V321" s="60" t="s">
        <v>435</v>
      </c>
      <c r="W321" s="321" t="s">
        <v>194</v>
      </c>
      <c r="X321" s="60" t="s">
        <v>435</v>
      </c>
      <c r="Y321" s="321" t="s">
        <v>194</v>
      </c>
      <c r="Z321" s="60" t="s">
        <v>435</v>
      </c>
      <c r="AA321" s="321" t="s">
        <v>194</v>
      </c>
      <c r="AB321" s="60" t="s">
        <v>435</v>
      </c>
      <c r="AC321" s="321" t="s">
        <v>194</v>
      </c>
      <c r="AD321" s="60" t="s">
        <v>435</v>
      </c>
      <c r="AE321" s="321" t="s">
        <v>194</v>
      </c>
      <c r="AF321" s="60" t="s">
        <v>435</v>
      </c>
      <c r="AG321" s="321" t="s">
        <v>194</v>
      </c>
      <c r="AH321" s="60" t="s">
        <v>435</v>
      </c>
    </row>
    <row r="322" spans="1:16384" s="43" customFormat="1" ht="51" customHeight="1" x14ac:dyDescent="0.3">
      <c r="A322" s="245"/>
      <c r="B322" s="246"/>
      <c r="C322" s="245"/>
      <c r="D322" s="246"/>
      <c r="E322" s="245"/>
      <c r="F322" s="246"/>
      <c r="G322" s="245"/>
      <c r="H322" s="246"/>
      <c r="I322" s="245"/>
      <c r="J322" s="246"/>
      <c r="K322" s="245"/>
      <c r="L322" s="246"/>
      <c r="M322" s="407"/>
      <c r="N322" s="407"/>
      <c r="O322" s="109"/>
      <c r="P322" s="77"/>
      <c r="Q322" s="109"/>
      <c r="R322" s="77"/>
      <c r="S322" s="109"/>
      <c r="T322" s="77"/>
      <c r="U322" s="408" t="s">
        <v>195</v>
      </c>
      <c r="V322" s="400" t="s">
        <v>577</v>
      </c>
      <c r="W322" s="321" t="s">
        <v>195</v>
      </c>
      <c r="X322" s="60" t="s">
        <v>577</v>
      </c>
      <c r="Y322" s="321" t="s">
        <v>195</v>
      </c>
      <c r="Z322" s="60" t="s">
        <v>577</v>
      </c>
      <c r="AA322" s="321" t="s">
        <v>195</v>
      </c>
      <c r="AB322" s="60" t="s">
        <v>577</v>
      </c>
      <c r="AC322" s="321" t="s">
        <v>195</v>
      </c>
      <c r="AD322" s="60" t="s">
        <v>577</v>
      </c>
      <c r="AE322" s="321" t="s">
        <v>195</v>
      </c>
      <c r="AF322" s="60" t="s">
        <v>577</v>
      </c>
      <c r="AG322" s="321" t="s">
        <v>195</v>
      </c>
      <c r="AH322" s="60" t="s">
        <v>577</v>
      </c>
    </row>
    <row r="323" spans="1:16384" s="43" customFormat="1" ht="51" customHeight="1" x14ac:dyDescent="0.3">
      <c r="A323" s="245"/>
      <c r="B323" s="246"/>
      <c r="C323" s="245"/>
      <c r="D323" s="246"/>
      <c r="E323" s="245"/>
      <c r="F323" s="246"/>
      <c r="G323" s="245"/>
      <c r="H323" s="246"/>
      <c r="I323" s="245"/>
      <c r="J323" s="246"/>
      <c r="K323" s="245"/>
      <c r="L323" s="246"/>
      <c r="M323" s="407"/>
      <c r="N323" s="407"/>
      <c r="O323" s="109"/>
      <c r="P323" s="77"/>
      <c r="Q323" s="109"/>
      <c r="R323" s="77"/>
      <c r="S323" s="109"/>
      <c r="T323" s="77"/>
      <c r="U323" s="408" t="s">
        <v>196</v>
      </c>
      <c r="V323" s="400" t="s">
        <v>578</v>
      </c>
      <c r="W323" s="321" t="s">
        <v>196</v>
      </c>
      <c r="X323" s="60" t="s">
        <v>578</v>
      </c>
      <c r="Y323" s="321" t="s">
        <v>196</v>
      </c>
      <c r="Z323" s="60" t="s">
        <v>578</v>
      </c>
      <c r="AA323" s="321" t="s">
        <v>196</v>
      </c>
      <c r="AB323" s="60" t="s">
        <v>578</v>
      </c>
      <c r="AC323" s="321" t="s">
        <v>196</v>
      </c>
      <c r="AD323" s="60" t="s">
        <v>578</v>
      </c>
      <c r="AE323" s="321" t="s">
        <v>196</v>
      </c>
      <c r="AF323" s="60" t="s">
        <v>578</v>
      </c>
      <c r="AG323" s="321" t="s">
        <v>196</v>
      </c>
      <c r="AH323" s="60" t="s">
        <v>578</v>
      </c>
    </row>
    <row r="324" spans="1:16384" s="43" customFormat="1" ht="51" customHeight="1" x14ac:dyDescent="0.3">
      <c r="A324" s="245"/>
      <c r="B324" s="246"/>
      <c r="C324" s="245"/>
      <c r="D324" s="246"/>
      <c r="E324" s="245"/>
      <c r="F324" s="246"/>
      <c r="G324" s="245"/>
      <c r="H324" s="246"/>
      <c r="I324" s="245"/>
      <c r="J324" s="246"/>
      <c r="K324" s="245"/>
      <c r="L324" s="246"/>
      <c r="M324" s="407"/>
      <c r="N324" s="407"/>
      <c r="O324" s="109"/>
      <c r="P324" s="77"/>
      <c r="Q324" s="109"/>
      <c r="R324" s="77"/>
      <c r="S324" s="109"/>
      <c r="T324" s="77"/>
      <c r="U324" s="399" t="s">
        <v>197</v>
      </c>
      <c r="V324" s="400" t="s">
        <v>579</v>
      </c>
      <c r="W324" s="383" t="s">
        <v>197</v>
      </c>
      <c r="X324" s="60" t="s">
        <v>579</v>
      </c>
      <c r="Y324" s="383" t="s">
        <v>197</v>
      </c>
      <c r="Z324" s="60" t="s">
        <v>579</v>
      </c>
      <c r="AA324" s="383" t="s">
        <v>197</v>
      </c>
      <c r="AB324" s="60" t="s">
        <v>579</v>
      </c>
      <c r="AC324" s="383" t="s">
        <v>197</v>
      </c>
      <c r="AD324" s="60" t="s">
        <v>579</v>
      </c>
      <c r="AE324" s="383" t="s">
        <v>197</v>
      </c>
      <c r="AF324" s="60" t="s">
        <v>579</v>
      </c>
      <c r="AG324" s="383" t="s">
        <v>197</v>
      </c>
      <c r="AH324" s="60" t="s">
        <v>579</v>
      </c>
    </row>
    <row r="325" spans="1:16384" s="43" customFormat="1" ht="51" customHeight="1" thickBot="1" x14ac:dyDescent="0.35">
      <c r="A325" s="245"/>
      <c r="B325" s="246"/>
      <c r="C325" s="245"/>
      <c r="D325" s="246"/>
      <c r="E325" s="245"/>
      <c r="F325" s="246"/>
      <c r="G325" s="245"/>
      <c r="H325" s="246"/>
      <c r="I325" s="245"/>
      <c r="J325" s="246"/>
      <c r="K325" s="245"/>
      <c r="L325" s="246"/>
      <c r="M325" s="407"/>
      <c r="N325" s="407"/>
      <c r="O325" s="109"/>
      <c r="P325" s="77"/>
      <c r="Q325" s="109"/>
      <c r="R325" s="77"/>
      <c r="S325" s="109"/>
      <c r="T325" s="77"/>
      <c r="U325" s="398" t="s">
        <v>198</v>
      </c>
      <c r="V325" s="394" t="s">
        <v>580</v>
      </c>
      <c r="W325" s="456" t="s">
        <v>198</v>
      </c>
      <c r="X325" s="389" t="s">
        <v>580</v>
      </c>
      <c r="Y325" s="456" t="s">
        <v>198</v>
      </c>
      <c r="Z325" s="389" t="s">
        <v>580</v>
      </c>
      <c r="AA325" s="456" t="s">
        <v>198</v>
      </c>
      <c r="AB325" s="389" t="s">
        <v>580</v>
      </c>
      <c r="AC325" s="456" t="s">
        <v>198</v>
      </c>
      <c r="AD325" s="389" t="s">
        <v>580</v>
      </c>
      <c r="AE325" s="456" t="s">
        <v>198</v>
      </c>
      <c r="AF325" s="389" t="s">
        <v>580</v>
      </c>
      <c r="AG325" s="456" t="s">
        <v>198</v>
      </c>
      <c r="AH325" s="389" t="s">
        <v>580</v>
      </c>
    </row>
    <row r="326" spans="1:16384" s="43" customFormat="1" ht="22.5" customHeight="1" thickTop="1" x14ac:dyDescent="0.3">
      <c r="A326" s="875" t="s">
        <v>289</v>
      </c>
      <c r="B326" s="876"/>
      <c r="C326" s="875" t="s">
        <v>289</v>
      </c>
      <c r="D326" s="876"/>
      <c r="E326" s="869" t="s">
        <v>289</v>
      </c>
      <c r="F326" s="870"/>
      <c r="G326" s="869" t="s">
        <v>289</v>
      </c>
      <c r="H326" s="871"/>
      <c r="I326" s="872" t="s">
        <v>289</v>
      </c>
      <c r="J326" s="871"/>
      <c r="K326" s="885" t="s">
        <v>289</v>
      </c>
      <c r="L326" s="871"/>
      <c r="M326" s="885" t="s">
        <v>289</v>
      </c>
      <c r="N326" s="871"/>
      <c r="O326" s="885" t="s">
        <v>289</v>
      </c>
      <c r="P326" s="871"/>
      <c r="Q326" s="885" t="s">
        <v>289</v>
      </c>
      <c r="R326" s="871"/>
      <c r="S326" s="885" t="s">
        <v>289</v>
      </c>
      <c r="T326" s="871"/>
      <c r="U326" s="881" t="s">
        <v>289</v>
      </c>
      <c r="V326" s="882"/>
      <c r="W326" s="881" t="s">
        <v>289</v>
      </c>
      <c r="X326" s="882"/>
      <c r="Y326" s="881" t="s">
        <v>289</v>
      </c>
      <c r="Z326" s="882"/>
      <c r="AA326" s="881" t="s">
        <v>289</v>
      </c>
      <c r="AB326" s="882"/>
      <c r="AC326" s="881" t="s">
        <v>289</v>
      </c>
      <c r="AD326" s="882"/>
      <c r="AE326" s="881" t="s">
        <v>289</v>
      </c>
      <c r="AF326" s="882"/>
      <c r="AG326" s="881" t="s">
        <v>289</v>
      </c>
      <c r="AH326" s="882"/>
    </row>
    <row r="327" spans="1:16384" s="43" customFormat="1" ht="24" customHeight="1" x14ac:dyDescent="0.3">
      <c r="A327" s="47" t="s">
        <v>187</v>
      </c>
      <c r="B327" s="48" t="s">
        <v>151</v>
      </c>
      <c r="C327" s="49" t="s">
        <v>187</v>
      </c>
      <c r="D327" s="49" t="s">
        <v>151</v>
      </c>
      <c r="E327" s="50" t="s">
        <v>187</v>
      </c>
      <c r="F327" s="51" t="s">
        <v>151</v>
      </c>
      <c r="G327" s="119" t="s">
        <v>187</v>
      </c>
      <c r="H327" s="69" t="s">
        <v>151</v>
      </c>
      <c r="I327" s="52" t="s">
        <v>187</v>
      </c>
      <c r="J327" s="196" t="s">
        <v>151</v>
      </c>
      <c r="K327" s="52" t="s">
        <v>187</v>
      </c>
      <c r="L327" s="196" t="s">
        <v>151</v>
      </c>
      <c r="M327" s="52" t="s">
        <v>187</v>
      </c>
      <c r="N327" s="196" t="s">
        <v>151</v>
      </c>
      <c r="O327" s="52" t="s">
        <v>187</v>
      </c>
      <c r="P327" s="196" t="s">
        <v>151</v>
      </c>
      <c r="Q327" s="52" t="s">
        <v>187</v>
      </c>
      <c r="R327" s="196" t="s">
        <v>151</v>
      </c>
      <c r="S327" s="52" t="s">
        <v>187</v>
      </c>
      <c r="T327" s="196" t="s">
        <v>151</v>
      </c>
      <c r="U327" s="365" t="s">
        <v>187</v>
      </c>
      <c r="V327" s="92" t="s">
        <v>151</v>
      </c>
      <c r="W327" s="321" t="s">
        <v>187</v>
      </c>
      <c r="X327" s="60" t="s">
        <v>151</v>
      </c>
      <c r="Y327" s="321" t="s">
        <v>187</v>
      </c>
      <c r="Z327" s="60" t="s">
        <v>151</v>
      </c>
      <c r="AA327" s="321" t="s">
        <v>187</v>
      </c>
      <c r="AB327" s="60" t="s">
        <v>151</v>
      </c>
      <c r="AC327" s="321" t="s">
        <v>187</v>
      </c>
      <c r="AD327" s="60" t="s">
        <v>151</v>
      </c>
      <c r="AE327" s="321" t="s">
        <v>187</v>
      </c>
      <c r="AF327" s="60" t="s">
        <v>151</v>
      </c>
      <c r="AG327" s="321" t="s">
        <v>187</v>
      </c>
      <c r="AH327" s="60" t="s">
        <v>151</v>
      </c>
    </row>
    <row r="328" spans="1:16384" s="43" customFormat="1" ht="48" customHeight="1" thickBot="1" x14ac:dyDescent="0.35">
      <c r="A328" s="61" t="s">
        <v>188</v>
      </c>
      <c r="B328" s="62" t="s">
        <v>152</v>
      </c>
      <c r="C328" s="63" t="s">
        <v>188</v>
      </c>
      <c r="D328" s="63" t="s">
        <v>152</v>
      </c>
      <c r="E328" s="64" t="s">
        <v>188</v>
      </c>
      <c r="F328" s="65" t="s">
        <v>152</v>
      </c>
      <c r="G328" s="66" t="s">
        <v>188</v>
      </c>
      <c r="H328" s="67" t="s">
        <v>152</v>
      </c>
      <c r="I328" s="66" t="s">
        <v>188</v>
      </c>
      <c r="J328" s="67" t="s">
        <v>152</v>
      </c>
      <c r="K328" s="66" t="s">
        <v>188</v>
      </c>
      <c r="L328" s="67" t="s">
        <v>152</v>
      </c>
      <c r="M328" s="66" t="s">
        <v>188</v>
      </c>
      <c r="N328" s="67" t="s">
        <v>152</v>
      </c>
      <c r="O328" s="66" t="s">
        <v>188</v>
      </c>
      <c r="P328" s="67" t="s">
        <v>152</v>
      </c>
      <c r="Q328" s="66" t="s">
        <v>188</v>
      </c>
      <c r="R328" s="67" t="s">
        <v>152</v>
      </c>
      <c r="S328" s="66" t="s">
        <v>188</v>
      </c>
      <c r="T328" s="67" t="s">
        <v>152</v>
      </c>
      <c r="U328" s="378" t="s">
        <v>188</v>
      </c>
      <c r="V328" s="379" t="s">
        <v>152</v>
      </c>
      <c r="W328" s="388" t="s">
        <v>188</v>
      </c>
      <c r="X328" s="389" t="s">
        <v>152</v>
      </c>
      <c r="Y328" s="388" t="s">
        <v>188</v>
      </c>
      <c r="Z328" s="389" t="s">
        <v>152</v>
      </c>
      <c r="AA328" s="388" t="s">
        <v>188</v>
      </c>
      <c r="AB328" s="389" t="s">
        <v>152</v>
      </c>
      <c r="AC328" s="388" t="s">
        <v>188</v>
      </c>
      <c r="AD328" s="389" t="s">
        <v>152</v>
      </c>
      <c r="AE328" s="388" t="s">
        <v>188</v>
      </c>
      <c r="AF328" s="389" t="s">
        <v>152</v>
      </c>
      <c r="AG328" s="388" t="s">
        <v>188</v>
      </c>
      <c r="AH328" s="389" t="s">
        <v>152</v>
      </c>
    </row>
    <row r="329" spans="1:16384" s="43" customFormat="1" ht="22.5" customHeight="1" thickTop="1" x14ac:dyDescent="0.3">
      <c r="A329" s="875" t="s">
        <v>290</v>
      </c>
      <c r="B329" s="876"/>
      <c r="C329" s="875" t="s">
        <v>290</v>
      </c>
      <c r="D329" s="876"/>
      <c r="E329" s="869" t="s">
        <v>290</v>
      </c>
      <c r="F329" s="870"/>
      <c r="G329" s="869" t="s">
        <v>290</v>
      </c>
      <c r="H329" s="871"/>
      <c r="I329" s="872" t="s">
        <v>290</v>
      </c>
      <c r="J329" s="871"/>
      <c r="K329" s="885" t="s">
        <v>290</v>
      </c>
      <c r="L329" s="871"/>
      <c r="M329" s="885" t="s">
        <v>290</v>
      </c>
      <c r="N329" s="871"/>
      <c r="O329" s="885" t="s">
        <v>290</v>
      </c>
      <c r="P329" s="871"/>
      <c r="Q329" s="885" t="s">
        <v>290</v>
      </c>
      <c r="R329" s="871"/>
      <c r="S329" s="885" t="s">
        <v>290</v>
      </c>
      <c r="T329" s="871"/>
      <c r="U329" s="881" t="s">
        <v>290</v>
      </c>
      <c r="V329" s="882"/>
      <c r="W329" s="881" t="s">
        <v>290</v>
      </c>
      <c r="X329" s="882"/>
      <c r="Y329" s="881" t="s">
        <v>290</v>
      </c>
      <c r="Z329" s="882"/>
      <c r="AA329" s="881" t="s">
        <v>290</v>
      </c>
      <c r="AB329" s="882"/>
      <c r="AC329" s="881" t="s">
        <v>290</v>
      </c>
      <c r="AD329" s="882"/>
      <c r="AE329" s="881" t="s">
        <v>290</v>
      </c>
      <c r="AF329" s="882"/>
      <c r="AG329" s="881" t="s">
        <v>290</v>
      </c>
      <c r="AH329" s="882"/>
    </row>
    <row r="330" spans="1:16384" s="43" customFormat="1" ht="35.25" customHeight="1" x14ac:dyDescent="0.3">
      <c r="A330" s="233" t="s">
        <v>187</v>
      </c>
      <c r="B330" s="234" t="s">
        <v>153</v>
      </c>
      <c r="C330" s="235" t="s">
        <v>187</v>
      </c>
      <c r="D330" s="235" t="s">
        <v>153</v>
      </c>
      <c r="E330" s="113" t="s">
        <v>187</v>
      </c>
      <c r="F330" s="114" t="s">
        <v>153</v>
      </c>
      <c r="G330" s="112" t="s">
        <v>187</v>
      </c>
      <c r="H330" s="199" t="s">
        <v>153</v>
      </c>
      <c r="I330" s="112" t="s">
        <v>187</v>
      </c>
      <c r="J330" s="199" t="s">
        <v>153</v>
      </c>
      <c r="K330" s="112" t="s">
        <v>187</v>
      </c>
      <c r="L330" s="199" t="s">
        <v>153</v>
      </c>
      <c r="M330" s="112" t="s">
        <v>187</v>
      </c>
      <c r="N330" s="199" t="s">
        <v>153</v>
      </c>
      <c r="O330" s="112" t="s">
        <v>187</v>
      </c>
      <c r="P330" s="199" t="s">
        <v>153</v>
      </c>
      <c r="Q330" s="112" t="s">
        <v>187</v>
      </c>
      <c r="R330" s="199" t="s">
        <v>153</v>
      </c>
      <c r="S330" s="112" t="s">
        <v>187</v>
      </c>
      <c r="T330" s="199" t="s">
        <v>153</v>
      </c>
      <c r="U330" s="365" t="s">
        <v>187</v>
      </c>
      <c r="V330" s="92" t="s">
        <v>153</v>
      </c>
      <c r="W330" s="321" t="s">
        <v>187</v>
      </c>
      <c r="X330" s="60" t="s">
        <v>153</v>
      </c>
      <c r="Y330" s="365" t="s">
        <v>187</v>
      </c>
      <c r="Z330" s="92" t="s">
        <v>153</v>
      </c>
      <c r="AA330" s="321" t="s">
        <v>187</v>
      </c>
      <c r="AB330" s="60" t="s">
        <v>153</v>
      </c>
      <c r="AC330" s="321" t="s">
        <v>187</v>
      </c>
      <c r="AD330" s="60" t="s">
        <v>153</v>
      </c>
      <c r="AE330" s="561"/>
      <c r="AF330" s="562"/>
      <c r="AG330" s="383"/>
      <c r="AH330" s="60"/>
    </row>
    <row r="331" spans="1:16384" s="43" customFormat="1" ht="41.4" customHeight="1" x14ac:dyDescent="0.3">
      <c r="A331" s="47"/>
      <c r="B331" s="48"/>
      <c r="C331" s="49"/>
      <c r="D331" s="49"/>
      <c r="E331" s="50"/>
      <c r="F331" s="51"/>
      <c r="G331" s="119"/>
      <c r="H331" s="69"/>
      <c r="I331" s="52"/>
      <c r="J331" s="196"/>
      <c r="K331" s="52"/>
      <c r="L331" s="196"/>
      <c r="M331" s="52"/>
      <c r="N331" s="196"/>
      <c r="O331" s="52"/>
      <c r="P331" s="196"/>
      <c r="Q331" s="52"/>
      <c r="R331" s="196"/>
      <c r="S331" s="52"/>
      <c r="T331" s="196"/>
      <c r="U331" s="365"/>
      <c r="V331" s="92"/>
      <c r="W331" s="321"/>
      <c r="X331" s="60"/>
      <c r="Y331" s="321"/>
      <c r="Z331" s="60"/>
      <c r="AA331" s="321"/>
      <c r="AB331" s="60"/>
      <c r="AC331" s="321"/>
      <c r="AD331" s="60"/>
      <c r="AE331" s="399" t="s">
        <v>188</v>
      </c>
      <c r="AF331" s="400" t="s">
        <v>1787</v>
      </c>
      <c r="AG331" s="321" t="s">
        <v>188</v>
      </c>
      <c r="AH331" s="60" t="s">
        <v>1787</v>
      </c>
      <c r="CT331" s="48"/>
      <c r="CU331" s="49"/>
      <c r="CV331" s="49"/>
      <c r="CW331" s="50"/>
      <c r="CX331" s="51"/>
      <c r="CY331" s="119"/>
      <c r="CZ331" s="69"/>
      <c r="DA331" s="52"/>
      <c r="DB331" s="196"/>
      <c r="DC331" s="52"/>
      <c r="DD331" s="196"/>
      <c r="DE331" s="52"/>
      <c r="DF331" s="196"/>
      <c r="DG331" s="52"/>
      <c r="DH331" s="196"/>
      <c r="DI331" s="52"/>
      <c r="DJ331" s="196"/>
      <c r="DK331" s="52"/>
      <c r="DL331" s="196"/>
      <c r="DM331" s="365"/>
      <c r="DN331" s="92"/>
      <c r="DO331" s="321"/>
      <c r="DP331" s="60"/>
      <c r="DQ331" s="321"/>
      <c r="DR331" s="60"/>
      <c r="DS331" s="321"/>
      <c r="DT331" s="60"/>
      <c r="DU331" s="321"/>
      <c r="DV331" s="60"/>
      <c r="DW331" s="321"/>
      <c r="DX331" s="60"/>
      <c r="DY331" s="47"/>
      <c r="DZ331" s="48"/>
      <c r="EA331" s="49"/>
      <c r="EB331" s="49"/>
      <c r="EC331" s="50"/>
      <c r="ED331" s="51"/>
      <c r="EE331" s="119"/>
      <c r="EF331" s="69"/>
      <c r="EG331" s="52"/>
      <c r="EH331" s="196"/>
      <c r="EI331" s="52"/>
      <c r="EJ331" s="196"/>
      <c r="EK331" s="52"/>
      <c r="EL331" s="196"/>
      <c r="EM331" s="52"/>
      <c r="EN331" s="196"/>
      <c r="EO331" s="52"/>
      <c r="EP331" s="196"/>
      <c r="EQ331" s="52"/>
      <c r="ER331" s="196"/>
      <c r="ES331" s="365"/>
      <c r="ET331" s="92"/>
      <c r="EU331" s="321"/>
      <c r="EV331" s="60"/>
      <c r="EW331" s="321"/>
      <c r="EX331" s="60"/>
      <c r="EY331" s="321"/>
      <c r="EZ331" s="60"/>
      <c r="FA331" s="321"/>
      <c r="FB331" s="60"/>
      <c r="FC331" s="321"/>
      <c r="FD331" s="60"/>
      <c r="FE331" s="47"/>
      <c r="FF331" s="48"/>
      <c r="FG331" s="49"/>
      <c r="FH331" s="49"/>
      <c r="FI331" s="50"/>
      <c r="FJ331" s="51"/>
      <c r="FK331" s="119"/>
      <c r="FL331" s="69"/>
      <c r="FM331" s="52"/>
      <c r="FN331" s="196"/>
      <c r="FO331" s="52"/>
      <c r="FP331" s="196"/>
      <c r="FQ331" s="52"/>
      <c r="FR331" s="196"/>
      <c r="FS331" s="52"/>
      <c r="FT331" s="196"/>
      <c r="FU331" s="52"/>
      <c r="FV331" s="196"/>
      <c r="FW331" s="52"/>
      <c r="FX331" s="196"/>
      <c r="FY331" s="365"/>
      <c r="FZ331" s="92"/>
      <c r="GA331" s="321"/>
      <c r="GB331" s="60"/>
      <c r="GC331" s="321"/>
      <c r="GD331" s="60"/>
      <c r="GE331" s="321"/>
      <c r="GF331" s="60"/>
      <c r="GG331" s="321"/>
      <c r="GH331" s="60"/>
      <c r="GI331" s="321"/>
      <c r="GJ331" s="60"/>
      <c r="GK331" s="47"/>
      <c r="GL331" s="48"/>
      <c r="GM331" s="49"/>
      <c r="GN331" s="49"/>
      <c r="GO331" s="50"/>
      <c r="GP331" s="51"/>
      <c r="GQ331" s="119"/>
      <c r="GR331" s="69"/>
      <c r="GS331" s="52"/>
      <c r="GT331" s="196"/>
      <c r="GU331" s="52"/>
      <c r="GV331" s="196"/>
      <c r="GW331" s="52"/>
      <c r="GX331" s="196"/>
      <c r="GY331" s="52"/>
      <c r="GZ331" s="196"/>
      <c r="HA331" s="52"/>
      <c r="HB331" s="196"/>
      <c r="HC331" s="52"/>
      <c r="HD331" s="196"/>
      <c r="HE331" s="365"/>
      <c r="HF331" s="92"/>
      <c r="HG331" s="321"/>
      <c r="HH331" s="60"/>
      <c r="HI331" s="321"/>
      <c r="HJ331" s="60"/>
      <c r="HK331" s="321"/>
      <c r="HL331" s="60"/>
      <c r="HM331" s="321"/>
      <c r="HN331" s="60"/>
      <c r="HO331" s="321"/>
      <c r="HP331" s="60"/>
      <c r="HQ331" s="47"/>
      <c r="HR331" s="48"/>
      <c r="HS331" s="49"/>
      <c r="HT331" s="49"/>
      <c r="HU331" s="50"/>
      <c r="HV331" s="51"/>
      <c r="HW331" s="119"/>
      <c r="HX331" s="69"/>
      <c r="HY331" s="52"/>
      <c r="HZ331" s="196"/>
      <c r="IA331" s="52"/>
      <c r="IB331" s="196"/>
      <c r="IC331" s="52"/>
      <c r="ID331" s="196"/>
      <c r="IE331" s="52"/>
      <c r="IF331" s="196"/>
      <c r="IG331" s="52"/>
      <c r="IH331" s="196"/>
      <c r="II331" s="52"/>
      <c r="IJ331" s="196"/>
      <c r="IK331" s="365"/>
      <c r="IL331" s="92"/>
      <c r="IM331" s="321"/>
      <c r="IN331" s="60"/>
      <c r="IO331" s="321"/>
      <c r="IP331" s="60"/>
      <c r="IQ331" s="321"/>
      <c r="IR331" s="60"/>
      <c r="IS331" s="321"/>
      <c r="IT331" s="60"/>
      <c r="IU331" s="321"/>
      <c r="IV331" s="60"/>
      <c r="IW331" s="47"/>
      <c r="IX331" s="48"/>
      <c r="IY331" s="49"/>
      <c r="IZ331" s="49"/>
      <c r="JA331" s="50"/>
      <c r="JB331" s="51"/>
      <c r="JC331" s="119"/>
      <c r="JD331" s="69"/>
      <c r="JE331" s="52"/>
      <c r="JF331" s="196"/>
      <c r="JG331" s="52"/>
      <c r="JH331" s="196"/>
      <c r="JI331" s="52"/>
      <c r="JJ331" s="196"/>
      <c r="JK331" s="52"/>
      <c r="JL331" s="196"/>
      <c r="JM331" s="52"/>
      <c r="JN331" s="196"/>
      <c r="JO331" s="52"/>
      <c r="JP331" s="196"/>
      <c r="JQ331" s="365"/>
      <c r="JR331" s="92"/>
      <c r="JS331" s="321"/>
      <c r="JT331" s="60"/>
      <c r="JU331" s="321"/>
      <c r="JV331" s="60"/>
      <c r="JW331" s="321"/>
      <c r="JX331" s="60"/>
      <c r="JY331" s="321"/>
      <c r="JZ331" s="60"/>
      <c r="KA331" s="321"/>
      <c r="KB331" s="60"/>
      <c r="KC331" s="47"/>
      <c r="KD331" s="48"/>
      <c r="KE331" s="49"/>
      <c r="KF331" s="49"/>
      <c r="KG331" s="50"/>
      <c r="KH331" s="51"/>
      <c r="KI331" s="119"/>
      <c r="KJ331" s="69"/>
      <c r="KK331" s="52"/>
      <c r="KL331" s="196"/>
      <c r="KM331" s="52"/>
      <c r="KN331" s="196"/>
      <c r="KO331" s="52"/>
      <c r="KP331" s="196"/>
      <c r="KQ331" s="52"/>
      <c r="KR331" s="196"/>
      <c r="KS331" s="52"/>
      <c r="KT331" s="196"/>
      <c r="KU331" s="52"/>
      <c r="KV331" s="196"/>
      <c r="KW331" s="365"/>
      <c r="KX331" s="92"/>
      <c r="KY331" s="321"/>
      <c r="KZ331" s="60"/>
      <c r="LA331" s="321"/>
      <c r="LB331" s="60"/>
      <c r="LC331" s="321"/>
      <c r="LD331" s="60"/>
      <c r="LE331" s="321"/>
      <c r="LF331" s="60"/>
      <c r="LG331" s="321"/>
      <c r="LH331" s="60"/>
      <c r="LI331" s="47"/>
      <c r="LJ331" s="48"/>
      <c r="LK331" s="49"/>
      <c r="LL331" s="49"/>
      <c r="LM331" s="50"/>
      <c r="LN331" s="51"/>
      <c r="LO331" s="119"/>
      <c r="LP331" s="69"/>
      <c r="LQ331" s="52"/>
      <c r="LR331" s="196"/>
      <c r="LS331" s="52"/>
      <c r="LT331" s="196"/>
      <c r="LU331" s="52"/>
      <c r="LV331" s="196"/>
      <c r="LW331" s="52"/>
      <c r="LX331" s="196"/>
      <c r="LY331" s="52"/>
      <c r="LZ331" s="196"/>
      <c r="MA331" s="52"/>
      <c r="MB331" s="196"/>
      <c r="MC331" s="365"/>
      <c r="MD331" s="92"/>
      <c r="ME331" s="321"/>
      <c r="MF331" s="60"/>
      <c r="MG331" s="321"/>
      <c r="MH331" s="60"/>
      <c r="MI331" s="321"/>
      <c r="MJ331" s="60"/>
      <c r="MK331" s="321"/>
      <c r="ML331" s="60"/>
      <c r="MM331" s="321"/>
      <c r="MN331" s="60"/>
      <c r="MO331" s="47"/>
      <c r="MP331" s="48"/>
      <c r="MQ331" s="49"/>
      <c r="MR331" s="49"/>
      <c r="MS331" s="50"/>
      <c r="MT331" s="51"/>
      <c r="MU331" s="119"/>
      <c r="MV331" s="69"/>
      <c r="MW331" s="52"/>
      <c r="MX331" s="196"/>
      <c r="MY331" s="52"/>
      <c r="MZ331" s="196"/>
      <c r="NA331" s="52"/>
      <c r="NB331" s="196"/>
      <c r="NC331" s="52"/>
      <c r="ND331" s="196"/>
      <c r="NE331" s="52"/>
      <c r="NF331" s="196"/>
      <c r="NG331" s="52"/>
      <c r="NH331" s="196"/>
      <c r="NI331" s="365"/>
      <c r="NJ331" s="92"/>
      <c r="NK331" s="321"/>
      <c r="NL331" s="60"/>
      <c r="NM331" s="321"/>
      <c r="NN331" s="60"/>
      <c r="NO331" s="321"/>
      <c r="NP331" s="60"/>
      <c r="NQ331" s="321"/>
      <c r="NR331" s="60"/>
      <c r="NS331" s="321"/>
      <c r="NT331" s="60"/>
      <c r="NU331" s="47"/>
      <c r="NV331" s="48"/>
      <c r="NW331" s="49"/>
      <c r="NX331" s="49"/>
      <c r="NY331" s="50"/>
      <c r="NZ331" s="51"/>
      <c r="OA331" s="119"/>
      <c r="OB331" s="69"/>
      <c r="OC331" s="52"/>
      <c r="OD331" s="196"/>
      <c r="OE331" s="52"/>
      <c r="OF331" s="196"/>
      <c r="OG331" s="52"/>
      <c r="OH331" s="196"/>
      <c r="OI331" s="52"/>
      <c r="OJ331" s="196"/>
      <c r="OK331" s="52"/>
      <c r="OL331" s="196"/>
      <c r="OM331" s="52"/>
      <c r="ON331" s="196"/>
      <c r="OO331" s="365"/>
      <c r="OP331" s="92"/>
      <c r="OQ331" s="321"/>
      <c r="OR331" s="60"/>
      <c r="OS331" s="321"/>
      <c r="OT331" s="60"/>
      <c r="OU331" s="321"/>
      <c r="OV331" s="60"/>
      <c r="OW331" s="321"/>
      <c r="OX331" s="60"/>
      <c r="OY331" s="321"/>
      <c r="OZ331" s="60"/>
      <c r="PA331" s="47"/>
      <c r="PB331" s="48"/>
      <c r="PC331" s="49"/>
      <c r="PD331" s="49"/>
      <c r="PE331" s="50"/>
      <c r="PF331" s="51"/>
      <c r="PG331" s="119"/>
      <c r="PH331" s="69"/>
      <c r="PI331" s="52"/>
      <c r="PJ331" s="196"/>
      <c r="PK331" s="52"/>
      <c r="PL331" s="196"/>
      <c r="PM331" s="52"/>
      <c r="PN331" s="196"/>
      <c r="PO331" s="52"/>
      <c r="PP331" s="196"/>
      <c r="PQ331" s="52"/>
      <c r="PR331" s="196"/>
      <c r="PS331" s="52"/>
      <c r="PT331" s="196"/>
      <c r="PU331" s="365"/>
      <c r="PV331" s="92"/>
      <c r="PW331" s="321"/>
      <c r="PX331" s="60"/>
      <c r="PY331" s="321"/>
      <c r="PZ331" s="60"/>
      <c r="QA331" s="321"/>
      <c r="QB331" s="60"/>
      <c r="QC331" s="321"/>
      <c r="QD331" s="60"/>
      <c r="QE331" s="321"/>
      <c r="QF331" s="60"/>
      <c r="QG331" s="47"/>
      <c r="QH331" s="48"/>
      <c r="QI331" s="49"/>
      <c r="QJ331" s="49"/>
      <c r="QK331" s="50"/>
      <c r="QL331" s="51"/>
      <c r="QM331" s="119"/>
      <c r="QN331" s="69"/>
      <c r="QO331" s="52"/>
      <c r="QP331" s="196"/>
      <c r="QQ331" s="52"/>
      <c r="QR331" s="196"/>
      <c r="QS331" s="52"/>
      <c r="QT331" s="196"/>
      <c r="QU331" s="52"/>
      <c r="QV331" s="196"/>
      <c r="QW331" s="52"/>
      <c r="QX331" s="196"/>
      <c r="QY331" s="52"/>
      <c r="QZ331" s="196"/>
      <c r="RA331" s="365"/>
      <c r="RB331" s="92"/>
      <c r="RC331" s="321"/>
      <c r="RD331" s="60"/>
      <c r="RE331" s="321"/>
      <c r="RF331" s="60"/>
      <c r="RG331" s="321"/>
      <c r="RH331" s="60"/>
      <c r="RI331" s="321"/>
      <c r="RJ331" s="60"/>
      <c r="RK331" s="321"/>
      <c r="RL331" s="60"/>
      <c r="RM331" s="47"/>
      <c r="RN331" s="48"/>
      <c r="RO331" s="49"/>
      <c r="RP331" s="49"/>
      <c r="RQ331" s="50"/>
      <c r="RR331" s="51"/>
      <c r="RS331" s="119"/>
      <c r="RT331" s="69"/>
      <c r="RU331" s="52"/>
      <c r="RV331" s="196"/>
      <c r="RW331" s="52"/>
      <c r="RX331" s="196"/>
      <c r="RY331" s="52"/>
      <c r="RZ331" s="196"/>
      <c r="SA331" s="52"/>
      <c r="SB331" s="196"/>
      <c r="SC331" s="52"/>
      <c r="SD331" s="196"/>
      <c r="SE331" s="52"/>
      <c r="SF331" s="196"/>
      <c r="SG331" s="365"/>
      <c r="SH331" s="92"/>
      <c r="SI331" s="321"/>
      <c r="SJ331" s="60"/>
      <c r="SK331" s="321"/>
      <c r="SL331" s="60"/>
      <c r="SM331" s="321"/>
      <c r="SN331" s="60"/>
      <c r="SO331" s="321"/>
      <c r="SP331" s="60"/>
      <c r="SQ331" s="321"/>
      <c r="SR331" s="60"/>
      <c r="SS331" s="47"/>
      <c r="ST331" s="48"/>
      <c r="SU331" s="49"/>
      <c r="SV331" s="49"/>
      <c r="SW331" s="50"/>
      <c r="SX331" s="51"/>
      <c r="SY331" s="119"/>
      <c r="SZ331" s="69"/>
      <c r="TA331" s="52"/>
      <c r="TB331" s="196"/>
      <c r="TC331" s="52"/>
      <c r="TD331" s="196"/>
      <c r="TE331" s="52"/>
      <c r="TF331" s="196"/>
      <c r="TG331" s="52"/>
      <c r="TH331" s="196"/>
      <c r="TI331" s="52"/>
      <c r="TJ331" s="196"/>
      <c r="TK331" s="52"/>
      <c r="TL331" s="196"/>
      <c r="TM331" s="365"/>
      <c r="TN331" s="92"/>
      <c r="TO331" s="321"/>
      <c r="TP331" s="60"/>
      <c r="TQ331" s="321"/>
      <c r="TR331" s="60"/>
      <c r="TS331" s="321"/>
      <c r="TT331" s="60"/>
      <c r="TU331" s="321"/>
      <c r="TV331" s="60"/>
      <c r="TW331" s="321"/>
      <c r="TX331" s="60"/>
      <c r="TY331" s="47"/>
      <c r="TZ331" s="48"/>
      <c r="UA331" s="49"/>
      <c r="UB331" s="49"/>
      <c r="UC331" s="50"/>
      <c r="UD331" s="51"/>
      <c r="UE331" s="119"/>
      <c r="UF331" s="69"/>
      <c r="UG331" s="52"/>
      <c r="UH331" s="196"/>
      <c r="UI331" s="52"/>
      <c r="UJ331" s="196"/>
      <c r="UK331" s="52"/>
      <c r="UL331" s="196"/>
      <c r="UM331" s="52"/>
      <c r="UN331" s="196"/>
      <c r="UO331" s="52"/>
      <c r="UP331" s="196"/>
      <c r="UQ331" s="52"/>
      <c r="UR331" s="196"/>
      <c r="US331" s="365"/>
      <c r="UT331" s="92"/>
      <c r="UU331" s="321"/>
      <c r="UV331" s="60"/>
      <c r="UW331" s="321"/>
      <c r="UX331" s="60"/>
      <c r="UY331" s="321"/>
      <c r="UZ331" s="60"/>
      <c r="VA331" s="321"/>
      <c r="VB331" s="60"/>
      <c r="VC331" s="321"/>
      <c r="VD331" s="60"/>
      <c r="VE331" s="47"/>
      <c r="VF331" s="48"/>
      <c r="VG331" s="49"/>
      <c r="VH331" s="49"/>
      <c r="VI331" s="50"/>
      <c r="VJ331" s="51"/>
      <c r="VK331" s="119"/>
      <c r="VL331" s="69"/>
      <c r="VM331" s="52"/>
      <c r="VN331" s="196"/>
      <c r="VO331" s="52"/>
      <c r="VP331" s="196"/>
      <c r="VQ331" s="52"/>
      <c r="VR331" s="196"/>
      <c r="VS331" s="52"/>
      <c r="VT331" s="196"/>
      <c r="VU331" s="52"/>
      <c r="VV331" s="196"/>
      <c r="VW331" s="52"/>
      <c r="VX331" s="196"/>
      <c r="VY331" s="365"/>
      <c r="VZ331" s="92"/>
      <c r="WA331" s="321"/>
      <c r="WB331" s="60"/>
      <c r="WC331" s="321"/>
      <c r="WD331" s="60"/>
      <c r="WE331" s="321"/>
      <c r="WF331" s="60"/>
      <c r="WG331" s="321"/>
      <c r="WH331" s="60"/>
      <c r="WI331" s="321"/>
      <c r="WJ331" s="60"/>
      <c r="WK331" s="47"/>
      <c r="WL331" s="48"/>
      <c r="WM331" s="49"/>
      <c r="WN331" s="49"/>
      <c r="WO331" s="50"/>
      <c r="WP331" s="51"/>
      <c r="WQ331" s="119"/>
      <c r="WR331" s="69"/>
      <c r="WS331" s="52"/>
      <c r="WT331" s="196"/>
      <c r="WU331" s="52"/>
      <c r="WV331" s="196"/>
      <c r="WW331" s="52"/>
      <c r="WX331" s="196"/>
      <c r="WY331" s="52"/>
      <c r="WZ331" s="196"/>
      <c r="XA331" s="52"/>
      <c r="XB331" s="196"/>
      <c r="XC331" s="52"/>
      <c r="XD331" s="196"/>
      <c r="XE331" s="365"/>
      <c r="XF331" s="92"/>
      <c r="XG331" s="321"/>
      <c r="XH331" s="60"/>
      <c r="XI331" s="321"/>
      <c r="XJ331" s="60"/>
      <c r="XK331" s="321"/>
      <c r="XL331" s="60"/>
      <c r="XM331" s="321"/>
      <c r="XN331" s="60"/>
      <c r="XO331" s="321"/>
      <c r="XP331" s="60"/>
      <c r="XQ331" s="47"/>
      <c r="XR331" s="48"/>
      <c r="XS331" s="49"/>
      <c r="XT331" s="49"/>
      <c r="XU331" s="50"/>
      <c r="XV331" s="51"/>
      <c r="XW331" s="119"/>
      <c r="XX331" s="69"/>
      <c r="XY331" s="52"/>
      <c r="XZ331" s="196"/>
      <c r="YA331" s="52"/>
      <c r="YB331" s="196"/>
      <c r="YC331" s="52"/>
      <c r="YD331" s="196"/>
      <c r="YE331" s="52"/>
      <c r="YF331" s="196"/>
      <c r="YG331" s="52"/>
      <c r="YH331" s="196"/>
      <c r="YI331" s="52"/>
      <c r="YJ331" s="196"/>
      <c r="YK331" s="365"/>
      <c r="YL331" s="92"/>
      <c r="YM331" s="321"/>
      <c r="YN331" s="60"/>
      <c r="YO331" s="321"/>
      <c r="YP331" s="60"/>
      <c r="YQ331" s="321"/>
      <c r="YR331" s="60"/>
      <c r="YS331" s="321"/>
      <c r="YT331" s="60"/>
      <c r="YU331" s="321"/>
      <c r="YV331" s="60"/>
      <c r="YW331" s="47"/>
      <c r="YX331" s="48"/>
      <c r="YY331" s="49"/>
      <c r="YZ331" s="49"/>
      <c r="ZA331" s="50"/>
      <c r="ZB331" s="51"/>
      <c r="ZC331" s="119"/>
      <c r="ZD331" s="69"/>
      <c r="ZE331" s="52"/>
      <c r="ZF331" s="196"/>
      <c r="ZG331" s="52"/>
      <c r="ZH331" s="196"/>
      <c r="ZI331" s="52"/>
      <c r="ZJ331" s="196"/>
      <c r="ZK331" s="52"/>
      <c r="ZL331" s="196"/>
      <c r="ZM331" s="52"/>
      <c r="ZN331" s="196"/>
      <c r="ZO331" s="52"/>
      <c r="ZP331" s="196"/>
      <c r="ZQ331" s="365"/>
      <c r="ZR331" s="92"/>
      <c r="ZS331" s="321"/>
      <c r="ZT331" s="60"/>
      <c r="ZU331" s="321"/>
      <c r="ZV331" s="60"/>
      <c r="ZW331" s="321"/>
      <c r="ZX331" s="60"/>
      <c r="ZY331" s="321"/>
      <c r="ZZ331" s="60"/>
      <c r="AAA331" s="321"/>
      <c r="AAB331" s="60"/>
      <c r="AAC331" s="47"/>
      <c r="AAD331" s="48"/>
      <c r="AAE331" s="49"/>
      <c r="AAF331" s="49"/>
      <c r="AAG331" s="50"/>
      <c r="AAH331" s="51"/>
      <c r="AAI331" s="119"/>
      <c r="AAJ331" s="69"/>
      <c r="AAK331" s="52"/>
      <c r="AAL331" s="196"/>
      <c r="AAM331" s="52"/>
      <c r="AAN331" s="196"/>
      <c r="AAO331" s="52"/>
      <c r="AAP331" s="196"/>
      <c r="AAQ331" s="52"/>
      <c r="AAR331" s="196"/>
      <c r="AAS331" s="52"/>
      <c r="AAT331" s="196"/>
      <c r="AAU331" s="52"/>
      <c r="AAV331" s="196"/>
      <c r="AAW331" s="365"/>
      <c r="AAX331" s="92"/>
      <c r="AAY331" s="321"/>
      <c r="AAZ331" s="60"/>
      <c r="ABA331" s="321"/>
      <c r="ABB331" s="60"/>
      <c r="ABC331" s="321"/>
      <c r="ABD331" s="60"/>
      <c r="ABE331" s="321"/>
      <c r="ABF331" s="60"/>
      <c r="ABG331" s="321"/>
      <c r="ABH331" s="60"/>
      <c r="ABI331" s="47"/>
      <c r="ABJ331" s="48"/>
      <c r="ABK331" s="49"/>
      <c r="ABL331" s="49"/>
      <c r="ABM331" s="50"/>
      <c r="ABN331" s="51"/>
      <c r="ABO331" s="119"/>
      <c r="ABP331" s="69"/>
      <c r="ABQ331" s="52"/>
      <c r="ABR331" s="196"/>
      <c r="ABS331" s="52"/>
      <c r="ABT331" s="196"/>
      <c r="ABU331" s="52"/>
      <c r="ABV331" s="196"/>
      <c r="ABW331" s="52"/>
      <c r="ABX331" s="196"/>
      <c r="ABY331" s="52"/>
      <c r="ABZ331" s="196"/>
      <c r="ACA331" s="52"/>
      <c r="ACB331" s="196"/>
      <c r="ACC331" s="365"/>
      <c r="ACD331" s="92"/>
      <c r="ACE331" s="321"/>
      <c r="ACF331" s="60"/>
      <c r="ACG331" s="321"/>
      <c r="ACH331" s="60"/>
      <c r="ACI331" s="321"/>
      <c r="ACJ331" s="60"/>
      <c r="ACK331" s="321"/>
      <c r="ACL331" s="60"/>
      <c r="ACM331" s="321"/>
      <c r="ACN331" s="60"/>
      <c r="ACO331" s="47"/>
      <c r="ACP331" s="48"/>
      <c r="ACQ331" s="49"/>
      <c r="ACR331" s="49"/>
      <c r="ACS331" s="50"/>
      <c r="ACT331" s="51"/>
      <c r="ACU331" s="119"/>
      <c r="ACV331" s="69"/>
      <c r="ACW331" s="52"/>
      <c r="ACX331" s="196"/>
      <c r="ACY331" s="52"/>
      <c r="ACZ331" s="196"/>
      <c r="ADA331" s="52"/>
      <c r="ADB331" s="196"/>
      <c r="ADC331" s="52"/>
      <c r="ADD331" s="196"/>
      <c r="ADE331" s="52"/>
      <c r="ADF331" s="196"/>
      <c r="ADG331" s="52"/>
      <c r="ADH331" s="196"/>
      <c r="ADI331" s="365"/>
      <c r="ADJ331" s="92"/>
      <c r="ADK331" s="321"/>
      <c r="ADL331" s="60"/>
      <c r="ADM331" s="321"/>
      <c r="ADN331" s="60"/>
      <c r="ADO331" s="321"/>
      <c r="ADP331" s="60"/>
      <c r="ADQ331" s="321"/>
      <c r="ADR331" s="60"/>
      <c r="ADS331" s="321"/>
      <c r="ADT331" s="60"/>
      <c r="ADU331" s="47"/>
      <c r="ADV331" s="48"/>
      <c r="ADW331" s="49"/>
      <c r="ADX331" s="49"/>
      <c r="ADY331" s="50"/>
      <c r="ADZ331" s="51"/>
      <c r="AEA331" s="119"/>
      <c r="AEB331" s="69"/>
      <c r="AEC331" s="52"/>
      <c r="AED331" s="196"/>
      <c r="AEE331" s="52"/>
      <c r="AEF331" s="196"/>
      <c r="AEG331" s="52"/>
      <c r="AEH331" s="196"/>
      <c r="AEI331" s="52"/>
      <c r="AEJ331" s="196"/>
      <c r="AEK331" s="52"/>
      <c r="AEL331" s="196"/>
      <c r="AEM331" s="52"/>
      <c r="AEN331" s="196"/>
      <c r="AEO331" s="365"/>
      <c r="AEP331" s="92"/>
      <c r="AEQ331" s="321"/>
      <c r="AER331" s="60"/>
      <c r="AES331" s="321"/>
      <c r="AET331" s="60"/>
      <c r="AEU331" s="321"/>
      <c r="AEV331" s="60"/>
      <c r="AEW331" s="321"/>
      <c r="AEX331" s="60"/>
      <c r="AEY331" s="321"/>
      <c r="AEZ331" s="60"/>
      <c r="AFA331" s="47"/>
      <c r="AFB331" s="48"/>
      <c r="AFC331" s="49"/>
      <c r="AFD331" s="49"/>
      <c r="AFE331" s="50"/>
      <c r="AFF331" s="51"/>
      <c r="AFG331" s="119"/>
      <c r="AFH331" s="69"/>
      <c r="AFI331" s="52"/>
      <c r="AFJ331" s="196"/>
      <c r="AFK331" s="52"/>
      <c r="AFL331" s="196"/>
      <c r="AFM331" s="52"/>
      <c r="AFN331" s="196"/>
      <c r="AFO331" s="52"/>
      <c r="AFP331" s="196"/>
      <c r="AFQ331" s="52"/>
      <c r="AFR331" s="196"/>
      <c r="AFS331" s="52"/>
      <c r="AFT331" s="196"/>
      <c r="AFU331" s="365"/>
      <c r="AFV331" s="92"/>
      <c r="AFW331" s="321"/>
      <c r="AFX331" s="60"/>
      <c r="AFY331" s="321"/>
      <c r="AFZ331" s="60"/>
      <c r="AGA331" s="321"/>
      <c r="AGB331" s="60"/>
      <c r="AGC331" s="321"/>
      <c r="AGD331" s="60"/>
      <c r="AGE331" s="321"/>
      <c r="AGF331" s="60"/>
      <c r="AGG331" s="47"/>
      <c r="AGH331" s="48"/>
      <c r="AGI331" s="49"/>
      <c r="AGJ331" s="49"/>
      <c r="AGK331" s="50"/>
      <c r="AGL331" s="51"/>
      <c r="AGM331" s="119"/>
      <c r="AGN331" s="69"/>
      <c r="AGO331" s="52"/>
      <c r="AGP331" s="196"/>
      <c r="AGQ331" s="52"/>
      <c r="AGR331" s="196"/>
      <c r="AGS331" s="52"/>
      <c r="AGT331" s="196"/>
      <c r="AGU331" s="52"/>
      <c r="AGV331" s="196"/>
      <c r="AGW331" s="52"/>
      <c r="AGX331" s="196"/>
      <c r="AGY331" s="52"/>
      <c r="AGZ331" s="196"/>
      <c r="AHA331" s="365"/>
      <c r="AHB331" s="92"/>
      <c r="AHC331" s="321"/>
      <c r="AHD331" s="60"/>
      <c r="AHE331" s="321"/>
      <c r="AHF331" s="60"/>
      <c r="AHG331" s="321"/>
      <c r="AHH331" s="60"/>
      <c r="AHI331" s="321"/>
      <c r="AHJ331" s="60"/>
      <c r="AHK331" s="321"/>
      <c r="AHL331" s="60"/>
      <c r="AHM331" s="47"/>
      <c r="AHN331" s="48"/>
      <c r="AHO331" s="49"/>
      <c r="AHP331" s="49"/>
      <c r="AHQ331" s="50"/>
      <c r="AHR331" s="51"/>
      <c r="AHS331" s="119"/>
      <c r="AHT331" s="69"/>
      <c r="AHU331" s="52"/>
      <c r="AHV331" s="196"/>
      <c r="AHW331" s="52"/>
      <c r="AHX331" s="196"/>
      <c r="AHY331" s="52"/>
      <c r="AHZ331" s="196"/>
      <c r="AIA331" s="52"/>
      <c r="AIB331" s="196"/>
      <c r="AIC331" s="52"/>
      <c r="AID331" s="196"/>
      <c r="AIE331" s="52"/>
      <c r="AIF331" s="196"/>
      <c r="AIG331" s="365"/>
      <c r="AIH331" s="92"/>
      <c r="AII331" s="321"/>
      <c r="AIJ331" s="60"/>
      <c r="AIK331" s="321"/>
      <c r="AIL331" s="60"/>
      <c r="AIM331" s="321"/>
      <c r="AIN331" s="60"/>
      <c r="AIO331" s="321"/>
      <c r="AIP331" s="60"/>
      <c r="AIQ331" s="321"/>
      <c r="AIR331" s="60"/>
      <c r="AIS331" s="47"/>
      <c r="AIT331" s="48"/>
      <c r="AIU331" s="49"/>
      <c r="AIV331" s="49"/>
      <c r="AIW331" s="50"/>
      <c r="AIX331" s="51"/>
      <c r="AIY331" s="119"/>
      <c r="AIZ331" s="69"/>
      <c r="AJA331" s="52"/>
      <c r="AJB331" s="196"/>
      <c r="AJC331" s="52"/>
      <c r="AJD331" s="196"/>
      <c r="AJE331" s="52"/>
      <c r="AJF331" s="196"/>
      <c r="AJG331" s="52"/>
      <c r="AJH331" s="196"/>
      <c r="AJI331" s="52"/>
      <c r="AJJ331" s="196"/>
      <c r="AJK331" s="52"/>
      <c r="AJL331" s="196"/>
      <c r="AJM331" s="365"/>
      <c r="AJN331" s="92"/>
      <c r="AJO331" s="321"/>
      <c r="AJP331" s="60"/>
      <c r="AJQ331" s="321"/>
      <c r="AJR331" s="60"/>
      <c r="AJS331" s="321"/>
      <c r="AJT331" s="60"/>
      <c r="AJU331" s="321"/>
      <c r="AJV331" s="60"/>
      <c r="AJW331" s="321"/>
      <c r="AJX331" s="60"/>
      <c r="AJY331" s="47"/>
      <c r="AJZ331" s="48"/>
      <c r="AKA331" s="49"/>
      <c r="AKB331" s="49"/>
      <c r="AKC331" s="50"/>
      <c r="AKD331" s="51"/>
      <c r="AKE331" s="119"/>
      <c r="AKF331" s="69"/>
      <c r="AKG331" s="52"/>
      <c r="AKH331" s="196"/>
      <c r="AKI331" s="52"/>
      <c r="AKJ331" s="196"/>
      <c r="AKK331" s="52"/>
      <c r="AKL331" s="196"/>
      <c r="AKM331" s="52"/>
      <c r="AKN331" s="196"/>
      <c r="AKO331" s="52"/>
      <c r="AKP331" s="196"/>
      <c r="AKQ331" s="52"/>
      <c r="AKR331" s="196"/>
      <c r="AKS331" s="365"/>
      <c r="AKT331" s="92"/>
      <c r="AKU331" s="321"/>
      <c r="AKV331" s="60"/>
      <c r="AKW331" s="321"/>
      <c r="AKX331" s="60"/>
      <c r="AKY331" s="321"/>
      <c r="AKZ331" s="60"/>
      <c r="ALA331" s="321"/>
      <c r="ALB331" s="60"/>
      <c r="ALC331" s="321"/>
      <c r="ALD331" s="60"/>
      <c r="ALE331" s="47"/>
      <c r="ALF331" s="48"/>
      <c r="ALG331" s="49"/>
      <c r="ALH331" s="49"/>
      <c r="ALI331" s="50"/>
      <c r="ALJ331" s="51"/>
      <c r="ALK331" s="119"/>
      <c r="ALL331" s="69"/>
      <c r="ALM331" s="52"/>
      <c r="ALN331" s="196"/>
      <c r="ALO331" s="52"/>
      <c r="ALP331" s="196"/>
      <c r="ALQ331" s="52"/>
      <c r="ALR331" s="196"/>
      <c r="ALS331" s="52"/>
      <c r="ALT331" s="196"/>
      <c r="ALU331" s="52"/>
      <c r="ALV331" s="196"/>
      <c r="ALW331" s="52"/>
      <c r="ALX331" s="196"/>
      <c r="ALY331" s="365"/>
      <c r="ALZ331" s="92"/>
      <c r="AMA331" s="321"/>
      <c r="AMB331" s="60"/>
      <c r="AMC331" s="321"/>
      <c r="AMD331" s="60"/>
      <c r="AME331" s="321"/>
      <c r="AMF331" s="60"/>
      <c r="AMG331" s="321"/>
      <c r="AMH331" s="60"/>
      <c r="AMI331" s="321"/>
      <c r="AMJ331" s="60"/>
      <c r="AMK331" s="47"/>
      <c r="AML331" s="48"/>
      <c r="AMM331" s="49"/>
      <c r="AMN331" s="49"/>
      <c r="AMO331" s="50"/>
      <c r="AMP331" s="51"/>
      <c r="AMQ331" s="119"/>
      <c r="AMR331" s="69"/>
      <c r="AMS331" s="52"/>
      <c r="AMT331" s="196"/>
      <c r="AMU331" s="52"/>
      <c r="AMV331" s="196"/>
      <c r="AMW331" s="52"/>
      <c r="AMX331" s="196"/>
      <c r="AMY331" s="52"/>
      <c r="AMZ331" s="196"/>
      <c r="ANA331" s="52"/>
      <c r="ANB331" s="196"/>
      <c r="ANC331" s="52"/>
      <c r="AND331" s="196"/>
      <c r="ANE331" s="365"/>
      <c r="ANF331" s="92"/>
      <c r="ANG331" s="321"/>
      <c r="ANH331" s="60"/>
      <c r="ANI331" s="321"/>
      <c r="ANJ331" s="60"/>
      <c r="ANK331" s="321"/>
      <c r="ANL331" s="60"/>
      <c r="ANM331" s="321"/>
      <c r="ANN331" s="60"/>
      <c r="ANO331" s="321"/>
      <c r="ANP331" s="60"/>
      <c r="ANQ331" s="47"/>
      <c r="ANR331" s="48"/>
      <c r="ANS331" s="49"/>
      <c r="ANT331" s="49"/>
      <c r="ANU331" s="50"/>
      <c r="ANV331" s="51"/>
      <c r="ANW331" s="119"/>
      <c r="ANX331" s="69"/>
      <c r="ANY331" s="52"/>
      <c r="ANZ331" s="196"/>
      <c r="AOA331" s="52"/>
      <c r="AOB331" s="196"/>
      <c r="AOC331" s="52"/>
      <c r="AOD331" s="196"/>
      <c r="AOE331" s="52"/>
      <c r="AOF331" s="196"/>
      <c r="AOG331" s="52"/>
      <c r="AOH331" s="196"/>
      <c r="AOI331" s="52"/>
      <c r="AOJ331" s="196"/>
      <c r="AOK331" s="365"/>
      <c r="AOL331" s="92"/>
      <c r="AOM331" s="321"/>
      <c r="AON331" s="60"/>
      <c r="AOO331" s="321"/>
      <c r="AOP331" s="60"/>
      <c r="AOQ331" s="321"/>
      <c r="AOR331" s="60"/>
      <c r="AOS331" s="321"/>
      <c r="AOT331" s="60"/>
      <c r="AOU331" s="321"/>
      <c r="AOV331" s="60"/>
      <c r="AOW331" s="47"/>
      <c r="AOX331" s="48"/>
      <c r="AOY331" s="49"/>
      <c r="AOZ331" s="49"/>
      <c r="APA331" s="50"/>
      <c r="APB331" s="51"/>
      <c r="APC331" s="119"/>
      <c r="APD331" s="69"/>
      <c r="APE331" s="52"/>
      <c r="APF331" s="196"/>
      <c r="APG331" s="52"/>
      <c r="APH331" s="196"/>
      <c r="API331" s="52"/>
      <c r="APJ331" s="196"/>
      <c r="APK331" s="52"/>
      <c r="APL331" s="196"/>
      <c r="APM331" s="52"/>
      <c r="APN331" s="196"/>
      <c r="APO331" s="52"/>
      <c r="APP331" s="196"/>
      <c r="APQ331" s="365"/>
      <c r="APR331" s="92"/>
      <c r="APS331" s="321"/>
      <c r="APT331" s="60"/>
      <c r="APU331" s="321"/>
      <c r="APV331" s="60"/>
      <c r="APW331" s="321"/>
      <c r="APX331" s="60"/>
      <c r="APY331" s="321"/>
      <c r="APZ331" s="60"/>
      <c r="AQA331" s="321"/>
      <c r="AQB331" s="60"/>
      <c r="AQC331" s="47"/>
      <c r="AQD331" s="48"/>
      <c r="AQE331" s="49"/>
      <c r="AQF331" s="49"/>
      <c r="AQG331" s="50"/>
      <c r="AQH331" s="51"/>
      <c r="AQI331" s="119"/>
      <c r="AQJ331" s="69"/>
      <c r="AQK331" s="52"/>
      <c r="AQL331" s="196"/>
      <c r="AQM331" s="52"/>
      <c r="AQN331" s="196"/>
      <c r="AQO331" s="52"/>
      <c r="AQP331" s="196"/>
      <c r="AQQ331" s="52"/>
      <c r="AQR331" s="196"/>
      <c r="AQS331" s="52"/>
      <c r="AQT331" s="196"/>
      <c r="AQU331" s="52"/>
      <c r="AQV331" s="196"/>
      <c r="AQW331" s="365"/>
      <c r="AQX331" s="92"/>
      <c r="AQY331" s="321"/>
      <c r="AQZ331" s="60"/>
      <c r="ARA331" s="321"/>
      <c r="ARB331" s="60"/>
      <c r="ARC331" s="321"/>
      <c r="ARD331" s="60"/>
      <c r="ARE331" s="321"/>
      <c r="ARF331" s="60"/>
      <c r="ARG331" s="321"/>
      <c r="ARH331" s="60"/>
      <c r="ARI331" s="47"/>
      <c r="ARJ331" s="48"/>
      <c r="ARK331" s="49"/>
      <c r="ARL331" s="49"/>
      <c r="ARM331" s="50"/>
      <c r="ARN331" s="51"/>
      <c r="ARO331" s="119"/>
      <c r="ARP331" s="69"/>
      <c r="ARQ331" s="52"/>
      <c r="ARR331" s="196"/>
      <c r="ARS331" s="52"/>
      <c r="ART331" s="196"/>
      <c r="ARU331" s="52"/>
      <c r="ARV331" s="196"/>
      <c r="ARW331" s="52"/>
      <c r="ARX331" s="196"/>
      <c r="ARY331" s="52"/>
      <c r="ARZ331" s="196"/>
      <c r="ASA331" s="52"/>
      <c r="ASB331" s="196"/>
      <c r="ASC331" s="365"/>
      <c r="ASD331" s="92"/>
      <c r="ASE331" s="321"/>
      <c r="ASF331" s="60"/>
      <c r="ASG331" s="321"/>
      <c r="ASH331" s="60"/>
      <c r="ASI331" s="321"/>
      <c r="ASJ331" s="60"/>
      <c r="ASK331" s="321"/>
      <c r="ASL331" s="60"/>
      <c r="ASM331" s="321"/>
      <c r="ASN331" s="60"/>
      <c r="ASO331" s="47"/>
      <c r="ASP331" s="48"/>
      <c r="ASQ331" s="49"/>
      <c r="ASR331" s="49"/>
      <c r="ASS331" s="50"/>
      <c r="AST331" s="51"/>
      <c r="ASU331" s="119"/>
      <c r="ASV331" s="69"/>
      <c r="ASW331" s="52"/>
      <c r="ASX331" s="196"/>
      <c r="ASY331" s="52"/>
      <c r="ASZ331" s="196"/>
      <c r="ATA331" s="52"/>
      <c r="ATB331" s="196"/>
      <c r="ATC331" s="52"/>
      <c r="ATD331" s="196"/>
      <c r="ATE331" s="52"/>
      <c r="ATF331" s="196"/>
      <c r="ATG331" s="52"/>
      <c r="ATH331" s="196"/>
      <c r="ATI331" s="365"/>
      <c r="ATJ331" s="92"/>
      <c r="ATK331" s="321"/>
      <c r="ATL331" s="60"/>
      <c r="ATM331" s="321"/>
      <c r="ATN331" s="60"/>
      <c r="ATO331" s="321"/>
      <c r="ATP331" s="60"/>
      <c r="ATQ331" s="321"/>
      <c r="ATR331" s="60"/>
      <c r="ATS331" s="321"/>
      <c r="ATT331" s="60"/>
      <c r="ATU331" s="47"/>
      <c r="ATV331" s="48"/>
      <c r="ATW331" s="49"/>
      <c r="ATX331" s="49"/>
      <c r="ATY331" s="50"/>
      <c r="ATZ331" s="51"/>
      <c r="AUA331" s="119"/>
      <c r="AUB331" s="69"/>
      <c r="AUC331" s="52"/>
      <c r="AUD331" s="196"/>
      <c r="AUE331" s="52"/>
      <c r="AUF331" s="196"/>
      <c r="AUG331" s="52"/>
      <c r="AUH331" s="196"/>
      <c r="AUI331" s="52"/>
      <c r="AUJ331" s="196"/>
      <c r="AUK331" s="52"/>
      <c r="AUL331" s="196"/>
      <c r="AUM331" s="52"/>
      <c r="AUN331" s="196"/>
      <c r="AUO331" s="365"/>
      <c r="AUP331" s="92"/>
      <c r="AUQ331" s="321"/>
      <c r="AUR331" s="60"/>
      <c r="AUS331" s="321"/>
      <c r="AUT331" s="60"/>
      <c r="AUU331" s="321"/>
      <c r="AUV331" s="60"/>
      <c r="AUW331" s="321"/>
      <c r="AUX331" s="60"/>
      <c r="AUY331" s="321"/>
      <c r="AUZ331" s="60"/>
      <c r="AVA331" s="47"/>
      <c r="AVB331" s="48"/>
      <c r="AVC331" s="49"/>
      <c r="AVD331" s="49"/>
      <c r="AVE331" s="50"/>
      <c r="AVF331" s="51"/>
      <c r="AVG331" s="119"/>
      <c r="AVH331" s="69"/>
      <c r="AVI331" s="52"/>
      <c r="AVJ331" s="196"/>
      <c r="AVK331" s="52"/>
      <c r="AVL331" s="196"/>
      <c r="AVM331" s="52"/>
      <c r="AVN331" s="196"/>
      <c r="AVO331" s="52"/>
      <c r="AVP331" s="196"/>
      <c r="AVQ331" s="52"/>
      <c r="AVR331" s="196"/>
      <c r="AVS331" s="52"/>
      <c r="AVT331" s="196"/>
      <c r="AVU331" s="365"/>
      <c r="AVV331" s="92"/>
      <c r="AVW331" s="321"/>
      <c r="AVX331" s="60"/>
      <c r="AVY331" s="321"/>
      <c r="AVZ331" s="60"/>
      <c r="AWA331" s="321"/>
      <c r="AWB331" s="60"/>
      <c r="AWC331" s="321"/>
      <c r="AWD331" s="60"/>
      <c r="AWE331" s="321"/>
      <c r="AWF331" s="60"/>
      <c r="AWG331" s="47"/>
      <c r="AWH331" s="48"/>
      <c r="AWI331" s="49"/>
      <c r="AWJ331" s="49"/>
      <c r="AWK331" s="50"/>
      <c r="AWL331" s="51"/>
      <c r="AWM331" s="119"/>
      <c r="AWN331" s="69"/>
      <c r="AWO331" s="52"/>
      <c r="AWP331" s="196"/>
      <c r="AWQ331" s="52"/>
      <c r="AWR331" s="196"/>
      <c r="AWS331" s="52"/>
      <c r="AWT331" s="196"/>
      <c r="AWU331" s="52"/>
      <c r="AWV331" s="196"/>
      <c r="AWW331" s="52"/>
      <c r="AWX331" s="196"/>
      <c r="AWY331" s="52"/>
      <c r="AWZ331" s="196"/>
      <c r="AXA331" s="365"/>
      <c r="AXB331" s="92"/>
      <c r="AXC331" s="321"/>
      <c r="AXD331" s="60"/>
      <c r="AXE331" s="321"/>
      <c r="AXF331" s="60"/>
      <c r="AXG331" s="321"/>
      <c r="AXH331" s="60"/>
      <c r="AXI331" s="321"/>
      <c r="AXJ331" s="60"/>
      <c r="AXK331" s="321"/>
      <c r="AXL331" s="60"/>
      <c r="AXM331" s="47"/>
      <c r="AXN331" s="48"/>
      <c r="AXO331" s="49"/>
      <c r="AXP331" s="49"/>
      <c r="AXQ331" s="50"/>
      <c r="AXR331" s="51"/>
      <c r="AXS331" s="119"/>
      <c r="AXT331" s="69"/>
      <c r="AXU331" s="52"/>
      <c r="AXV331" s="196"/>
      <c r="AXW331" s="52"/>
      <c r="AXX331" s="196"/>
      <c r="AXY331" s="52"/>
      <c r="AXZ331" s="196"/>
      <c r="AYA331" s="52"/>
      <c r="AYB331" s="196"/>
      <c r="AYC331" s="52"/>
      <c r="AYD331" s="196"/>
      <c r="AYE331" s="52"/>
      <c r="AYF331" s="196"/>
      <c r="AYG331" s="365"/>
      <c r="AYH331" s="92"/>
      <c r="AYI331" s="321"/>
      <c r="AYJ331" s="60"/>
      <c r="AYK331" s="321"/>
      <c r="AYL331" s="60"/>
      <c r="AYM331" s="321"/>
      <c r="AYN331" s="60"/>
      <c r="AYO331" s="321"/>
      <c r="AYP331" s="60"/>
      <c r="AYQ331" s="321"/>
      <c r="AYR331" s="60"/>
      <c r="AYS331" s="47"/>
      <c r="AYT331" s="48"/>
      <c r="AYU331" s="49"/>
      <c r="AYV331" s="49"/>
      <c r="AYW331" s="50"/>
      <c r="AYX331" s="51"/>
      <c r="AYY331" s="119"/>
      <c r="AYZ331" s="69"/>
      <c r="AZA331" s="52"/>
      <c r="AZB331" s="196"/>
      <c r="AZC331" s="52"/>
      <c r="AZD331" s="196"/>
      <c r="AZE331" s="52"/>
      <c r="AZF331" s="196"/>
      <c r="AZG331" s="52"/>
      <c r="AZH331" s="196"/>
      <c r="AZI331" s="52"/>
      <c r="AZJ331" s="196"/>
      <c r="AZK331" s="52"/>
      <c r="AZL331" s="196"/>
      <c r="AZM331" s="365"/>
      <c r="AZN331" s="92"/>
      <c r="AZO331" s="321"/>
      <c r="AZP331" s="60"/>
      <c r="AZQ331" s="321"/>
      <c r="AZR331" s="60"/>
      <c r="AZS331" s="321"/>
      <c r="AZT331" s="60"/>
      <c r="AZU331" s="321"/>
      <c r="AZV331" s="60"/>
      <c r="AZW331" s="321"/>
      <c r="AZX331" s="60"/>
      <c r="AZY331" s="47"/>
      <c r="AZZ331" s="48"/>
      <c r="BAA331" s="49"/>
      <c r="BAB331" s="49"/>
      <c r="BAC331" s="50"/>
      <c r="BAD331" s="51"/>
      <c r="BAE331" s="119"/>
      <c r="BAF331" s="69"/>
      <c r="BAG331" s="52"/>
      <c r="BAH331" s="196"/>
      <c r="BAI331" s="52"/>
      <c r="BAJ331" s="196"/>
      <c r="BAK331" s="52"/>
      <c r="BAL331" s="196"/>
      <c r="BAM331" s="52"/>
      <c r="BAN331" s="196"/>
      <c r="BAO331" s="52"/>
      <c r="BAP331" s="196"/>
      <c r="BAQ331" s="52"/>
      <c r="BAR331" s="196"/>
      <c r="BAS331" s="365"/>
      <c r="BAT331" s="92"/>
      <c r="BAU331" s="321"/>
      <c r="BAV331" s="60"/>
      <c r="BAW331" s="321"/>
      <c r="BAX331" s="60"/>
      <c r="BAY331" s="321"/>
      <c r="BAZ331" s="60"/>
      <c r="BBA331" s="321"/>
      <c r="BBB331" s="60"/>
      <c r="BBC331" s="321"/>
      <c r="BBD331" s="60"/>
      <c r="BBE331" s="47"/>
      <c r="BBF331" s="48"/>
      <c r="BBG331" s="49"/>
      <c r="BBH331" s="49"/>
      <c r="BBI331" s="50"/>
      <c r="BBJ331" s="51"/>
      <c r="BBK331" s="119"/>
      <c r="BBL331" s="69"/>
      <c r="BBM331" s="52"/>
      <c r="BBN331" s="196"/>
      <c r="BBO331" s="52"/>
      <c r="BBP331" s="196"/>
      <c r="BBQ331" s="52"/>
      <c r="BBR331" s="196"/>
      <c r="BBS331" s="52"/>
      <c r="BBT331" s="196"/>
      <c r="BBU331" s="52"/>
      <c r="BBV331" s="196"/>
      <c r="BBW331" s="52"/>
      <c r="BBX331" s="196"/>
      <c r="BBY331" s="365"/>
      <c r="BBZ331" s="92"/>
      <c r="BCA331" s="321"/>
      <c r="BCB331" s="60"/>
      <c r="BCC331" s="321"/>
      <c r="BCD331" s="60"/>
      <c r="BCE331" s="321"/>
      <c r="BCF331" s="60"/>
      <c r="BCG331" s="321"/>
      <c r="BCH331" s="60"/>
      <c r="BCI331" s="321"/>
      <c r="BCJ331" s="60"/>
      <c r="BCK331" s="47"/>
      <c r="BCL331" s="48"/>
      <c r="BCM331" s="49"/>
      <c r="BCN331" s="49"/>
      <c r="BCO331" s="50"/>
      <c r="BCP331" s="51"/>
      <c r="BCQ331" s="119"/>
      <c r="BCR331" s="69"/>
      <c r="BCS331" s="52"/>
      <c r="BCT331" s="196"/>
      <c r="BCU331" s="52"/>
      <c r="BCV331" s="196"/>
      <c r="BCW331" s="52"/>
      <c r="BCX331" s="196"/>
      <c r="BCY331" s="52"/>
      <c r="BCZ331" s="196"/>
      <c r="BDA331" s="52"/>
      <c r="BDB331" s="196"/>
      <c r="BDC331" s="52"/>
      <c r="BDD331" s="196"/>
      <c r="BDE331" s="365"/>
      <c r="BDF331" s="92"/>
      <c r="BDG331" s="321"/>
      <c r="BDH331" s="60"/>
      <c r="BDI331" s="321"/>
      <c r="BDJ331" s="60"/>
      <c r="BDK331" s="321"/>
      <c r="BDL331" s="60"/>
      <c r="BDM331" s="321"/>
      <c r="BDN331" s="60"/>
      <c r="BDO331" s="321"/>
      <c r="BDP331" s="60"/>
      <c r="BDQ331" s="47"/>
      <c r="BDR331" s="48"/>
      <c r="BDS331" s="49"/>
      <c r="BDT331" s="49"/>
      <c r="BDU331" s="50"/>
      <c r="BDV331" s="51"/>
      <c r="BDW331" s="119"/>
      <c r="BDX331" s="69"/>
      <c r="BDY331" s="52"/>
      <c r="BDZ331" s="196"/>
      <c r="BEA331" s="52"/>
      <c r="BEB331" s="196"/>
      <c r="BEC331" s="52"/>
      <c r="BED331" s="196"/>
      <c r="BEE331" s="52"/>
      <c r="BEF331" s="196"/>
      <c r="BEG331" s="52"/>
      <c r="BEH331" s="196"/>
      <c r="BEI331" s="52"/>
      <c r="BEJ331" s="196"/>
      <c r="BEK331" s="365"/>
      <c r="BEL331" s="92"/>
      <c r="BEM331" s="321"/>
      <c r="BEN331" s="60"/>
      <c r="BEO331" s="321"/>
      <c r="BEP331" s="60"/>
      <c r="BEQ331" s="321"/>
      <c r="BER331" s="60"/>
      <c r="BES331" s="321"/>
      <c r="BET331" s="60"/>
      <c r="BEU331" s="321"/>
      <c r="BEV331" s="60"/>
      <c r="BEW331" s="47"/>
      <c r="BEX331" s="48"/>
      <c r="BEY331" s="49"/>
      <c r="BEZ331" s="49"/>
      <c r="BFA331" s="50"/>
      <c r="BFB331" s="51"/>
      <c r="BFC331" s="119"/>
      <c r="BFD331" s="69"/>
      <c r="BFE331" s="52"/>
      <c r="BFF331" s="196"/>
      <c r="BFG331" s="52"/>
      <c r="BFH331" s="196"/>
      <c r="BFI331" s="52"/>
      <c r="BFJ331" s="196"/>
      <c r="BFK331" s="52"/>
      <c r="BFL331" s="196"/>
      <c r="BFM331" s="52"/>
      <c r="BFN331" s="196"/>
      <c r="BFO331" s="52"/>
      <c r="BFP331" s="196"/>
      <c r="BFQ331" s="365"/>
      <c r="BFR331" s="92"/>
      <c r="BFS331" s="321"/>
      <c r="BFT331" s="60"/>
      <c r="BFU331" s="321"/>
      <c r="BFV331" s="60"/>
      <c r="BFW331" s="321"/>
      <c r="BFX331" s="60"/>
      <c r="BFY331" s="321"/>
      <c r="BFZ331" s="60"/>
      <c r="BGA331" s="321"/>
      <c r="BGB331" s="60"/>
      <c r="BGC331" s="47"/>
      <c r="BGD331" s="48"/>
      <c r="BGE331" s="49"/>
      <c r="BGF331" s="49"/>
      <c r="BGG331" s="50"/>
      <c r="BGH331" s="51"/>
      <c r="BGI331" s="119"/>
      <c r="BGJ331" s="69"/>
      <c r="BGK331" s="52"/>
      <c r="BGL331" s="196"/>
      <c r="BGM331" s="52"/>
      <c r="BGN331" s="196"/>
      <c r="BGO331" s="52"/>
      <c r="BGP331" s="196"/>
      <c r="BGQ331" s="52"/>
      <c r="BGR331" s="196"/>
      <c r="BGS331" s="52"/>
      <c r="BGT331" s="196"/>
      <c r="BGU331" s="52"/>
      <c r="BGV331" s="196"/>
      <c r="BGW331" s="365"/>
      <c r="BGX331" s="92"/>
      <c r="BGY331" s="321"/>
      <c r="BGZ331" s="60"/>
      <c r="BHA331" s="321"/>
      <c r="BHB331" s="60"/>
      <c r="BHC331" s="321"/>
      <c r="BHD331" s="60"/>
      <c r="BHE331" s="321"/>
      <c r="BHF331" s="60"/>
      <c r="BHG331" s="321"/>
      <c r="BHH331" s="60"/>
      <c r="BHI331" s="47"/>
      <c r="BHJ331" s="48"/>
      <c r="BHK331" s="49"/>
      <c r="BHL331" s="49"/>
      <c r="BHM331" s="50"/>
      <c r="BHN331" s="51"/>
      <c r="BHO331" s="119"/>
      <c r="BHP331" s="69"/>
      <c r="BHQ331" s="52"/>
      <c r="BHR331" s="196"/>
      <c r="BHS331" s="52"/>
      <c r="BHT331" s="196"/>
      <c r="BHU331" s="52"/>
      <c r="BHV331" s="196"/>
      <c r="BHW331" s="52"/>
      <c r="BHX331" s="196"/>
      <c r="BHY331" s="52"/>
      <c r="BHZ331" s="196"/>
      <c r="BIA331" s="52"/>
      <c r="BIB331" s="196"/>
      <c r="BIC331" s="365"/>
      <c r="BID331" s="92"/>
      <c r="BIE331" s="321"/>
      <c r="BIF331" s="60"/>
      <c r="BIG331" s="321"/>
      <c r="BIH331" s="60"/>
      <c r="BII331" s="321"/>
      <c r="BIJ331" s="60"/>
      <c r="BIK331" s="321"/>
      <c r="BIL331" s="60"/>
      <c r="BIM331" s="321"/>
      <c r="BIN331" s="60"/>
      <c r="BIO331" s="47"/>
      <c r="BIP331" s="48"/>
      <c r="BIQ331" s="49"/>
      <c r="BIR331" s="49"/>
      <c r="BIS331" s="50"/>
      <c r="BIT331" s="51"/>
      <c r="BIU331" s="119"/>
      <c r="BIV331" s="69"/>
      <c r="BIW331" s="52"/>
      <c r="BIX331" s="196"/>
      <c r="BIY331" s="52"/>
      <c r="BIZ331" s="196"/>
      <c r="BJA331" s="52"/>
      <c r="BJB331" s="196"/>
      <c r="BJC331" s="52"/>
      <c r="BJD331" s="196"/>
      <c r="BJE331" s="52"/>
      <c r="BJF331" s="196"/>
      <c r="BJG331" s="52"/>
      <c r="BJH331" s="196"/>
      <c r="BJI331" s="365"/>
      <c r="BJJ331" s="92"/>
      <c r="BJK331" s="321"/>
      <c r="BJL331" s="60"/>
      <c r="BJM331" s="321"/>
      <c r="BJN331" s="60"/>
      <c r="BJO331" s="321"/>
      <c r="BJP331" s="60"/>
      <c r="BJQ331" s="321"/>
      <c r="BJR331" s="60"/>
      <c r="BJS331" s="321"/>
      <c r="BJT331" s="60"/>
      <c r="BJU331" s="47"/>
      <c r="BJV331" s="48"/>
      <c r="BJW331" s="49"/>
      <c r="BJX331" s="49"/>
      <c r="BJY331" s="50"/>
      <c r="BJZ331" s="51"/>
      <c r="BKA331" s="119"/>
      <c r="BKB331" s="69"/>
      <c r="BKC331" s="52"/>
      <c r="BKD331" s="196"/>
      <c r="BKE331" s="52"/>
      <c r="BKF331" s="196"/>
      <c r="BKG331" s="52"/>
      <c r="BKH331" s="196"/>
      <c r="BKI331" s="52"/>
      <c r="BKJ331" s="196"/>
      <c r="BKK331" s="52"/>
      <c r="BKL331" s="196"/>
      <c r="BKM331" s="52"/>
      <c r="BKN331" s="196"/>
      <c r="BKO331" s="365"/>
      <c r="BKP331" s="92"/>
      <c r="BKQ331" s="321"/>
      <c r="BKR331" s="60"/>
      <c r="BKS331" s="321"/>
      <c r="BKT331" s="60"/>
      <c r="BKU331" s="321"/>
      <c r="BKV331" s="60"/>
      <c r="BKW331" s="321"/>
      <c r="BKX331" s="60"/>
      <c r="BKY331" s="321"/>
      <c r="BKZ331" s="60"/>
      <c r="BLA331" s="47"/>
      <c r="BLB331" s="48"/>
      <c r="BLC331" s="49"/>
      <c r="BLD331" s="49"/>
      <c r="BLE331" s="50"/>
      <c r="BLF331" s="51"/>
      <c r="BLG331" s="119"/>
      <c r="BLH331" s="69"/>
      <c r="BLI331" s="52"/>
      <c r="BLJ331" s="196"/>
      <c r="BLK331" s="52"/>
      <c r="BLL331" s="196"/>
      <c r="BLM331" s="52"/>
      <c r="BLN331" s="196"/>
      <c r="BLO331" s="52"/>
      <c r="BLP331" s="196"/>
      <c r="BLQ331" s="52"/>
      <c r="BLR331" s="196"/>
      <c r="BLS331" s="52"/>
      <c r="BLT331" s="196"/>
      <c r="BLU331" s="365"/>
      <c r="BLV331" s="92"/>
      <c r="BLW331" s="321"/>
      <c r="BLX331" s="60"/>
      <c r="BLY331" s="321"/>
      <c r="BLZ331" s="60"/>
      <c r="BMA331" s="321"/>
      <c r="BMB331" s="60"/>
      <c r="BMC331" s="321"/>
      <c r="BMD331" s="60"/>
      <c r="BME331" s="321"/>
      <c r="BMF331" s="60"/>
      <c r="BMG331" s="47"/>
      <c r="BMH331" s="48"/>
      <c r="BMI331" s="49"/>
      <c r="BMJ331" s="49"/>
      <c r="BMK331" s="50"/>
      <c r="BML331" s="51"/>
      <c r="BMM331" s="119"/>
      <c r="BMN331" s="69"/>
      <c r="BMO331" s="52"/>
      <c r="BMP331" s="196"/>
      <c r="BMQ331" s="52"/>
      <c r="BMR331" s="196"/>
      <c r="BMS331" s="52"/>
      <c r="BMT331" s="196"/>
      <c r="BMU331" s="52"/>
      <c r="BMV331" s="196"/>
      <c r="BMW331" s="52"/>
      <c r="BMX331" s="196"/>
      <c r="BMY331" s="52"/>
      <c r="BMZ331" s="196"/>
      <c r="BNA331" s="365"/>
      <c r="BNB331" s="92"/>
      <c r="BNC331" s="321"/>
      <c r="BND331" s="60"/>
      <c r="BNE331" s="321"/>
      <c r="BNF331" s="60"/>
      <c r="BNG331" s="321"/>
      <c r="BNH331" s="60"/>
      <c r="BNI331" s="321"/>
      <c r="BNJ331" s="60"/>
      <c r="BNK331" s="321"/>
      <c r="BNL331" s="60"/>
      <c r="BNM331" s="47"/>
      <c r="BNN331" s="48"/>
      <c r="BNO331" s="49"/>
      <c r="BNP331" s="49"/>
      <c r="BNQ331" s="50"/>
      <c r="BNR331" s="51"/>
      <c r="BNS331" s="119"/>
      <c r="BNT331" s="69"/>
      <c r="BNU331" s="52"/>
      <c r="BNV331" s="196"/>
      <c r="BNW331" s="52"/>
      <c r="BNX331" s="196"/>
      <c r="BNY331" s="52"/>
      <c r="BNZ331" s="196"/>
      <c r="BOA331" s="52"/>
      <c r="BOB331" s="196"/>
      <c r="BOC331" s="52"/>
      <c r="BOD331" s="196"/>
      <c r="BOE331" s="52"/>
      <c r="BOF331" s="196"/>
      <c r="BOG331" s="365"/>
      <c r="BOH331" s="92"/>
      <c r="BOI331" s="321"/>
      <c r="BOJ331" s="60"/>
      <c r="BOK331" s="321"/>
      <c r="BOL331" s="60"/>
      <c r="BOM331" s="321"/>
      <c r="BON331" s="60"/>
      <c r="BOO331" s="321"/>
      <c r="BOP331" s="60"/>
      <c r="BOQ331" s="321"/>
      <c r="BOR331" s="60"/>
      <c r="BOS331" s="47"/>
      <c r="BOT331" s="48"/>
      <c r="BOU331" s="49"/>
      <c r="BOV331" s="49"/>
      <c r="BOW331" s="50"/>
      <c r="BOX331" s="51"/>
      <c r="BOY331" s="119"/>
      <c r="BOZ331" s="69"/>
      <c r="BPA331" s="52"/>
      <c r="BPB331" s="196"/>
      <c r="BPC331" s="52"/>
      <c r="BPD331" s="196"/>
      <c r="BPE331" s="52"/>
      <c r="BPF331" s="196"/>
      <c r="BPG331" s="52"/>
      <c r="BPH331" s="196"/>
      <c r="BPI331" s="52"/>
      <c r="BPJ331" s="196"/>
      <c r="BPK331" s="52"/>
      <c r="BPL331" s="196"/>
      <c r="BPM331" s="365"/>
      <c r="BPN331" s="92"/>
      <c r="BPO331" s="321"/>
      <c r="BPP331" s="60"/>
      <c r="BPQ331" s="321"/>
      <c r="BPR331" s="60"/>
      <c r="BPS331" s="321"/>
      <c r="BPT331" s="60"/>
      <c r="BPU331" s="321"/>
      <c r="BPV331" s="60"/>
      <c r="BPW331" s="321"/>
      <c r="BPX331" s="60"/>
      <c r="BPY331" s="47"/>
      <c r="BPZ331" s="48"/>
      <c r="BQA331" s="49"/>
      <c r="BQB331" s="49"/>
      <c r="BQC331" s="50"/>
      <c r="BQD331" s="51"/>
      <c r="BQE331" s="119"/>
      <c r="BQF331" s="69"/>
      <c r="BQG331" s="52"/>
      <c r="BQH331" s="196"/>
      <c r="BQI331" s="52"/>
      <c r="BQJ331" s="196"/>
      <c r="BQK331" s="52"/>
      <c r="BQL331" s="196"/>
      <c r="BQM331" s="52"/>
      <c r="BQN331" s="196"/>
      <c r="BQO331" s="52"/>
      <c r="BQP331" s="196"/>
      <c r="BQQ331" s="52"/>
      <c r="BQR331" s="196"/>
      <c r="BQS331" s="365"/>
      <c r="BQT331" s="92"/>
      <c r="BQU331" s="321"/>
      <c r="BQV331" s="60"/>
      <c r="BQW331" s="321"/>
      <c r="BQX331" s="60"/>
      <c r="BQY331" s="321"/>
      <c r="BQZ331" s="60"/>
      <c r="BRA331" s="321"/>
      <c r="BRB331" s="60"/>
      <c r="BRC331" s="321"/>
      <c r="BRD331" s="60"/>
      <c r="BRE331" s="47"/>
      <c r="BRF331" s="48"/>
      <c r="BRG331" s="49"/>
      <c r="BRH331" s="49"/>
      <c r="BRI331" s="50"/>
      <c r="BRJ331" s="51"/>
      <c r="BRK331" s="119"/>
      <c r="BRL331" s="69"/>
      <c r="BRM331" s="52"/>
      <c r="BRN331" s="196"/>
      <c r="BRO331" s="52"/>
      <c r="BRP331" s="196"/>
      <c r="BRQ331" s="52"/>
      <c r="BRR331" s="196"/>
      <c r="BRS331" s="52"/>
      <c r="BRT331" s="196"/>
      <c r="BRU331" s="52"/>
      <c r="BRV331" s="196"/>
      <c r="BRW331" s="52"/>
      <c r="BRX331" s="196"/>
      <c r="BRY331" s="365"/>
      <c r="BRZ331" s="92"/>
      <c r="BSA331" s="321"/>
      <c r="BSB331" s="60"/>
      <c r="BSC331" s="321"/>
      <c r="BSD331" s="60"/>
      <c r="BSE331" s="321"/>
      <c r="BSF331" s="60"/>
      <c r="BSG331" s="321"/>
      <c r="BSH331" s="60"/>
      <c r="BSI331" s="321"/>
      <c r="BSJ331" s="60"/>
      <c r="BSK331" s="47"/>
      <c r="BSL331" s="48"/>
      <c r="BSM331" s="49"/>
      <c r="BSN331" s="49"/>
      <c r="BSO331" s="50"/>
      <c r="BSP331" s="51"/>
      <c r="BSQ331" s="119"/>
      <c r="BSR331" s="69"/>
      <c r="BSS331" s="52"/>
      <c r="BST331" s="196"/>
      <c r="BSU331" s="52"/>
      <c r="BSV331" s="196"/>
      <c r="BSW331" s="52"/>
      <c r="BSX331" s="196"/>
      <c r="BSY331" s="52"/>
      <c r="BSZ331" s="196"/>
      <c r="BTA331" s="52"/>
      <c r="BTB331" s="196"/>
      <c r="BTC331" s="52"/>
      <c r="BTD331" s="196"/>
      <c r="BTE331" s="365"/>
      <c r="BTF331" s="92"/>
      <c r="BTG331" s="321"/>
      <c r="BTH331" s="60"/>
      <c r="BTI331" s="321"/>
      <c r="BTJ331" s="60"/>
      <c r="BTK331" s="321"/>
      <c r="BTL331" s="60"/>
      <c r="BTM331" s="321"/>
      <c r="BTN331" s="60"/>
      <c r="BTO331" s="321"/>
      <c r="BTP331" s="60"/>
      <c r="BTQ331" s="47"/>
      <c r="BTR331" s="48"/>
      <c r="BTS331" s="49"/>
      <c r="BTT331" s="49"/>
      <c r="BTU331" s="50"/>
      <c r="BTV331" s="51"/>
      <c r="BTW331" s="119"/>
      <c r="BTX331" s="69"/>
      <c r="BTY331" s="52"/>
      <c r="BTZ331" s="196"/>
      <c r="BUA331" s="52"/>
      <c r="BUB331" s="196"/>
      <c r="BUC331" s="52"/>
      <c r="BUD331" s="196"/>
      <c r="BUE331" s="52"/>
      <c r="BUF331" s="196"/>
      <c r="BUG331" s="52"/>
      <c r="BUH331" s="196"/>
      <c r="BUI331" s="52"/>
      <c r="BUJ331" s="196"/>
      <c r="BUK331" s="365"/>
      <c r="BUL331" s="92"/>
      <c r="BUM331" s="321"/>
      <c r="BUN331" s="60"/>
      <c r="BUO331" s="321"/>
      <c r="BUP331" s="60"/>
      <c r="BUQ331" s="321"/>
      <c r="BUR331" s="60"/>
      <c r="BUS331" s="321"/>
      <c r="BUT331" s="60"/>
      <c r="BUU331" s="321"/>
      <c r="BUV331" s="60"/>
      <c r="BUW331" s="47"/>
      <c r="BUX331" s="48"/>
      <c r="BUY331" s="49"/>
      <c r="BUZ331" s="49"/>
      <c r="BVA331" s="50"/>
      <c r="BVB331" s="51"/>
      <c r="BVC331" s="119"/>
      <c r="BVD331" s="69"/>
      <c r="BVE331" s="52"/>
      <c r="BVF331" s="196"/>
      <c r="BVG331" s="52"/>
      <c r="BVH331" s="196"/>
      <c r="BVI331" s="52"/>
      <c r="BVJ331" s="196"/>
      <c r="BVK331" s="52"/>
      <c r="BVL331" s="196"/>
      <c r="BVM331" s="52"/>
      <c r="BVN331" s="196"/>
      <c r="BVO331" s="52"/>
      <c r="BVP331" s="196"/>
      <c r="BVQ331" s="365"/>
      <c r="BVR331" s="92"/>
      <c r="BVS331" s="321"/>
      <c r="BVT331" s="60"/>
      <c r="BVU331" s="321"/>
      <c r="BVV331" s="60"/>
      <c r="BVW331" s="321"/>
      <c r="BVX331" s="60"/>
      <c r="BVY331" s="321"/>
      <c r="BVZ331" s="60"/>
      <c r="BWA331" s="321"/>
      <c r="BWB331" s="60"/>
      <c r="BWC331" s="47"/>
      <c r="BWD331" s="48"/>
      <c r="BWE331" s="49"/>
      <c r="BWF331" s="49"/>
      <c r="BWG331" s="50"/>
      <c r="BWH331" s="51"/>
      <c r="BWI331" s="119"/>
      <c r="BWJ331" s="69"/>
      <c r="BWK331" s="52"/>
      <c r="BWL331" s="196"/>
      <c r="BWM331" s="52"/>
      <c r="BWN331" s="196"/>
      <c r="BWO331" s="52"/>
      <c r="BWP331" s="196"/>
      <c r="BWQ331" s="52"/>
      <c r="BWR331" s="196"/>
      <c r="BWS331" s="52"/>
      <c r="BWT331" s="196"/>
      <c r="BWU331" s="52"/>
      <c r="BWV331" s="196"/>
      <c r="BWW331" s="365"/>
      <c r="BWX331" s="92"/>
      <c r="BWY331" s="321"/>
      <c r="BWZ331" s="60"/>
      <c r="BXA331" s="321"/>
      <c r="BXB331" s="60"/>
      <c r="BXC331" s="321"/>
      <c r="BXD331" s="60"/>
      <c r="BXE331" s="321"/>
      <c r="BXF331" s="60"/>
      <c r="BXG331" s="321"/>
      <c r="BXH331" s="60"/>
      <c r="BXI331" s="47"/>
      <c r="BXJ331" s="48"/>
      <c r="BXK331" s="49"/>
      <c r="BXL331" s="49"/>
      <c r="BXM331" s="50"/>
      <c r="BXN331" s="51"/>
      <c r="BXO331" s="119"/>
      <c r="BXP331" s="69"/>
      <c r="BXQ331" s="52"/>
      <c r="BXR331" s="196"/>
      <c r="BXS331" s="52"/>
      <c r="BXT331" s="196"/>
      <c r="BXU331" s="52"/>
      <c r="BXV331" s="196"/>
      <c r="BXW331" s="52"/>
      <c r="BXX331" s="196"/>
      <c r="BXY331" s="52"/>
      <c r="BXZ331" s="196"/>
      <c r="BYA331" s="52"/>
      <c r="BYB331" s="196"/>
      <c r="BYC331" s="365"/>
      <c r="BYD331" s="92"/>
      <c r="BYE331" s="321"/>
      <c r="BYF331" s="60"/>
      <c r="BYG331" s="321"/>
      <c r="BYH331" s="60"/>
      <c r="BYI331" s="321"/>
      <c r="BYJ331" s="60"/>
      <c r="BYK331" s="321"/>
      <c r="BYL331" s="60"/>
      <c r="BYM331" s="321"/>
      <c r="BYN331" s="60"/>
      <c r="BYO331" s="47"/>
      <c r="BYP331" s="48"/>
      <c r="BYQ331" s="49"/>
      <c r="BYR331" s="49"/>
      <c r="BYS331" s="50"/>
      <c r="BYT331" s="51"/>
      <c r="BYU331" s="119"/>
      <c r="BYV331" s="69"/>
      <c r="BYW331" s="52"/>
      <c r="BYX331" s="196"/>
      <c r="BYY331" s="52"/>
      <c r="BYZ331" s="196"/>
      <c r="BZA331" s="52"/>
      <c r="BZB331" s="196"/>
      <c r="BZC331" s="52"/>
      <c r="BZD331" s="196"/>
      <c r="BZE331" s="52"/>
      <c r="BZF331" s="196"/>
      <c r="BZG331" s="52"/>
      <c r="BZH331" s="196"/>
      <c r="BZI331" s="365"/>
      <c r="BZJ331" s="92"/>
      <c r="BZK331" s="321"/>
      <c r="BZL331" s="60"/>
      <c r="BZM331" s="321"/>
      <c r="BZN331" s="60"/>
      <c r="BZO331" s="321"/>
      <c r="BZP331" s="60"/>
      <c r="BZQ331" s="321"/>
      <c r="BZR331" s="60"/>
      <c r="BZS331" s="321"/>
      <c r="BZT331" s="60"/>
      <c r="BZU331" s="47"/>
      <c r="BZV331" s="48"/>
      <c r="BZW331" s="49"/>
      <c r="BZX331" s="49"/>
      <c r="BZY331" s="50"/>
      <c r="BZZ331" s="51"/>
      <c r="CAA331" s="119"/>
      <c r="CAB331" s="69"/>
      <c r="CAC331" s="52"/>
      <c r="CAD331" s="196"/>
      <c r="CAE331" s="52"/>
      <c r="CAF331" s="196"/>
      <c r="CAG331" s="52"/>
      <c r="CAH331" s="196"/>
      <c r="CAI331" s="52"/>
      <c r="CAJ331" s="196"/>
      <c r="CAK331" s="52"/>
      <c r="CAL331" s="196"/>
      <c r="CAM331" s="52"/>
      <c r="CAN331" s="196"/>
      <c r="CAO331" s="365"/>
      <c r="CAP331" s="92"/>
      <c r="CAQ331" s="321"/>
      <c r="CAR331" s="60"/>
      <c r="CAS331" s="321"/>
      <c r="CAT331" s="60"/>
      <c r="CAU331" s="321"/>
      <c r="CAV331" s="60"/>
      <c r="CAW331" s="321"/>
      <c r="CAX331" s="60"/>
      <c r="CAY331" s="321"/>
      <c r="CAZ331" s="60"/>
      <c r="CBA331" s="47"/>
      <c r="CBB331" s="48"/>
      <c r="CBC331" s="49"/>
      <c r="CBD331" s="49"/>
      <c r="CBE331" s="50"/>
      <c r="CBF331" s="51"/>
      <c r="CBG331" s="119"/>
      <c r="CBH331" s="69"/>
      <c r="CBI331" s="52"/>
      <c r="CBJ331" s="196"/>
      <c r="CBK331" s="52"/>
      <c r="CBL331" s="196"/>
      <c r="CBM331" s="52"/>
      <c r="CBN331" s="196"/>
      <c r="CBO331" s="52"/>
      <c r="CBP331" s="196"/>
      <c r="CBQ331" s="52"/>
      <c r="CBR331" s="196"/>
      <c r="CBS331" s="52"/>
      <c r="CBT331" s="196"/>
      <c r="CBU331" s="365"/>
      <c r="CBV331" s="92"/>
      <c r="CBW331" s="321"/>
      <c r="CBX331" s="60"/>
      <c r="CBY331" s="321"/>
      <c r="CBZ331" s="60"/>
      <c r="CCA331" s="321"/>
      <c r="CCB331" s="60"/>
      <c r="CCC331" s="321"/>
      <c r="CCD331" s="60"/>
      <c r="CCE331" s="321"/>
      <c r="CCF331" s="60"/>
      <c r="CCG331" s="47"/>
      <c r="CCH331" s="48"/>
      <c r="CCI331" s="49"/>
      <c r="CCJ331" s="49"/>
      <c r="CCK331" s="50"/>
      <c r="CCL331" s="51"/>
      <c r="CCM331" s="119"/>
      <c r="CCN331" s="69"/>
      <c r="CCO331" s="52"/>
      <c r="CCP331" s="196"/>
      <c r="CCQ331" s="52"/>
      <c r="CCR331" s="196"/>
      <c r="CCS331" s="52"/>
      <c r="CCT331" s="196"/>
      <c r="CCU331" s="52"/>
      <c r="CCV331" s="196"/>
      <c r="CCW331" s="52"/>
      <c r="CCX331" s="196"/>
      <c r="CCY331" s="52"/>
      <c r="CCZ331" s="196"/>
      <c r="CDA331" s="365"/>
      <c r="CDB331" s="92"/>
      <c r="CDC331" s="321"/>
      <c r="CDD331" s="60"/>
      <c r="CDE331" s="321"/>
      <c r="CDF331" s="60"/>
      <c r="CDG331" s="321"/>
      <c r="CDH331" s="60"/>
      <c r="CDI331" s="321"/>
      <c r="CDJ331" s="60"/>
      <c r="CDK331" s="321"/>
      <c r="CDL331" s="60"/>
      <c r="CDM331" s="47"/>
      <c r="CDN331" s="48"/>
      <c r="CDO331" s="49"/>
      <c r="CDP331" s="49"/>
      <c r="CDQ331" s="50"/>
      <c r="CDR331" s="51"/>
      <c r="CDS331" s="119"/>
      <c r="CDT331" s="69"/>
      <c r="CDU331" s="52"/>
      <c r="CDV331" s="196"/>
      <c r="CDW331" s="52"/>
      <c r="CDX331" s="196"/>
      <c r="CDY331" s="52"/>
      <c r="CDZ331" s="196"/>
      <c r="CEA331" s="52"/>
      <c r="CEB331" s="196"/>
      <c r="CEC331" s="52"/>
      <c r="CED331" s="196"/>
      <c r="CEE331" s="52"/>
      <c r="CEF331" s="196"/>
      <c r="CEG331" s="365"/>
      <c r="CEH331" s="92"/>
      <c r="CEI331" s="321"/>
      <c r="CEJ331" s="60"/>
      <c r="CEK331" s="321"/>
      <c r="CEL331" s="60"/>
      <c r="CEM331" s="321"/>
      <c r="CEN331" s="60"/>
      <c r="CEO331" s="321"/>
      <c r="CEP331" s="60"/>
      <c r="CEQ331" s="321"/>
      <c r="CER331" s="60"/>
      <c r="CES331" s="47"/>
      <c r="CET331" s="48"/>
      <c r="CEU331" s="49"/>
      <c r="CEV331" s="49"/>
      <c r="CEW331" s="50"/>
      <c r="CEX331" s="51"/>
      <c r="CEY331" s="119"/>
      <c r="CEZ331" s="69"/>
      <c r="CFA331" s="52"/>
      <c r="CFB331" s="196"/>
      <c r="CFC331" s="52"/>
      <c r="CFD331" s="196"/>
      <c r="CFE331" s="52"/>
      <c r="CFF331" s="196"/>
      <c r="CFG331" s="52"/>
      <c r="CFH331" s="196"/>
      <c r="CFI331" s="52"/>
      <c r="CFJ331" s="196"/>
      <c r="CFK331" s="52"/>
      <c r="CFL331" s="196"/>
      <c r="CFM331" s="365"/>
      <c r="CFN331" s="92"/>
      <c r="CFO331" s="321"/>
      <c r="CFP331" s="60"/>
      <c r="CFQ331" s="321"/>
      <c r="CFR331" s="60"/>
      <c r="CFS331" s="321"/>
      <c r="CFT331" s="60"/>
      <c r="CFU331" s="321"/>
      <c r="CFV331" s="60"/>
      <c r="CFW331" s="321"/>
      <c r="CFX331" s="60"/>
      <c r="CFY331" s="47"/>
      <c r="CFZ331" s="48"/>
      <c r="CGA331" s="49"/>
      <c r="CGB331" s="49"/>
      <c r="CGC331" s="50"/>
      <c r="CGD331" s="51"/>
      <c r="CGE331" s="119"/>
      <c r="CGF331" s="69"/>
      <c r="CGG331" s="52"/>
      <c r="CGH331" s="196"/>
      <c r="CGI331" s="52"/>
      <c r="CGJ331" s="196"/>
      <c r="CGK331" s="52"/>
      <c r="CGL331" s="196"/>
      <c r="CGM331" s="52"/>
      <c r="CGN331" s="196"/>
      <c r="CGO331" s="52"/>
      <c r="CGP331" s="196"/>
      <c r="CGQ331" s="52"/>
      <c r="CGR331" s="196"/>
      <c r="CGS331" s="365"/>
      <c r="CGT331" s="92"/>
      <c r="CGU331" s="321"/>
      <c r="CGV331" s="60"/>
      <c r="CGW331" s="321"/>
      <c r="CGX331" s="60"/>
      <c r="CGY331" s="321"/>
      <c r="CGZ331" s="60"/>
      <c r="CHA331" s="321"/>
      <c r="CHB331" s="60"/>
      <c r="CHC331" s="321"/>
      <c r="CHD331" s="60"/>
      <c r="CHE331" s="47"/>
      <c r="CHF331" s="48"/>
      <c r="CHG331" s="49"/>
      <c r="CHH331" s="49"/>
      <c r="CHI331" s="50"/>
      <c r="CHJ331" s="51"/>
      <c r="CHK331" s="119"/>
      <c r="CHL331" s="69"/>
      <c r="CHM331" s="52"/>
      <c r="CHN331" s="196"/>
      <c r="CHO331" s="52"/>
      <c r="CHP331" s="196"/>
      <c r="CHQ331" s="52"/>
      <c r="CHR331" s="196"/>
      <c r="CHS331" s="52"/>
      <c r="CHT331" s="196"/>
      <c r="CHU331" s="52"/>
      <c r="CHV331" s="196"/>
      <c r="CHW331" s="52"/>
      <c r="CHX331" s="196"/>
      <c r="CHY331" s="365"/>
      <c r="CHZ331" s="92"/>
      <c r="CIA331" s="321"/>
      <c r="CIB331" s="60"/>
      <c r="CIC331" s="321"/>
      <c r="CID331" s="60"/>
      <c r="CIE331" s="321"/>
      <c r="CIF331" s="60"/>
      <c r="CIG331" s="321"/>
      <c r="CIH331" s="60"/>
      <c r="CII331" s="321"/>
      <c r="CIJ331" s="60"/>
      <c r="CIK331" s="47"/>
      <c r="CIL331" s="48"/>
      <c r="CIM331" s="49"/>
      <c r="CIN331" s="49"/>
      <c r="CIO331" s="50"/>
      <c r="CIP331" s="51"/>
      <c r="CIQ331" s="119"/>
      <c r="CIR331" s="69"/>
      <c r="CIS331" s="52"/>
      <c r="CIT331" s="196"/>
      <c r="CIU331" s="52"/>
      <c r="CIV331" s="196"/>
      <c r="CIW331" s="52"/>
      <c r="CIX331" s="196"/>
      <c r="CIY331" s="52"/>
      <c r="CIZ331" s="196"/>
      <c r="CJA331" s="52"/>
      <c r="CJB331" s="196"/>
      <c r="CJC331" s="52"/>
      <c r="CJD331" s="196"/>
      <c r="CJE331" s="365"/>
      <c r="CJF331" s="92"/>
      <c r="CJG331" s="321"/>
      <c r="CJH331" s="60"/>
      <c r="CJI331" s="321"/>
      <c r="CJJ331" s="60"/>
      <c r="CJK331" s="321"/>
      <c r="CJL331" s="60"/>
      <c r="CJM331" s="321"/>
      <c r="CJN331" s="60"/>
      <c r="CJO331" s="321"/>
      <c r="CJP331" s="60"/>
      <c r="CJQ331" s="47"/>
      <c r="CJR331" s="48"/>
      <c r="CJS331" s="49"/>
      <c r="CJT331" s="49"/>
      <c r="CJU331" s="50"/>
      <c r="CJV331" s="51"/>
      <c r="CJW331" s="119"/>
      <c r="CJX331" s="69"/>
      <c r="CJY331" s="52"/>
      <c r="CJZ331" s="196"/>
      <c r="CKA331" s="52"/>
      <c r="CKB331" s="196"/>
      <c r="CKC331" s="52"/>
      <c r="CKD331" s="196"/>
      <c r="CKE331" s="52"/>
      <c r="CKF331" s="196"/>
      <c r="CKG331" s="52"/>
      <c r="CKH331" s="196"/>
      <c r="CKI331" s="52"/>
      <c r="CKJ331" s="196"/>
      <c r="CKK331" s="365"/>
      <c r="CKL331" s="92"/>
      <c r="CKM331" s="321"/>
      <c r="CKN331" s="60"/>
      <c r="CKO331" s="321"/>
      <c r="CKP331" s="60"/>
      <c r="CKQ331" s="321"/>
      <c r="CKR331" s="60"/>
      <c r="CKS331" s="321"/>
      <c r="CKT331" s="60"/>
      <c r="CKU331" s="321"/>
      <c r="CKV331" s="60"/>
      <c r="CKW331" s="47"/>
      <c r="CKX331" s="48"/>
      <c r="CKY331" s="49"/>
      <c r="CKZ331" s="49"/>
      <c r="CLA331" s="50"/>
      <c r="CLB331" s="51"/>
      <c r="CLC331" s="119"/>
      <c r="CLD331" s="69"/>
      <c r="CLE331" s="52"/>
      <c r="CLF331" s="196"/>
      <c r="CLG331" s="52"/>
      <c r="CLH331" s="196"/>
      <c r="CLI331" s="52"/>
      <c r="CLJ331" s="196"/>
      <c r="CLK331" s="52"/>
      <c r="CLL331" s="196"/>
      <c r="CLM331" s="52"/>
      <c r="CLN331" s="196"/>
      <c r="CLO331" s="52"/>
      <c r="CLP331" s="196"/>
      <c r="CLQ331" s="365"/>
      <c r="CLR331" s="92"/>
      <c r="CLS331" s="321"/>
      <c r="CLT331" s="60"/>
      <c r="CLU331" s="321"/>
      <c r="CLV331" s="60"/>
      <c r="CLW331" s="321"/>
      <c r="CLX331" s="60"/>
      <c r="CLY331" s="321"/>
      <c r="CLZ331" s="60"/>
      <c r="CMA331" s="321"/>
      <c r="CMB331" s="60"/>
      <c r="CMC331" s="47"/>
      <c r="CMD331" s="48"/>
      <c r="CME331" s="49"/>
      <c r="CMF331" s="49"/>
      <c r="CMG331" s="50"/>
      <c r="CMH331" s="51"/>
      <c r="CMI331" s="119"/>
      <c r="CMJ331" s="69"/>
      <c r="CMK331" s="52"/>
      <c r="CML331" s="196"/>
      <c r="CMM331" s="52"/>
      <c r="CMN331" s="196"/>
      <c r="CMO331" s="52"/>
      <c r="CMP331" s="196"/>
      <c r="CMQ331" s="52"/>
      <c r="CMR331" s="196"/>
      <c r="CMS331" s="52"/>
      <c r="CMT331" s="196"/>
      <c r="CMU331" s="52"/>
      <c r="CMV331" s="196"/>
      <c r="CMW331" s="365"/>
      <c r="CMX331" s="92"/>
      <c r="CMY331" s="321"/>
      <c r="CMZ331" s="60"/>
      <c r="CNA331" s="321"/>
      <c r="CNB331" s="60"/>
      <c r="CNC331" s="321"/>
      <c r="CND331" s="60"/>
      <c r="CNE331" s="321"/>
      <c r="CNF331" s="60"/>
      <c r="CNG331" s="321"/>
      <c r="CNH331" s="60"/>
      <c r="CNI331" s="47"/>
      <c r="CNJ331" s="48"/>
      <c r="CNK331" s="49"/>
      <c r="CNL331" s="49"/>
      <c r="CNM331" s="50"/>
      <c r="CNN331" s="51"/>
      <c r="CNO331" s="119"/>
      <c r="CNP331" s="69"/>
      <c r="CNQ331" s="52"/>
      <c r="CNR331" s="196"/>
      <c r="CNS331" s="52"/>
      <c r="CNT331" s="196"/>
      <c r="CNU331" s="52"/>
      <c r="CNV331" s="196"/>
      <c r="CNW331" s="52"/>
      <c r="CNX331" s="196"/>
      <c r="CNY331" s="52"/>
      <c r="CNZ331" s="196"/>
      <c r="COA331" s="52"/>
      <c r="COB331" s="196"/>
      <c r="COC331" s="365"/>
      <c r="COD331" s="92"/>
      <c r="COE331" s="321"/>
      <c r="COF331" s="60"/>
      <c r="COG331" s="321"/>
      <c r="COH331" s="60"/>
      <c r="COI331" s="321"/>
      <c r="COJ331" s="60"/>
      <c r="COK331" s="321"/>
      <c r="COL331" s="60"/>
      <c r="COM331" s="321"/>
      <c r="CON331" s="60"/>
      <c r="COO331" s="47"/>
      <c r="COP331" s="48"/>
      <c r="COQ331" s="49"/>
      <c r="COR331" s="49"/>
      <c r="COS331" s="50"/>
      <c r="COT331" s="51"/>
      <c r="COU331" s="119"/>
      <c r="COV331" s="69"/>
      <c r="COW331" s="52"/>
      <c r="COX331" s="196"/>
      <c r="COY331" s="52"/>
      <c r="COZ331" s="196"/>
      <c r="CPA331" s="52"/>
      <c r="CPB331" s="196"/>
      <c r="CPC331" s="52"/>
      <c r="CPD331" s="196"/>
      <c r="CPE331" s="52"/>
      <c r="CPF331" s="196"/>
      <c r="CPG331" s="52"/>
      <c r="CPH331" s="196"/>
      <c r="CPI331" s="365"/>
      <c r="CPJ331" s="92"/>
      <c r="CPK331" s="321"/>
      <c r="CPL331" s="60"/>
      <c r="CPM331" s="321"/>
      <c r="CPN331" s="60"/>
      <c r="CPO331" s="321"/>
      <c r="CPP331" s="60"/>
      <c r="CPQ331" s="321"/>
      <c r="CPR331" s="60"/>
      <c r="CPS331" s="321"/>
      <c r="CPT331" s="60"/>
      <c r="CPU331" s="47"/>
      <c r="CPV331" s="48"/>
      <c r="CPW331" s="49"/>
      <c r="CPX331" s="49"/>
      <c r="CPY331" s="50"/>
      <c r="CPZ331" s="51"/>
      <c r="CQA331" s="119"/>
      <c r="CQB331" s="69"/>
      <c r="CQC331" s="52"/>
      <c r="CQD331" s="196"/>
      <c r="CQE331" s="52"/>
      <c r="CQF331" s="196"/>
      <c r="CQG331" s="52"/>
      <c r="CQH331" s="196"/>
      <c r="CQI331" s="52"/>
      <c r="CQJ331" s="196"/>
      <c r="CQK331" s="52"/>
      <c r="CQL331" s="196"/>
      <c r="CQM331" s="52"/>
      <c r="CQN331" s="196"/>
      <c r="CQO331" s="365"/>
      <c r="CQP331" s="92"/>
      <c r="CQQ331" s="321"/>
      <c r="CQR331" s="60"/>
      <c r="CQS331" s="321"/>
      <c r="CQT331" s="60"/>
      <c r="CQU331" s="321"/>
      <c r="CQV331" s="60"/>
      <c r="CQW331" s="321"/>
      <c r="CQX331" s="60"/>
      <c r="CQY331" s="321"/>
      <c r="CQZ331" s="60"/>
      <c r="CRA331" s="47"/>
      <c r="CRB331" s="48"/>
      <c r="CRC331" s="49"/>
      <c r="CRD331" s="49"/>
      <c r="CRE331" s="50"/>
      <c r="CRF331" s="51"/>
      <c r="CRG331" s="119"/>
      <c r="CRH331" s="69"/>
      <c r="CRI331" s="52"/>
      <c r="CRJ331" s="196"/>
      <c r="CRK331" s="52"/>
      <c r="CRL331" s="196"/>
      <c r="CRM331" s="52"/>
      <c r="CRN331" s="196"/>
      <c r="CRO331" s="52"/>
      <c r="CRP331" s="196"/>
      <c r="CRQ331" s="52"/>
      <c r="CRR331" s="196"/>
      <c r="CRS331" s="52"/>
      <c r="CRT331" s="196"/>
      <c r="CRU331" s="365"/>
      <c r="CRV331" s="92"/>
      <c r="CRW331" s="321"/>
      <c r="CRX331" s="60"/>
      <c r="CRY331" s="321"/>
      <c r="CRZ331" s="60"/>
      <c r="CSA331" s="321"/>
      <c r="CSB331" s="60"/>
      <c r="CSC331" s="321"/>
      <c r="CSD331" s="60"/>
      <c r="CSE331" s="321"/>
      <c r="CSF331" s="60"/>
      <c r="CSG331" s="47"/>
      <c r="CSH331" s="48"/>
      <c r="CSI331" s="49"/>
      <c r="CSJ331" s="49"/>
      <c r="CSK331" s="50"/>
      <c r="CSL331" s="51"/>
      <c r="CSM331" s="119"/>
      <c r="CSN331" s="69"/>
      <c r="CSO331" s="52"/>
      <c r="CSP331" s="196"/>
      <c r="CSQ331" s="52"/>
      <c r="CSR331" s="196"/>
      <c r="CSS331" s="52"/>
      <c r="CST331" s="196"/>
      <c r="CSU331" s="52"/>
      <c r="CSV331" s="196"/>
      <c r="CSW331" s="52"/>
      <c r="CSX331" s="196"/>
      <c r="CSY331" s="52"/>
      <c r="CSZ331" s="196"/>
      <c r="CTA331" s="365"/>
      <c r="CTB331" s="92"/>
      <c r="CTC331" s="321"/>
      <c r="CTD331" s="60"/>
      <c r="CTE331" s="321"/>
      <c r="CTF331" s="60"/>
      <c r="CTG331" s="321"/>
      <c r="CTH331" s="60"/>
      <c r="CTI331" s="321"/>
      <c r="CTJ331" s="60"/>
      <c r="CTK331" s="321"/>
      <c r="CTL331" s="60"/>
      <c r="CTM331" s="47"/>
      <c r="CTN331" s="48"/>
      <c r="CTO331" s="49"/>
      <c r="CTP331" s="49"/>
      <c r="CTQ331" s="50"/>
      <c r="CTR331" s="51"/>
      <c r="CTS331" s="119"/>
      <c r="CTT331" s="69"/>
      <c r="CTU331" s="52"/>
      <c r="CTV331" s="196"/>
      <c r="CTW331" s="52"/>
      <c r="CTX331" s="196"/>
      <c r="CTY331" s="52"/>
      <c r="CTZ331" s="196"/>
      <c r="CUA331" s="52"/>
      <c r="CUB331" s="196"/>
      <c r="CUC331" s="52"/>
      <c r="CUD331" s="196"/>
      <c r="CUE331" s="52"/>
      <c r="CUF331" s="196"/>
      <c r="CUG331" s="365"/>
      <c r="CUH331" s="92"/>
      <c r="CUI331" s="321"/>
      <c r="CUJ331" s="60"/>
      <c r="CUK331" s="321"/>
      <c r="CUL331" s="60"/>
      <c r="CUM331" s="321"/>
      <c r="CUN331" s="60"/>
      <c r="CUO331" s="321"/>
      <c r="CUP331" s="60"/>
      <c r="CUQ331" s="321"/>
      <c r="CUR331" s="60"/>
      <c r="CUS331" s="47"/>
      <c r="CUT331" s="48"/>
      <c r="CUU331" s="49"/>
      <c r="CUV331" s="49"/>
      <c r="CUW331" s="50"/>
      <c r="CUX331" s="51"/>
      <c r="CUY331" s="119"/>
      <c r="CUZ331" s="69"/>
      <c r="CVA331" s="52"/>
      <c r="CVB331" s="196"/>
      <c r="CVC331" s="52"/>
      <c r="CVD331" s="196"/>
      <c r="CVE331" s="52"/>
      <c r="CVF331" s="196"/>
      <c r="CVG331" s="52"/>
      <c r="CVH331" s="196"/>
      <c r="CVI331" s="52"/>
      <c r="CVJ331" s="196"/>
      <c r="CVK331" s="52"/>
      <c r="CVL331" s="196"/>
      <c r="CVM331" s="365"/>
      <c r="CVN331" s="92"/>
      <c r="CVO331" s="321"/>
      <c r="CVP331" s="60"/>
      <c r="CVQ331" s="321"/>
      <c r="CVR331" s="60"/>
      <c r="CVS331" s="321"/>
      <c r="CVT331" s="60"/>
      <c r="CVU331" s="321"/>
      <c r="CVV331" s="60"/>
      <c r="CVW331" s="321"/>
      <c r="CVX331" s="60"/>
      <c r="CVY331" s="47"/>
      <c r="CVZ331" s="48"/>
      <c r="CWA331" s="49"/>
      <c r="CWB331" s="49"/>
      <c r="CWC331" s="50"/>
      <c r="CWD331" s="51"/>
      <c r="CWE331" s="119"/>
      <c r="CWF331" s="69"/>
      <c r="CWG331" s="52"/>
      <c r="CWH331" s="196"/>
      <c r="CWI331" s="52"/>
      <c r="CWJ331" s="196"/>
      <c r="CWK331" s="52"/>
      <c r="CWL331" s="196"/>
      <c r="CWM331" s="52"/>
      <c r="CWN331" s="196"/>
      <c r="CWO331" s="52"/>
      <c r="CWP331" s="196"/>
      <c r="CWQ331" s="52"/>
      <c r="CWR331" s="196"/>
      <c r="CWS331" s="365"/>
      <c r="CWT331" s="92"/>
      <c r="CWU331" s="321"/>
      <c r="CWV331" s="60"/>
      <c r="CWW331" s="321"/>
      <c r="CWX331" s="60"/>
      <c r="CWY331" s="321"/>
      <c r="CWZ331" s="60"/>
      <c r="CXA331" s="321"/>
      <c r="CXB331" s="60"/>
      <c r="CXC331" s="321"/>
      <c r="CXD331" s="60"/>
      <c r="CXE331" s="47"/>
      <c r="CXF331" s="48"/>
      <c r="CXG331" s="49"/>
      <c r="CXH331" s="49"/>
      <c r="CXI331" s="50"/>
      <c r="CXJ331" s="51"/>
      <c r="CXK331" s="119"/>
      <c r="CXL331" s="69"/>
      <c r="CXM331" s="52"/>
      <c r="CXN331" s="196"/>
      <c r="CXO331" s="52"/>
      <c r="CXP331" s="196"/>
      <c r="CXQ331" s="52"/>
      <c r="CXR331" s="196"/>
      <c r="CXS331" s="52"/>
      <c r="CXT331" s="196"/>
      <c r="CXU331" s="52"/>
      <c r="CXV331" s="196"/>
      <c r="CXW331" s="52"/>
      <c r="CXX331" s="196"/>
      <c r="CXY331" s="365"/>
      <c r="CXZ331" s="92"/>
      <c r="CYA331" s="321"/>
      <c r="CYB331" s="60"/>
      <c r="CYC331" s="321"/>
      <c r="CYD331" s="60"/>
      <c r="CYE331" s="321"/>
      <c r="CYF331" s="60"/>
      <c r="CYG331" s="321"/>
      <c r="CYH331" s="60"/>
      <c r="CYI331" s="321"/>
      <c r="CYJ331" s="60"/>
      <c r="CYK331" s="47"/>
      <c r="CYL331" s="48"/>
      <c r="CYM331" s="49"/>
      <c r="CYN331" s="49"/>
      <c r="CYO331" s="50"/>
      <c r="CYP331" s="51"/>
      <c r="CYQ331" s="119"/>
      <c r="CYR331" s="69"/>
      <c r="CYS331" s="52"/>
      <c r="CYT331" s="196"/>
      <c r="CYU331" s="52"/>
      <c r="CYV331" s="196"/>
      <c r="CYW331" s="52"/>
      <c r="CYX331" s="196"/>
      <c r="CYY331" s="52"/>
      <c r="CYZ331" s="196"/>
      <c r="CZA331" s="52"/>
      <c r="CZB331" s="196"/>
      <c r="CZC331" s="52"/>
      <c r="CZD331" s="196"/>
      <c r="CZE331" s="365"/>
      <c r="CZF331" s="92"/>
      <c r="CZG331" s="321"/>
      <c r="CZH331" s="60"/>
      <c r="CZI331" s="321"/>
      <c r="CZJ331" s="60"/>
      <c r="CZK331" s="321"/>
      <c r="CZL331" s="60"/>
      <c r="CZM331" s="321"/>
      <c r="CZN331" s="60"/>
      <c r="CZO331" s="321"/>
      <c r="CZP331" s="60"/>
      <c r="CZQ331" s="47"/>
      <c r="CZR331" s="48"/>
      <c r="CZS331" s="49"/>
      <c r="CZT331" s="49"/>
      <c r="CZU331" s="50"/>
      <c r="CZV331" s="51"/>
      <c r="CZW331" s="119"/>
      <c r="CZX331" s="69"/>
      <c r="CZY331" s="52"/>
      <c r="CZZ331" s="196"/>
      <c r="DAA331" s="52"/>
      <c r="DAB331" s="196"/>
      <c r="DAC331" s="52"/>
      <c r="DAD331" s="196"/>
      <c r="DAE331" s="52"/>
      <c r="DAF331" s="196"/>
      <c r="DAG331" s="52"/>
      <c r="DAH331" s="196"/>
      <c r="DAI331" s="52"/>
      <c r="DAJ331" s="196"/>
      <c r="DAK331" s="365"/>
      <c r="DAL331" s="92"/>
      <c r="DAM331" s="321"/>
      <c r="DAN331" s="60"/>
      <c r="DAO331" s="321"/>
      <c r="DAP331" s="60"/>
      <c r="DAQ331" s="321"/>
      <c r="DAR331" s="60"/>
      <c r="DAS331" s="321"/>
      <c r="DAT331" s="60"/>
      <c r="DAU331" s="321"/>
      <c r="DAV331" s="60"/>
      <c r="DAW331" s="47"/>
      <c r="DAX331" s="48"/>
      <c r="DAY331" s="49"/>
      <c r="DAZ331" s="49"/>
      <c r="DBA331" s="50"/>
      <c r="DBB331" s="51"/>
      <c r="DBC331" s="119"/>
      <c r="DBD331" s="69"/>
      <c r="DBE331" s="52"/>
      <c r="DBF331" s="196"/>
      <c r="DBG331" s="52"/>
      <c r="DBH331" s="196"/>
      <c r="DBI331" s="52"/>
      <c r="DBJ331" s="196"/>
      <c r="DBK331" s="52"/>
      <c r="DBL331" s="196"/>
      <c r="DBM331" s="52"/>
      <c r="DBN331" s="196"/>
      <c r="DBO331" s="52"/>
      <c r="DBP331" s="196"/>
      <c r="DBQ331" s="365"/>
      <c r="DBR331" s="92"/>
      <c r="DBS331" s="321"/>
      <c r="DBT331" s="60"/>
      <c r="DBU331" s="321"/>
      <c r="DBV331" s="60"/>
      <c r="DBW331" s="321"/>
      <c r="DBX331" s="60"/>
      <c r="DBY331" s="321"/>
      <c r="DBZ331" s="60"/>
      <c r="DCA331" s="321"/>
      <c r="DCB331" s="60"/>
      <c r="DCC331" s="47"/>
      <c r="DCD331" s="48"/>
      <c r="DCE331" s="49"/>
      <c r="DCF331" s="49"/>
      <c r="DCG331" s="50"/>
      <c r="DCH331" s="51"/>
      <c r="DCI331" s="119"/>
      <c r="DCJ331" s="69"/>
      <c r="DCK331" s="52"/>
      <c r="DCL331" s="196"/>
      <c r="DCM331" s="52"/>
      <c r="DCN331" s="196"/>
      <c r="DCO331" s="52"/>
      <c r="DCP331" s="196"/>
      <c r="DCQ331" s="52"/>
      <c r="DCR331" s="196"/>
      <c r="DCS331" s="52"/>
      <c r="DCT331" s="196"/>
      <c r="DCU331" s="52"/>
      <c r="DCV331" s="196"/>
      <c r="DCW331" s="365"/>
      <c r="DCX331" s="92"/>
      <c r="DCY331" s="321"/>
      <c r="DCZ331" s="60"/>
      <c r="DDA331" s="321"/>
      <c r="DDB331" s="60"/>
      <c r="DDC331" s="321"/>
      <c r="DDD331" s="60"/>
      <c r="DDE331" s="321"/>
      <c r="DDF331" s="60"/>
      <c r="DDG331" s="321"/>
      <c r="DDH331" s="60"/>
      <c r="DDI331" s="47"/>
      <c r="DDJ331" s="48"/>
      <c r="DDK331" s="49"/>
      <c r="DDL331" s="49"/>
      <c r="DDM331" s="50"/>
      <c r="DDN331" s="51"/>
      <c r="DDO331" s="119"/>
      <c r="DDP331" s="69"/>
      <c r="DDQ331" s="52"/>
      <c r="DDR331" s="196"/>
      <c r="DDS331" s="52"/>
      <c r="DDT331" s="196"/>
      <c r="DDU331" s="52"/>
      <c r="DDV331" s="196"/>
      <c r="DDW331" s="52"/>
      <c r="DDX331" s="196"/>
      <c r="DDY331" s="52"/>
      <c r="DDZ331" s="196"/>
      <c r="DEA331" s="52"/>
      <c r="DEB331" s="196"/>
      <c r="DEC331" s="365"/>
      <c r="DED331" s="92"/>
      <c r="DEE331" s="321"/>
      <c r="DEF331" s="60"/>
      <c r="DEG331" s="321"/>
      <c r="DEH331" s="60"/>
      <c r="DEI331" s="321"/>
      <c r="DEJ331" s="60"/>
      <c r="DEK331" s="321"/>
      <c r="DEL331" s="60"/>
      <c r="DEM331" s="321"/>
      <c r="DEN331" s="60"/>
      <c r="DEO331" s="47"/>
      <c r="DEP331" s="48"/>
      <c r="DEQ331" s="49"/>
      <c r="DER331" s="49"/>
      <c r="DES331" s="50"/>
      <c r="DET331" s="51"/>
      <c r="DEU331" s="119"/>
      <c r="DEV331" s="69"/>
      <c r="DEW331" s="52"/>
      <c r="DEX331" s="196"/>
      <c r="DEY331" s="52"/>
      <c r="DEZ331" s="196"/>
      <c r="DFA331" s="52"/>
      <c r="DFB331" s="196"/>
      <c r="DFC331" s="52"/>
      <c r="DFD331" s="196"/>
      <c r="DFE331" s="52"/>
      <c r="DFF331" s="196"/>
      <c r="DFG331" s="52"/>
      <c r="DFH331" s="196"/>
      <c r="DFI331" s="365"/>
      <c r="DFJ331" s="92"/>
      <c r="DFK331" s="321"/>
      <c r="DFL331" s="60"/>
      <c r="DFM331" s="321"/>
      <c r="DFN331" s="60"/>
      <c r="DFO331" s="321"/>
      <c r="DFP331" s="60"/>
      <c r="DFQ331" s="321"/>
      <c r="DFR331" s="60"/>
      <c r="DFS331" s="321"/>
      <c r="DFT331" s="60"/>
      <c r="DFU331" s="47"/>
      <c r="DFV331" s="48"/>
      <c r="DFW331" s="49"/>
      <c r="DFX331" s="49"/>
      <c r="DFY331" s="50"/>
      <c r="DFZ331" s="51"/>
      <c r="DGA331" s="119"/>
      <c r="DGB331" s="69"/>
      <c r="DGC331" s="52"/>
      <c r="DGD331" s="196"/>
      <c r="DGE331" s="52"/>
      <c r="DGF331" s="196"/>
      <c r="DGG331" s="52"/>
      <c r="DGH331" s="196"/>
      <c r="DGI331" s="52"/>
      <c r="DGJ331" s="196"/>
      <c r="DGK331" s="52"/>
      <c r="DGL331" s="196"/>
      <c r="DGM331" s="52"/>
      <c r="DGN331" s="196"/>
      <c r="DGO331" s="365"/>
      <c r="DGP331" s="92"/>
      <c r="DGQ331" s="321"/>
      <c r="DGR331" s="60"/>
      <c r="DGS331" s="321"/>
      <c r="DGT331" s="60"/>
      <c r="DGU331" s="321"/>
      <c r="DGV331" s="60"/>
      <c r="DGW331" s="321"/>
      <c r="DGX331" s="60"/>
      <c r="DGY331" s="321"/>
      <c r="DGZ331" s="60"/>
      <c r="DHA331" s="47"/>
      <c r="DHB331" s="48"/>
      <c r="DHC331" s="49"/>
      <c r="DHD331" s="49"/>
      <c r="DHE331" s="50"/>
      <c r="DHF331" s="51"/>
      <c r="DHG331" s="119"/>
      <c r="DHH331" s="69"/>
      <c r="DHI331" s="52"/>
      <c r="DHJ331" s="196"/>
      <c r="DHK331" s="52"/>
      <c r="DHL331" s="196"/>
      <c r="DHM331" s="52"/>
      <c r="DHN331" s="196"/>
      <c r="DHO331" s="52"/>
      <c r="DHP331" s="196"/>
      <c r="DHQ331" s="52"/>
      <c r="DHR331" s="196"/>
      <c r="DHS331" s="52"/>
      <c r="DHT331" s="196"/>
      <c r="DHU331" s="365"/>
      <c r="DHV331" s="92"/>
      <c r="DHW331" s="321"/>
      <c r="DHX331" s="60"/>
      <c r="DHY331" s="321"/>
      <c r="DHZ331" s="60"/>
      <c r="DIA331" s="321"/>
      <c r="DIB331" s="60"/>
      <c r="DIC331" s="321"/>
      <c r="DID331" s="60"/>
      <c r="DIE331" s="321"/>
      <c r="DIF331" s="60"/>
      <c r="DIG331" s="47"/>
      <c r="DIH331" s="48"/>
      <c r="DII331" s="49"/>
      <c r="DIJ331" s="49"/>
      <c r="DIK331" s="50"/>
      <c r="DIL331" s="51"/>
      <c r="DIM331" s="119"/>
      <c r="DIN331" s="69"/>
      <c r="DIO331" s="52"/>
      <c r="DIP331" s="196"/>
      <c r="DIQ331" s="52"/>
      <c r="DIR331" s="196"/>
      <c r="DIS331" s="52"/>
      <c r="DIT331" s="196"/>
      <c r="DIU331" s="52"/>
      <c r="DIV331" s="196"/>
      <c r="DIW331" s="52"/>
      <c r="DIX331" s="196"/>
      <c r="DIY331" s="52"/>
      <c r="DIZ331" s="196"/>
      <c r="DJA331" s="365"/>
      <c r="DJB331" s="92"/>
      <c r="DJC331" s="321"/>
      <c r="DJD331" s="60"/>
      <c r="DJE331" s="321"/>
      <c r="DJF331" s="60"/>
      <c r="DJG331" s="321"/>
      <c r="DJH331" s="60"/>
      <c r="DJI331" s="321"/>
      <c r="DJJ331" s="60"/>
      <c r="DJK331" s="321"/>
      <c r="DJL331" s="60"/>
      <c r="DJM331" s="47"/>
      <c r="DJN331" s="48"/>
      <c r="DJO331" s="49"/>
      <c r="DJP331" s="49"/>
      <c r="DJQ331" s="50"/>
      <c r="DJR331" s="51"/>
      <c r="DJS331" s="119"/>
      <c r="DJT331" s="69"/>
      <c r="DJU331" s="52"/>
      <c r="DJV331" s="196"/>
      <c r="DJW331" s="52"/>
      <c r="DJX331" s="196"/>
      <c r="DJY331" s="52"/>
      <c r="DJZ331" s="196"/>
      <c r="DKA331" s="52"/>
      <c r="DKB331" s="196"/>
      <c r="DKC331" s="52"/>
      <c r="DKD331" s="196"/>
      <c r="DKE331" s="52"/>
      <c r="DKF331" s="196"/>
      <c r="DKG331" s="365"/>
      <c r="DKH331" s="92"/>
      <c r="DKI331" s="321"/>
      <c r="DKJ331" s="60"/>
      <c r="DKK331" s="321"/>
      <c r="DKL331" s="60"/>
      <c r="DKM331" s="321"/>
      <c r="DKN331" s="60"/>
      <c r="DKO331" s="321"/>
      <c r="DKP331" s="60"/>
      <c r="DKQ331" s="321"/>
      <c r="DKR331" s="60"/>
      <c r="DKS331" s="47"/>
      <c r="DKT331" s="48"/>
      <c r="DKU331" s="49"/>
      <c r="DKV331" s="49"/>
      <c r="DKW331" s="50"/>
      <c r="DKX331" s="51"/>
      <c r="DKY331" s="119"/>
      <c r="DKZ331" s="69"/>
      <c r="DLA331" s="52"/>
      <c r="DLB331" s="196"/>
      <c r="DLC331" s="52"/>
      <c r="DLD331" s="196"/>
      <c r="DLE331" s="52"/>
      <c r="DLF331" s="196"/>
      <c r="DLG331" s="52"/>
      <c r="DLH331" s="196"/>
      <c r="DLI331" s="52"/>
      <c r="DLJ331" s="196"/>
      <c r="DLK331" s="52"/>
      <c r="DLL331" s="196"/>
      <c r="DLM331" s="365"/>
      <c r="DLN331" s="92"/>
      <c r="DLO331" s="321"/>
      <c r="DLP331" s="60"/>
      <c r="DLQ331" s="321"/>
      <c r="DLR331" s="60"/>
      <c r="DLS331" s="321"/>
      <c r="DLT331" s="60"/>
      <c r="DLU331" s="321"/>
      <c r="DLV331" s="60"/>
      <c r="DLW331" s="321"/>
      <c r="DLX331" s="60"/>
      <c r="DLY331" s="47"/>
      <c r="DLZ331" s="48"/>
      <c r="DMA331" s="49"/>
      <c r="DMB331" s="49"/>
      <c r="DMC331" s="50"/>
      <c r="DMD331" s="51"/>
      <c r="DME331" s="119"/>
      <c r="DMF331" s="69"/>
      <c r="DMG331" s="52"/>
      <c r="DMH331" s="196"/>
      <c r="DMI331" s="52"/>
      <c r="DMJ331" s="196"/>
      <c r="DMK331" s="52"/>
      <c r="DML331" s="196"/>
      <c r="DMM331" s="52"/>
      <c r="DMN331" s="196"/>
      <c r="DMO331" s="52"/>
      <c r="DMP331" s="196"/>
      <c r="DMQ331" s="52"/>
      <c r="DMR331" s="196"/>
      <c r="DMS331" s="365"/>
      <c r="DMT331" s="92"/>
      <c r="DMU331" s="321"/>
      <c r="DMV331" s="60"/>
      <c r="DMW331" s="321"/>
      <c r="DMX331" s="60"/>
      <c r="DMY331" s="321"/>
      <c r="DMZ331" s="60"/>
      <c r="DNA331" s="321"/>
      <c r="DNB331" s="60"/>
      <c r="DNC331" s="321"/>
      <c r="DND331" s="60"/>
      <c r="DNE331" s="47"/>
      <c r="DNF331" s="48"/>
      <c r="DNG331" s="49"/>
      <c r="DNH331" s="49"/>
      <c r="DNI331" s="50"/>
      <c r="DNJ331" s="51"/>
      <c r="DNK331" s="119"/>
      <c r="DNL331" s="69"/>
      <c r="DNM331" s="52"/>
      <c r="DNN331" s="196"/>
      <c r="DNO331" s="52"/>
      <c r="DNP331" s="196"/>
      <c r="DNQ331" s="52"/>
      <c r="DNR331" s="196"/>
      <c r="DNS331" s="52"/>
      <c r="DNT331" s="196"/>
      <c r="DNU331" s="52"/>
      <c r="DNV331" s="196"/>
      <c r="DNW331" s="52"/>
      <c r="DNX331" s="196"/>
      <c r="DNY331" s="365"/>
      <c r="DNZ331" s="92"/>
      <c r="DOA331" s="321"/>
      <c r="DOB331" s="60"/>
      <c r="DOC331" s="321"/>
      <c r="DOD331" s="60"/>
      <c r="DOE331" s="321"/>
      <c r="DOF331" s="60"/>
      <c r="DOG331" s="321"/>
      <c r="DOH331" s="60"/>
      <c r="DOI331" s="321"/>
      <c r="DOJ331" s="60"/>
      <c r="DOK331" s="47"/>
      <c r="DOL331" s="48"/>
      <c r="DOM331" s="49"/>
      <c r="DON331" s="49"/>
      <c r="DOO331" s="50"/>
      <c r="DOP331" s="51"/>
      <c r="DOQ331" s="119"/>
      <c r="DOR331" s="69"/>
      <c r="DOS331" s="52"/>
      <c r="DOT331" s="196"/>
      <c r="DOU331" s="52"/>
      <c r="DOV331" s="196"/>
      <c r="DOW331" s="52"/>
      <c r="DOX331" s="196"/>
      <c r="DOY331" s="52"/>
      <c r="DOZ331" s="196"/>
      <c r="DPA331" s="52"/>
      <c r="DPB331" s="196"/>
      <c r="DPC331" s="52"/>
      <c r="DPD331" s="196"/>
      <c r="DPE331" s="365"/>
      <c r="DPF331" s="92"/>
      <c r="DPG331" s="321"/>
      <c r="DPH331" s="60"/>
      <c r="DPI331" s="321"/>
      <c r="DPJ331" s="60"/>
      <c r="DPK331" s="321"/>
      <c r="DPL331" s="60"/>
      <c r="DPM331" s="321"/>
      <c r="DPN331" s="60"/>
      <c r="DPO331" s="321"/>
      <c r="DPP331" s="60"/>
      <c r="DPQ331" s="47"/>
      <c r="DPR331" s="48"/>
      <c r="DPS331" s="49"/>
      <c r="DPT331" s="49"/>
      <c r="DPU331" s="50"/>
      <c r="DPV331" s="51"/>
      <c r="DPW331" s="119"/>
      <c r="DPX331" s="69"/>
      <c r="DPY331" s="52"/>
      <c r="DPZ331" s="196"/>
      <c r="DQA331" s="52"/>
      <c r="DQB331" s="196"/>
      <c r="DQC331" s="52"/>
      <c r="DQD331" s="196"/>
      <c r="DQE331" s="52"/>
      <c r="DQF331" s="196"/>
      <c r="DQG331" s="52"/>
      <c r="DQH331" s="196"/>
      <c r="DQI331" s="52"/>
      <c r="DQJ331" s="196"/>
      <c r="DQK331" s="365"/>
      <c r="DQL331" s="92"/>
      <c r="DQM331" s="321"/>
      <c r="DQN331" s="60"/>
      <c r="DQO331" s="321"/>
      <c r="DQP331" s="60"/>
      <c r="DQQ331" s="321"/>
      <c r="DQR331" s="60"/>
      <c r="DQS331" s="321"/>
      <c r="DQT331" s="60"/>
      <c r="DQU331" s="321"/>
      <c r="DQV331" s="60"/>
      <c r="DQW331" s="47"/>
      <c r="DQX331" s="48"/>
      <c r="DQY331" s="49"/>
      <c r="DQZ331" s="49"/>
      <c r="DRA331" s="50"/>
      <c r="DRB331" s="51"/>
      <c r="DRC331" s="119"/>
      <c r="DRD331" s="69"/>
      <c r="DRE331" s="52"/>
      <c r="DRF331" s="196"/>
      <c r="DRG331" s="52"/>
      <c r="DRH331" s="196"/>
      <c r="DRI331" s="52"/>
      <c r="DRJ331" s="196"/>
      <c r="DRK331" s="52"/>
      <c r="DRL331" s="196"/>
      <c r="DRM331" s="52"/>
      <c r="DRN331" s="196"/>
      <c r="DRO331" s="52"/>
      <c r="DRP331" s="196"/>
      <c r="DRQ331" s="365"/>
      <c r="DRR331" s="92"/>
      <c r="DRS331" s="321"/>
      <c r="DRT331" s="60"/>
      <c r="DRU331" s="321"/>
      <c r="DRV331" s="60"/>
      <c r="DRW331" s="321"/>
      <c r="DRX331" s="60"/>
      <c r="DRY331" s="321"/>
      <c r="DRZ331" s="60"/>
      <c r="DSA331" s="321"/>
      <c r="DSB331" s="60"/>
      <c r="DSC331" s="47"/>
      <c r="DSD331" s="48"/>
      <c r="DSE331" s="49"/>
      <c r="DSF331" s="49"/>
      <c r="DSG331" s="50"/>
      <c r="DSH331" s="51"/>
      <c r="DSI331" s="119"/>
      <c r="DSJ331" s="69"/>
      <c r="DSK331" s="52"/>
      <c r="DSL331" s="196"/>
      <c r="DSM331" s="52"/>
      <c r="DSN331" s="196"/>
      <c r="DSO331" s="52"/>
      <c r="DSP331" s="196"/>
      <c r="DSQ331" s="52"/>
      <c r="DSR331" s="196"/>
      <c r="DSS331" s="52"/>
      <c r="DST331" s="196"/>
      <c r="DSU331" s="52"/>
      <c r="DSV331" s="196"/>
      <c r="DSW331" s="365"/>
      <c r="DSX331" s="92"/>
      <c r="DSY331" s="321"/>
      <c r="DSZ331" s="60"/>
      <c r="DTA331" s="321"/>
      <c r="DTB331" s="60"/>
      <c r="DTC331" s="321"/>
      <c r="DTD331" s="60"/>
      <c r="DTE331" s="321"/>
      <c r="DTF331" s="60"/>
      <c r="DTG331" s="321"/>
      <c r="DTH331" s="60"/>
      <c r="DTI331" s="47"/>
      <c r="DTJ331" s="48"/>
      <c r="DTK331" s="49"/>
      <c r="DTL331" s="49"/>
      <c r="DTM331" s="50"/>
      <c r="DTN331" s="51"/>
      <c r="DTO331" s="119"/>
      <c r="DTP331" s="69"/>
      <c r="DTQ331" s="52"/>
      <c r="DTR331" s="196"/>
      <c r="DTS331" s="52"/>
      <c r="DTT331" s="196"/>
      <c r="DTU331" s="52"/>
      <c r="DTV331" s="196"/>
      <c r="DTW331" s="52"/>
      <c r="DTX331" s="196"/>
      <c r="DTY331" s="52"/>
      <c r="DTZ331" s="196"/>
      <c r="DUA331" s="52"/>
      <c r="DUB331" s="196"/>
      <c r="DUC331" s="365"/>
      <c r="DUD331" s="92"/>
      <c r="DUE331" s="321"/>
      <c r="DUF331" s="60"/>
      <c r="DUG331" s="321"/>
      <c r="DUH331" s="60"/>
      <c r="DUI331" s="321"/>
      <c r="DUJ331" s="60"/>
      <c r="DUK331" s="321"/>
      <c r="DUL331" s="60"/>
      <c r="DUM331" s="321"/>
      <c r="DUN331" s="60"/>
      <c r="DUO331" s="47"/>
      <c r="DUP331" s="48"/>
      <c r="DUQ331" s="49"/>
      <c r="DUR331" s="49"/>
      <c r="DUS331" s="50"/>
      <c r="DUT331" s="51"/>
      <c r="DUU331" s="119"/>
      <c r="DUV331" s="69"/>
      <c r="DUW331" s="52"/>
      <c r="DUX331" s="196"/>
      <c r="DUY331" s="52"/>
      <c r="DUZ331" s="196"/>
      <c r="DVA331" s="52"/>
      <c r="DVB331" s="196"/>
      <c r="DVC331" s="52"/>
      <c r="DVD331" s="196"/>
      <c r="DVE331" s="52"/>
      <c r="DVF331" s="196"/>
      <c r="DVG331" s="52"/>
      <c r="DVH331" s="196"/>
      <c r="DVI331" s="365"/>
      <c r="DVJ331" s="92"/>
      <c r="DVK331" s="321"/>
      <c r="DVL331" s="60"/>
      <c r="DVM331" s="321"/>
      <c r="DVN331" s="60"/>
      <c r="DVO331" s="321"/>
      <c r="DVP331" s="60"/>
      <c r="DVQ331" s="321"/>
      <c r="DVR331" s="60"/>
      <c r="DVS331" s="321"/>
      <c r="DVT331" s="60"/>
      <c r="DVU331" s="47"/>
      <c r="DVV331" s="48"/>
      <c r="DVW331" s="49"/>
      <c r="DVX331" s="49"/>
      <c r="DVY331" s="50"/>
      <c r="DVZ331" s="51"/>
      <c r="DWA331" s="119"/>
      <c r="DWB331" s="69"/>
      <c r="DWC331" s="52"/>
      <c r="DWD331" s="196"/>
      <c r="DWE331" s="52"/>
      <c r="DWF331" s="196"/>
      <c r="DWG331" s="52"/>
      <c r="DWH331" s="196"/>
      <c r="DWI331" s="52"/>
      <c r="DWJ331" s="196"/>
      <c r="DWK331" s="52"/>
      <c r="DWL331" s="196"/>
      <c r="DWM331" s="52"/>
      <c r="DWN331" s="196"/>
      <c r="DWO331" s="365"/>
      <c r="DWP331" s="92"/>
      <c r="DWQ331" s="321"/>
      <c r="DWR331" s="60"/>
      <c r="DWS331" s="321"/>
      <c r="DWT331" s="60"/>
      <c r="DWU331" s="321"/>
      <c r="DWV331" s="60"/>
      <c r="DWW331" s="321"/>
      <c r="DWX331" s="60"/>
      <c r="DWY331" s="321"/>
      <c r="DWZ331" s="60"/>
      <c r="DXA331" s="47"/>
      <c r="DXB331" s="48"/>
      <c r="DXC331" s="49"/>
      <c r="DXD331" s="49"/>
      <c r="DXE331" s="50"/>
      <c r="DXF331" s="51"/>
      <c r="DXG331" s="119"/>
      <c r="DXH331" s="69"/>
      <c r="DXI331" s="52"/>
      <c r="DXJ331" s="196"/>
      <c r="DXK331" s="52"/>
      <c r="DXL331" s="196"/>
      <c r="DXM331" s="52"/>
      <c r="DXN331" s="196"/>
      <c r="DXO331" s="52"/>
      <c r="DXP331" s="196"/>
      <c r="DXQ331" s="52"/>
      <c r="DXR331" s="196"/>
      <c r="DXS331" s="52"/>
      <c r="DXT331" s="196"/>
      <c r="DXU331" s="365"/>
      <c r="DXV331" s="92"/>
      <c r="DXW331" s="321"/>
      <c r="DXX331" s="60"/>
      <c r="DXY331" s="321"/>
      <c r="DXZ331" s="60"/>
      <c r="DYA331" s="321"/>
      <c r="DYB331" s="60"/>
      <c r="DYC331" s="321"/>
      <c r="DYD331" s="60"/>
      <c r="DYE331" s="321"/>
      <c r="DYF331" s="60"/>
      <c r="DYG331" s="47"/>
      <c r="DYH331" s="48"/>
      <c r="DYI331" s="49"/>
      <c r="DYJ331" s="49"/>
      <c r="DYK331" s="50"/>
      <c r="DYL331" s="51"/>
      <c r="DYM331" s="119"/>
      <c r="DYN331" s="69"/>
      <c r="DYO331" s="52"/>
      <c r="DYP331" s="196"/>
      <c r="DYQ331" s="52"/>
      <c r="DYR331" s="196"/>
      <c r="DYS331" s="52"/>
      <c r="DYT331" s="196"/>
      <c r="DYU331" s="52"/>
      <c r="DYV331" s="196"/>
      <c r="DYW331" s="52"/>
      <c r="DYX331" s="196"/>
      <c r="DYY331" s="52"/>
      <c r="DYZ331" s="196"/>
      <c r="DZA331" s="365"/>
      <c r="DZB331" s="92"/>
      <c r="DZC331" s="321"/>
      <c r="DZD331" s="60"/>
      <c r="DZE331" s="321"/>
      <c r="DZF331" s="60"/>
      <c r="DZG331" s="321"/>
      <c r="DZH331" s="60"/>
      <c r="DZI331" s="321"/>
      <c r="DZJ331" s="60"/>
      <c r="DZK331" s="321"/>
      <c r="DZL331" s="60"/>
      <c r="DZM331" s="47"/>
      <c r="DZN331" s="48"/>
      <c r="DZO331" s="49"/>
      <c r="DZP331" s="49"/>
      <c r="DZQ331" s="50"/>
      <c r="DZR331" s="51"/>
      <c r="DZS331" s="119"/>
      <c r="DZT331" s="69"/>
      <c r="DZU331" s="52"/>
      <c r="DZV331" s="196"/>
      <c r="DZW331" s="52"/>
      <c r="DZX331" s="196"/>
      <c r="DZY331" s="52"/>
      <c r="DZZ331" s="196"/>
      <c r="EAA331" s="52"/>
      <c r="EAB331" s="196"/>
      <c r="EAC331" s="52"/>
      <c r="EAD331" s="196"/>
      <c r="EAE331" s="52"/>
      <c r="EAF331" s="196"/>
      <c r="EAG331" s="365"/>
      <c r="EAH331" s="92"/>
      <c r="EAI331" s="321"/>
      <c r="EAJ331" s="60"/>
      <c r="EAK331" s="321"/>
      <c r="EAL331" s="60"/>
      <c r="EAM331" s="321"/>
      <c r="EAN331" s="60"/>
      <c r="EAO331" s="321"/>
      <c r="EAP331" s="60"/>
      <c r="EAQ331" s="321"/>
      <c r="EAR331" s="60"/>
      <c r="EAS331" s="47"/>
      <c r="EAT331" s="48"/>
      <c r="EAU331" s="49"/>
      <c r="EAV331" s="49"/>
      <c r="EAW331" s="50"/>
      <c r="EAX331" s="51"/>
      <c r="EAY331" s="119"/>
      <c r="EAZ331" s="69"/>
      <c r="EBA331" s="52"/>
      <c r="EBB331" s="196"/>
      <c r="EBC331" s="52"/>
      <c r="EBD331" s="196"/>
      <c r="EBE331" s="52"/>
      <c r="EBF331" s="196"/>
      <c r="EBG331" s="52"/>
      <c r="EBH331" s="196"/>
      <c r="EBI331" s="52"/>
      <c r="EBJ331" s="196"/>
      <c r="EBK331" s="52"/>
      <c r="EBL331" s="196"/>
      <c r="EBM331" s="365"/>
      <c r="EBN331" s="92"/>
      <c r="EBO331" s="321"/>
      <c r="EBP331" s="60"/>
      <c r="EBQ331" s="321"/>
      <c r="EBR331" s="60"/>
      <c r="EBS331" s="321"/>
      <c r="EBT331" s="60"/>
      <c r="EBU331" s="321"/>
      <c r="EBV331" s="60"/>
      <c r="EBW331" s="321"/>
      <c r="EBX331" s="60"/>
      <c r="EBY331" s="47"/>
      <c r="EBZ331" s="48"/>
      <c r="ECA331" s="49"/>
      <c r="ECB331" s="49"/>
      <c r="ECC331" s="50"/>
      <c r="ECD331" s="51"/>
      <c r="ECE331" s="119"/>
      <c r="ECF331" s="69"/>
      <c r="ECG331" s="52"/>
      <c r="ECH331" s="196"/>
      <c r="ECI331" s="52"/>
      <c r="ECJ331" s="196"/>
      <c r="ECK331" s="52"/>
      <c r="ECL331" s="196"/>
      <c r="ECM331" s="52"/>
      <c r="ECN331" s="196"/>
      <c r="ECO331" s="52"/>
      <c r="ECP331" s="196"/>
      <c r="ECQ331" s="52"/>
      <c r="ECR331" s="196"/>
      <c r="ECS331" s="365"/>
      <c r="ECT331" s="92"/>
      <c r="ECU331" s="321"/>
      <c r="ECV331" s="60"/>
      <c r="ECW331" s="321"/>
      <c r="ECX331" s="60"/>
      <c r="ECY331" s="321"/>
      <c r="ECZ331" s="60"/>
      <c r="EDA331" s="321"/>
      <c r="EDB331" s="60"/>
      <c r="EDC331" s="321"/>
      <c r="EDD331" s="60"/>
      <c r="EDE331" s="47"/>
      <c r="EDF331" s="48"/>
      <c r="EDG331" s="49"/>
      <c r="EDH331" s="49"/>
      <c r="EDI331" s="50"/>
      <c r="EDJ331" s="51"/>
      <c r="EDK331" s="119"/>
      <c r="EDL331" s="69"/>
      <c r="EDM331" s="52"/>
      <c r="EDN331" s="196"/>
      <c r="EDO331" s="52"/>
      <c r="EDP331" s="196"/>
      <c r="EDQ331" s="52"/>
      <c r="EDR331" s="196"/>
      <c r="EDS331" s="52"/>
      <c r="EDT331" s="196"/>
      <c r="EDU331" s="52"/>
      <c r="EDV331" s="196"/>
      <c r="EDW331" s="52"/>
      <c r="EDX331" s="196"/>
      <c r="EDY331" s="365"/>
      <c r="EDZ331" s="92"/>
      <c r="EEA331" s="321"/>
      <c r="EEB331" s="60"/>
      <c r="EEC331" s="321"/>
      <c r="EED331" s="60"/>
      <c r="EEE331" s="321"/>
      <c r="EEF331" s="60"/>
      <c r="EEG331" s="321"/>
      <c r="EEH331" s="60"/>
      <c r="EEI331" s="321"/>
      <c r="EEJ331" s="60"/>
      <c r="EEK331" s="47"/>
      <c r="EEL331" s="48"/>
      <c r="EEM331" s="49"/>
      <c r="EEN331" s="49"/>
      <c r="EEO331" s="50"/>
      <c r="EEP331" s="51"/>
      <c r="EEQ331" s="119"/>
      <c r="EER331" s="69"/>
      <c r="EES331" s="52"/>
      <c r="EET331" s="196"/>
      <c r="EEU331" s="52"/>
      <c r="EEV331" s="196"/>
      <c r="EEW331" s="52"/>
      <c r="EEX331" s="196"/>
      <c r="EEY331" s="52"/>
      <c r="EEZ331" s="196"/>
      <c r="EFA331" s="52"/>
      <c r="EFB331" s="196"/>
      <c r="EFC331" s="52"/>
      <c r="EFD331" s="196"/>
      <c r="EFE331" s="365"/>
      <c r="EFF331" s="92"/>
      <c r="EFG331" s="321"/>
      <c r="EFH331" s="60"/>
      <c r="EFI331" s="321"/>
      <c r="EFJ331" s="60"/>
      <c r="EFK331" s="321"/>
      <c r="EFL331" s="60"/>
      <c r="EFM331" s="321"/>
      <c r="EFN331" s="60"/>
      <c r="EFO331" s="321"/>
      <c r="EFP331" s="60"/>
      <c r="EFQ331" s="47"/>
      <c r="EFR331" s="48"/>
      <c r="EFS331" s="49"/>
      <c r="EFT331" s="49"/>
      <c r="EFU331" s="50"/>
      <c r="EFV331" s="51"/>
      <c r="EFW331" s="119"/>
      <c r="EFX331" s="69"/>
      <c r="EFY331" s="52"/>
      <c r="EFZ331" s="196"/>
      <c r="EGA331" s="52"/>
      <c r="EGB331" s="196"/>
      <c r="EGC331" s="52"/>
      <c r="EGD331" s="196"/>
      <c r="EGE331" s="52"/>
      <c r="EGF331" s="196"/>
      <c r="EGG331" s="52"/>
      <c r="EGH331" s="196"/>
      <c r="EGI331" s="52"/>
      <c r="EGJ331" s="196"/>
      <c r="EGK331" s="365"/>
      <c r="EGL331" s="92"/>
      <c r="EGM331" s="321"/>
      <c r="EGN331" s="60"/>
      <c r="EGO331" s="321"/>
      <c r="EGP331" s="60"/>
      <c r="EGQ331" s="321"/>
      <c r="EGR331" s="60"/>
      <c r="EGS331" s="321"/>
      <c r="EGT331" s="60"/>
      <c r="EGU331" s="321"/>
      <c r="EGV331" s="60"/>
      <c r="EGW331" s="47"/>
      <c r="EGX331" s="48"/>
      <c r="EGY331" s="49"/>
      <c r="EGZ331" s="49"/>
      <c r="EHA331" s="50"/>
      <c r="EHB331" s="51"/>
      <c r="EHC331" s="119"/>
      <c r="EHD331" s="69"/>
      <c r="EHE331" s="52"/>
      <c r="EHF331" s="196"/>
      <c r="EHG331" s="52"/>
      <c r="EHH331" s="196"/>
      <c r="EHI331" s="52"/>
      <c r="EHJ331" s="196"/>
      <c r="EHK331" s="52"/>
      <c r="EHL331" s="196"/>
      <c r="EHM331" s="52"/>
      <c r="EHN331" s="196"/>
      <c r="EHO331" s="52"/>
      <c r="EHP331" s="196"/>
      <c r="EHQ331" s="365"/>
      <c r="EHR331" s="92"/>
      <c r="EHS331" s="321"/>
      <c r="EHT331" s="60"/>
      <c r="EHU331" s="321"/>
      <c r="EHV331" s="60"/>
      <c r="EHW331" s="321"/>
      <c r="EHX331" s="60"/>
      <c r="EHY331" s="321"/>
      <c r="EHZ331" s="60"/>
      <c r="EIA331" s="321"/>
      <c r="EIB331" s="60"/>
      <c r="EIC331" s="47"/>
      <c r="EID331" s="48"/>
      <c r="EIE331" s="49"/>
      <c r="EIF331" s="49"/>
      <c r="EIG331" s="50"/>
      <c r="EIH331" s="51"/>
      <c r="EII331" s="119"/>
      <c r="EIJ331" s="69"/>
      <c r="EIK331" s="52"/>
      <c r="EIL331" s="196"/>
      <c r="EIM331" s="52"/>
      <c r="EIN331" s="196"/>
      <c r="EIO331" s="52"/>
      <c r="EIP331" s="196"/>
      <c r="EIQ331" s="52"/>
      <c r="EIR331" s="196"/>
      <c r="EIS331" s="52"/>
      <c r="EIT331" s="196"/>
      <c r="EIU331" s="52"/>
      <c r="EIV331" s="196"/>
      <c r="EIW331" s="365"/>
      <c r="EIX331" s="92"/>
      <c r="EIY331" s="321"/>
      <c r="EIZ331" s="60"/>
      <c r="EJA331" s="321"/>
      <c r="EJB331" s="60"/>
      <c r="EJC331" s="321"/>
      <c r="EJD331" s="60"/>
      <c r="EJE331" s="321"/>
      <c r="EJF331" s="60"/>
      <c r="EJG331" s="321"/>
      <c r="EJH331" s="60"/>
      <c r="EJI331" s="47"/>
      <c r="EJJ331" s="48"/>
      <c r="EJK331" s="49"/>
      <c r="EJL331" s="49"/>
      <c r="EJM331" s="50"/>
      <c r="EJN331" s="51"/>
      <c r="EJO331" s="119"/>
      <c r="EJP331" s="69"/>
      <c r="EJQ331" s="52"/>
      <c r="EJR331" s="196"/>
      <c r="EJS331" s="52"/>
      <c r="EJT331" s="196"/>
      <c r="EJU331" s="52"/>
      <c r="EJV331" s="196"/>
      <c r="EJW331" s="52"/>
      <c r="EJX331" s="196"/>
      <c r="EJY331" s="52"/>
      <c r="EJZ331" s="196"/>
      <c r="EKA331" s="52"/>
      <c r="EKB331" s="196"/>
      <c r="EKC331" s="365"/>
      <c r="EKD331" s="92"/>
      <c r="EKE331" s="321"/>
      <c r="EKF331" s="60"/>
      <c r="EKG331" s="321"/>
      <c r="EKH331" s="60"/>
      <c r="EKI331" s="321"/>
      <c r="EKJ331" s="60"/>
      <c r="EKK331" s="321"/>
      <c r="EKL331" s="60"/>
      <c r="EKM331" s="321"/>
      <c r="EKN331" s="60"/>
      <c r="EKO331" s="47"/>
      <c r="EKP331" s="48"/>
      <c r="EKQ331" s="49"/>
      <c r="EKR331" s="49"/>
      <c r="EKS331" s="50"/>
      <c r="EKT331" s="51"/>
      <c r="EKU331" s="119"/>
      <c r="EKV331" s="69"/>
      <c r="EKW331" s="52"/>
      <c r="EKX331" s="196"/>
      <c r="EKY331" s="52"/>
      <c r="EKZ331" s="196"/>
      <c r="ELA331" s="52"/>
      <c r="ELB331" s="196"/>
      <c r="ELC331" s="52"/>
      <c r="ELD331" s="196"/>
      <c r="ELE331" s="52"/>
      <c r="ELF331" s="196"/>
      <c r="ELG331" s="52"/>
      <c r="ELH331" s="196"/>
      <c r="ELI331" s="365"/>
      <c r="ELJ331" s="92"/>
      <c r="ELK331" s="321"/>
      <c r="ELL331" s="60"/>
      <c r="ELM331" s="321"/>
      <c r="ELN331" s="60"/>
      <c r="ELO331" s="321"/>
      <c r="ELP331" s="60"/>
      <c r="ELQ331" s="321"/>
      <c r="ELR331" s="60"/>
      <c r="ELS331" s="321"/>
      <c r="ELT331" s="60"/>
      <c r="ELU331" s="47"/>
      <c r="ELV331" s="48"/>
      <c r="ELW331" s="49"/>
      <c r="ELX331" s="49"/>
      <c r="ELY331" s="50"/>
      <c r="ELZ331" s="51"/>
      <c r="EMA331" s="119"/>
      <c r="EMB331" s="69"/>
      <c r="EMC331" s="52"/>
      <c r="EMD331" s="196"/>
      <c r="EME331" s="52"/>
      <c r="EMF331" s="196"/>
      <c r="EMG331" s="52"/>
      <c r="EMH331" s="196"/>
      <c r="EMI331" s="52"/>
      <c r="EMJ331" s="196"/>
      <c r="EMK331" s="52"/>
      <c r="EML331" s="196"/>
      <c r="EMM331" s="52"/>
      <c r="EMN331" s="196"/>
      <c r="EMO331" s="365"/>
      <c r="EMP331" s="92"/>
      <c r="EMQ331" s="321"/>
      <c r="EMR331" s="60"/>
      <c r="EMS331" s="321"/>
      <c r="EMT331" s="60"/>
      <c r="EMU331" s="321"/>
      <c r="EMV331" s="60"/>
      <c r="EMW331" s="321"/>
      <c r="EMX331" s="60"/>
      <c r="EMY331" s="321"/>
      <c r="EMZ331" s="60"/>
      <c r="ENA331" s="47"/>
      <c r="ENB331" s="48"/>
      <c r="ENC331" s="49"/>
      <c r="END331" s="49"/>
      <c r="ENE331" s="50"/>
      <c r="ENF331" s="51"/>
      <c r="ENG331" s="119"/>
      <c r="ENH331" s="69"/>
      <c r="ENI331" s="52"/>
      <c r="ENJ331" s="196"/>
      <c r="ENK331" s="52"/>
      <c r="ENL331" s="196"/>
      <c r="ENM331" s="52"/>
      <c r="ENN331" s="196"/>
      <c r="ENO331" s="52"/>
      <c r="ENP331" s="196"/>
      <c r="ENQ331" s="52"/>
      <c r="ENR331" s="196"/>
      <c r="ENS331" s="52"/>
      <c r="ENT331" s="196"/>
      <c r="ENU331" s="365"/>
      <c r="ENV331" s="92"/>
      <c r="ENW331" s="321"/>
      <c r="ENX331" s="60"/>
      <c r="ENY331" s="321"/>
      <c r="ENZ331" s="60"/>
      <c r="EOA331" s="321"/>
      <c r="EOB331" s="60"/>
      <c r="EOC331" s="321"/>
      <c r="EOD331" s="60"/>
      <c r="EOE331" s="321"/>
      <c r="EOF331" s="60"/>
      <c r="EOG331" s="47"/>
      <c r="EOH331" s="48"/>
      <c r="EOI331" s="49"/>
      <c r="EOJ331" s="49"/>
      <c r="EOK331" s="50"/>
      <c r="EOL331" s="51"/>
      <c r="EOM331" s="119"/>
      <c r="EON331" s="69"/>
      <c r="EOO331" s="52"/>
      <c r="EOP331" s="196"/>
      <c r="EOQ331" s="52"/>
      <c r="EOR331" s="196"/>
      <c r="EOS331" s="52"/>
      <c r="EOT331" s="196"/>
      <c r="EOU331" s="52"/>
      <c r="EOV331" s="196"/>
      <c r="EOW331" s="52"/>
      <c r="EOX331" s="196"/>
      <c r="EOY331" s="52"/>
      <c r="EOZ331" s="196"/>
      <c r="EPA331" s="365"/>
      <c r="EPB331" s="92"/>
      <c r="EPC331" s="321"/>
      <c r="EPD331" s="60"/>
      <c r="EPE331" s="321"/>
      <c r="EPF331" s="60"/>
      <c r="EPG331" s="321"/>
      <c r="EPH331" s="60"/>
      <c r="EPI331" s="321"/>
      <c r="EPJ331" s="60"/>
      <c r="EPK331" s="321"/>
      <c r="EPL331" s="60"/>
      <c r="EPM331" s="47"/>
      <c r="EPN331" s="48"/>
      <c r="EPO331" s="49"/>
      <c r="EPP331" s="49"/>
      <c r="EPQ331" s="50"/>
      <c r="EPR331" s="51"/>
      <c r="EPS331" s="119"/>
      <c r="EPT331" s="69"/>
      <c r="EPU331" s="52"/>
      <c r="EPV331" s="196"/>
      <c r="EPW331" s="52"/>
      <c r="EPX331" s="196"/>
      <c r="EPY331" s="52"/>
      <c r="EPZ331" s="196"/>
      <c r="EQA331" s="52"/>
      <c r="EQB331" s="196"/>
      <c r="EQC331" s="52"/>
      <c r="EQD331" s="196"/>
      <c r="EQE331" s="52"/>
      <c r="EQF331" s="196"/>
      <c r="EQG331" s="365"/>
      <c r="EQH331" s="92"/>
      <c r="EQI331" s="321"/>
      <c r="EQJ331" s="60"/>
      <c r="EQK331" s="321"/>
      <c r="EQL331" s="60"/>
      <c r="EQM331" s="321"/>
      <c r="EQN331" s="60"/>
      <c r="EQO331" s="321"/>
      <c r="EQP331" s="60"/>
      <c r="EQQ331" s="321"/>
      <c r="EQR331" s="60"/>
      <c r="EQS331" s="47"/>
      <c r="EQT331" s="48"/>
      <c r="EQU331" s="49"/>
      <c r="EQV331" s="49"/>
      <c r="EQW331" s="50"/>
      <c r="EQX331" s="51"/>
      <c r="EQY331" s="119"/>
      <c r="EQZ331" s="69"/>
      <c r="ERA331" s="52"/>
      <c r="ERB331" s="196"/>
      <c r="ERC331" s="52"/>
      <c r="ERD331" s="196"/>
      <c r="ERE331" s="52"/>
      <c r="ERF331" s="196"/>
      <c r="ERG331" s="52"/>
      <c r="ERH331" s="196"/>
      <c r="ERI331" s="52"/>
      <c r="ERJ331" s="196"/>
      <c r="ERK331" s="52"/>
      <c r="ERL331" s="196"/>
      <c r="ERM331" s="365"/>
      <c r="ERN331" s="92"/>
      <c r="ERO331" s="321"/>
      <c r="ERP331" s="60"/>
      <c r="ERQ331" s="321"/>
      <c r="ERR331" s="60"/>
      <c r="ERS331" s="321"/>
      <c r="ERT331" s="60"/>
      <c r="ERU331" s="321"/>
      <c r="ERV331" s="60"/>
      <c r="ERW331" s="321"/>
      <c r="ERX331" s="60"/>
      <c r="ERY331" s="47"/>
      <c r="ERZ331" s="48"/>
      <c r="ESA331" s="49"/>
      <c r="ESB331" s="49"/>
      <c r="ESC331" s="50"/>
      <c r="ESD331" s="51"/>
      <c r="ESE331" s="119"/>
      <c r="ESF331" s="69"/>
      <c r="ESG331" s="52"/>
      <c r="ESH331" s="196"/>
      <c r="ESI331" s="52"/>
      <c r="ESJ331" s="196"/>
      <c r="ESK331" s="52"/>
      <c r="ESL331" s="196"/>
      <c r="ESM331" s="52"/>
      <c r="ESN331" s="196"/>
      <c r="ESO331" s="52"/>
      <c r="ESP331" s="196"/>
      <c r="ESQ331" s="52"/>
      <c r="ESR331" s="196"/>
      <c r="ESS331" s="365"/>
      <c r="EST331" s="92"/>
      <c r="ESU331" s="321"/>
      <c r="ESV331" s="60"/>
      <c r="ESW331" s="321"/>
      <c r="ESX331" s="60"/>
      <c r="ESY331" s="321"/>
      <c r="ESZ331" s="60"/>
      <c r="ETA331" s="321"/>
      <c r="ETB331" s="60"/>
      <c r="ETC331" s="321"/>
      <c r="ETD331" s="60"/>
      <c r="ETE331" s="47"/>
      <c r="ETF331" s="48"/>
      <c r="ETG331" s="49"/>
      <c r="ETH331" s="49"/>
      <c r="ETI331" s="50"/>
      <c r="ETJ331" s="51"/>
      <c r="ETK331" s="119"/>
      <c r="ETL331" s="69"/>
      <c r="ETM331" s="52"/>
      <c r="ETN331" s="196"/>
      <c r="ETO331" s="52"/>
      <c r="ETP331" s="196"/>
      <c r="ETQ331" s="52"/>
      <c r="ETR331" s="196"/>
      <c r="ETS331" s="52"/>
      <c r="ETT331" s="196"/>
      <c r="ETU331" s="52"/>
      <c r="ETV331" s="196"/>
      <c r="ETW331" s="52"/>
      <c r="ETX331" s="196"/>
      <c r="ETY331" s="365"/>
      <c r="ETZ331" s="92"/>
      <c r="EUA331" s="321"/>
      <c r="EUB331" s="60"/>
      <c r="EUC331" s="321"/>
      <c r="EUD331" s="60"/>
      <c r="EUE331" s="321"/>
      <c r="EUF331" s="60"/>
      <c r="EUG331" s="321"/>
      <c r="EUH331" s="60"/>
      <c r="EUI331" s="321"/>
      <c r="EUJ331" s="60"/>
      <c r="EUK331" s="47"/>
      <c r="EUL331" s="48"/>
      <c r="EUM331" s="49"/>
      <c r="EUN331" s="49"/>
      <c r="EUO331" s="50"/>
      <c r="EUP331" s="51"/>
      <c r="EUQ331" s="119"/>
      <c r="EUR331" s="69"/>
      <c r="EUS331" s="52"/>
      <c r="EUT331" s="196"/>
      <c r="EUU331" s="52"/>
      <c r="EUV331" s="196"/>
      <c r="EUW331" s="52"/>
      <c r="EUX331" s="196"/>
      <c r="EUY331" s="52"/>
      <c r="EUZ331" s="196"/>
      <c r="EVA331" s="52"/>
      <c r="EVB331" s="196"/>
      <c r="EVC331" s="52"/>
      <c r="EVD331" s="196"/>
      <c r="EVE331" s="365"/>
      <c r="EVF331" s="92"/>
      <c r="EVG331" s="321"/>
      <c r="EVH331" s="60"/>
      <c r="EVI331" s="321"/>
      <c r="EVJ331" s="60"/>
      <c r="EVK331" s="321"/>
      <c r="EVL331" s="60"/>
      <c r="EVM331" s="321"/>
      <c r="EVN331" s="60"/>
      <c r="EVO331" s="321"/>
      <c r="EVP331" s="60"/>
      <c r="EVQ331" s="47"/>
      <c r="EVR331" s="48"/>
      <c r="EVS331" s="49"/>
      <c r="EVT331" s="49"/>
      <c r="EVU331" s="50"/>
      <c r="EVV331" s="51"/>
      <c r="EVW331" s="119"/>
      <c r="EVX331" s="69"/>
      <c r="EVY331" s="52"/>
      <c r="EVZ331" s="196"/>
      <c r="EWA331" s="52"/>
      <c r="EWB331" s="196"/>
      <c r="EWC331" s="52"/>
      <c r="EWD331" s="196"/>
      <c r="EWE331" s="52"/>
      <c r="EWF331" s="196"/>
      <c r="EWG331" s="52"/>
      <c r="EWH331" s="196"/>
      <c r="EWI331" s="52"/>
      <c r="EWJ331" s="196"/>
      <c r="EWK331" s="365"/>
      <c r="EWL331" s="92"/>
      <c r="EWM331" s="321"/>
      <c r="EWN331" s="60"/>
      <c r="EWO331" s="321"/>
      <c r="EWP331" s="60"/>
      <c r="EWQ331" s="321"/>
      <c r="EWR331" s="60"/>
      <c r="EWS331" s="321"/>
      <c r="EWT331" s="60"/>
      <c r="EWU331" s="321"/>
      <c r="EWV331" s="60"/>
      <c r="EWW331" s="47"/>
      <c r="EWX331" s="48"/>
      <c r="EWY331" s="49"/>
      <c r="EWZ331" s="49"/>
      <c r="EXA331" s="50"/>
      <c r="EXB331" s="51"/>
      <c r="EXC331" s="119"/>
      <c r="EXD331" s="69"/>
      <c r="EXE331" s="52"/>
      <c r="EXF331" s="196"/>
      <c r="EXG331" s="52"/>
      <c r="EXH331" s="196"/>
      <c r="EXI331" s="52"/>
      <c r="EXJ331" s="196"/>
      <c r="EXK331" s="52"/>
      <c r="EXL331" s="196"/>
      <c r="EXM331" s="52"/>
      <c r="EXN331" s="196"/>
      <c r="EXO331" s="52"/>
      <c r="EXP331" s="196"/>
      <c r="EXQ331" s="365"/>
      <c r="EXR331" s="92"/>
      <c r="EXS331" s="321"/>
      <c r="EXT331" s="60"/>
      <c r="EXU331" s="321"/>
      <c r="EXV331" s="60"/>
      <c r="EXW331" s="321"/>
      <c r="EXX331" s="60"/>
      <c r="EXY331" s="321"/>
      <c r="EXZ331" s="60"/>
      <c r="EYA331" s="321"/>
      <c r="EYB331" s="60"/>
      <c r="EYC331" s="47"/>
      <c r="EYD331" s="48"/>
      <c r="EYE331" s="49"/>
      <c r="EYF331" s="49"/>
      <c r="EYG331" s="50"/>
      <c r="EYH331" s="51"/>
      <c r="EYI331" s="119"/>
      <c r="EYJ331" s="69"/>
      <c r="EYK331" s="52"/>
      <c r="EYL331" s="196"/>
      <c r="EYM331" s="52"/>
      <c r="EYN331" s="196"/>
      <c r="EYO331" s="52"/>
      <c r="EYP331" s="196"/>
      <c r="EYQ331" s="52"/>
      <c r="EYR331" s="196"/>
      <c r="EYS331" s="52"/>
      <c r="EYT331" s="196"/>
      <c r="EYU331" s="52"/>
      <c r="EYV331" s="196"/>
      <c r="EYW331" s="365"/>
      <c r="EYX331" s="92"/>
      <c r="EYY331" s="321"/>
      <c r="EYZ331" s="60"/>
      <c r="EZA331" s="321"/>
      <c r="EZB331" s="60"/>
      <c r="EZC331" s="321"/>
      <c r="EZD331" s="60"/>
      <c r="EZE331" s="321"/>
      <c r="EZF331" s="60"/>
      <c r="EZG331" s="321"/>
      <c r="EZH331" s="60"/>
      <c r="EZI331" s="47"/>
      <c r="EZJ331" s="48"/>
      <c r="EZK331" s="49"/>
      <c r="EZL331" s="49"/>
      <c r="EZM331" s="50"/>
      <c r="EZN331" s="51"/>
      <c r="EZO331" s="119"/>
      <c r="EZP331" s="69"/>
      <c r="EZQ331" s="52"/>
      <c r="EZR331" s="196"/>
      <c r="EZS331" s="52"/>
      <c r="EZT331" s="196"/>
      <c r="EZU331" s="52"/>
      <c r="EZV331" s="196"/>
      <c r="EZW331" s="52"/>
      <c r="EZX331" s="196"/>
      <c r="EZY331" s="52"/>
      <c r="EZZ331" s="196"/>
      <c r="FAA331" s="52"/>
      <c r="FAB331" s="196"/>
      <c r="FAC331" s="365"/>
      <c r="FAD331" s="92"/>
      <c r="FAE331" s="321"/>
      <c r="FAF331" s="60"/>
      <c r="FAG331" s="321"/>
      <c r="FAH331" s="60"/>
      <c r="FAI331" s="321"/>
      <c r="FAJ331" s="60"/>
      <c r="FAK331" s="321"/>
      <c r="FAL331" s="60"/>
      <c r="FAM331" s="321"/>
      <c r="FAN331" s="60"/>
      <c r="FAO331" s="47"/>
      <c r="FAP331" s="48"/>
      <c r="FAQ331" s="49"/>
      <c r="FAR331" s="49"/>
      <c r="FAS331" s="50"/>
      <c r="FAT331" s="51"/>
      <c r="FAU331" s="119"/>
      <c r="FAV331" s="69"/>
      <c r="FAW331" s="52"/>
      <c r="FAX331" s="196"/>
      <c r="FAY331" s="52"/>
      <c r="FAZ331" s="196"/>
      <c r="FBA331" s="52"/>
      <c r="FBB331" s="196"/>
      <c r="FBC331" s="52"/>
      <c r="FBD331" s="196"/>
      <c r="FBE331" s="52"/>
      <c r="FBF331" s="196"/>
      <c r="FBG331" s="52"/>
      <c r="FBH331" s="196"/>
      <c r="FBI331" s="365"/>
      <c r="FBJ331" s="92"/>
      <c r="FBK331" s="321"/>
      <c r="FBL331" s="60"/>
      <c r="FBM331" s="321"/>
      <c r="FBN331" s="60"/>
      <c r="FBO331" s="321"/>
      <c r="FBP331" s="60"/>
      <c r="FBQ331" s="321"/>
      <c r="FBR331" s="60"/>
      <c r="FBS331" s="321"/>
      <c r="FBT331" s="60"/>
      <c r="FBU331" s="47"/>
      <c r="FBV331" s="48"/>
      <c r="FBW331" s="49"/>
      <c r="FBX331" s="49"/>
      <c r="FBY331" s="50"/>
      <c r="FBZ331" s="51"/>
      <c r="FCA331" s="119"/>
      <c r="FCB331" s="69"/>
      <c r="FCC331" s="52"/>
      <c r="FCD331" s="196"/>
      <c r="FCE331" s="52"/>
      <c r="FCF331" s="196"/>
      <c r="FCG331" s="52"/>
      <c r="FCH331" s="196"/>
      <c r="FCI331" s="52"/>
      <c r="FCJ331" s="196"/>
      <c r="FCK331" s="52"/>
      <c r="FCL331" s="196"/>
      <c r="FCM331" s="52"/>
      <c r="FCN331" s="196"/>
      <c r="FCO331" s="365"/>
      <c r="FCP331" s="92"/>
      <c r="FCQ331" s="321"/>
      <c r="FCR331" s="60"/>
      <c r="FCS331" s="321"/>
      <c r="FCT331" s="60"/>
      <c r="FCU331" s="321"/>
      <c r="FCV331" s="60"/>
      <c r="FCW331" s="321"/>
      <c r="FCX331" s="60"/>
      <c r="FCY331" s="321"/>
      <c r="FCZ331" s="60"/>
      <c r="FDA331" s="47"/>
      <c r="FDB331" s="48"/>
      <c r="FDC331" s="49"/>
      <c r="FDD331" s="49"/>
      <c r="FDE331" s="50"/>
      <c r="FDF331" s="51"/>
      <c r="FDG331" s="119"/>
      <c r="FDH331" s="69"/>
      <c r="FDI331" s="52"/>
      <c r="FDJ331" s="196"/>
      <c r="FDK331" s="52"/>
      <c r="FDL331" s="196"/>
      <c r="FDM331" s="52"/>
      <c r="FDN331" s="196"/>
      <c r="FDO331" s="52"/>
      <c r="FDP331" s="196"/>
      <c r="FDQ331" s="52"/>
      <c r="FDR331" s="196"/>
      <c r="FDS331" s="52"/>
      <c r="FDT331" s="196"/>
      <c r="FDU331" s="365"/>
      <c r="FDV331" s="92"/>
      <c r="FDW331" s="321"/>
      <c r="FDX331" s="60"/>
      <c r="FDY331" s="321"/>
      <c r="FDZ331" s="60"/>
      <c r="FEA331" s="321"/>
      <c r="FEB331" s="60"/>
      <c r="FEC331" s="321"/>
      <c r="FED331" s="60"/>
      <c r="FEE331" s="321"/>
      <c r="FEF331" s="60"/>
      <c r="FEG331" s="47"/>
      <c r="FEH331" s="48"/>
      <c r="FEI331" s="49"/>
      <c r="FEJ331" s="49"/>
      <c r="FEK331" s="50"/>
      <c r="FEL331" s="51"/>
      <c r="FEM331" s="119"/>
      <c r="FEN331" s="69"/>
      <c r="FEO331" s="52"/>
      <c r="FEP331" s="196"/>
      <c r="FEQ331" s="52"/>
      <c r="FER331" s="196"/>
      <c r="FES331" s="52"/>
      <c r="FET331" s="196"/>
      <c r="FEU331" s="52"/>
      <c r="FEV331" s="196"/>
      <c r="FEW331" s="52"/>
      <c r="FEX331" s="196"/>
      <c r="FEY331" s="52"/>
      <c r="FEZ331" s="196"/>
      <c r="FFA331" s="365"/>
      <c r="FFB331" s="92"/>
      <c r="FFC331" s="321"/>
      <c r="FFD331" s="60"/>
      <c r="FFE331" s="321"/>
      <c r="FFF331" s="60"/>
      <c r="FFG331" s="321"/>
      <c r="FFH331" s="60"/>
      <c r="FFI331" s="321"/>
      <c r="FFJ331" s="60"/>
      <c r="FFK331" s="321"/>
      <c r="FFL331" s="60"/>
      <c r="FFM331" s="47"/>
      <c r="FFN331" s="48"/>
      <c r="FFO331" s="49"/>
      <c r="FFP331" s="49"/>
      <c r="FFQ331" s="50"/>
      <c r="FFR331" s="51"/>
      <c r="FFS331" s="119"/>
      <c r="FFT331" s="69"/>
      <c r="FFU331" s="52"/>
      <c r="FFV331" s="196"/>
      <c r="FFW331" s="52"/>
      <c r="FFX331" s="196"/>
      <c r="FFY331" s="52"/>
      <c r="FFZ331" s="196"/>
      <c r="FGA331" s="52"/>
      <c r="FGB331" s="196"/>
      <c r="FGC331" s="52"/>
      <c r="FGD331" s="196"/>
      <c r="FGE331" s="52"/>
      <c r="FGF331" s="196"/>
      <c r="FGG331" s="365"/>
      <c r="FGH331" s="92"/>
      <c r="FGI331" s="321"/>
      <c r="FGJ331" s="60"/>
      <c r="FGK331" s="321"/>
      <c r="FGL331" s="60"/>
      <c r="FGM331" s="321"/>
      <c r="FGN331" s="60"/>
      <c r="FGO331" s="321"/>
      <c r="FGP331" s="60"/>
      <c r="FGQ331" s="321"/>
      <c r="FGR331" s="60"/>
      <c r="FGS331" s="47"/>
      <c r="FGT331" s="48"/>
      <c r="FGU331" s="49"/>
      <c r="FGV331" s="49"/>
      <c r="FGW331" s="50"/>
      <c r="FGX331" s="51"/>
      <c r="FGY331" s="119"/>
      <c r="FGZ331" s="69"/>
      <c r="FHA331" s="52"/>
      <c r="FHB331" s="196"/>
      <c r="FHC331" s="52"/>
      <c r="FHD331" s="196"/>
      <c r="FHE331" s="52"/>
      <c r="FHF331" s="196"/>
      <c r="FHG331" s="52"/>
      <c r="FHH331" s="196"/>
      <c r="FHI331" s="52"/>
      <c r="FHJ331" s="196"/>
      <c r="FHK331" s="52"/>
      <c r="FHL331" s="196"/>
      <c r="FHM331" s="365"/>
      <c r="FHN331" s="92"/>
      <c r="FHO331" s="321"/>
      <c r="FHP331" s="60"/>
      <c r="FHQ331" s="321"/>
      <c r="FHR331" s="60"/>
      <c r="FHS331" s="321"/>
      <c r="FHT331" s="60"/>
      <c r="FHU331" s="321"/>
      <c r="FHV331" s="60"/>
      <c r="FHW331" s="321"/>
      <c r="FHX331" s="60"/>
      <c r="FHY331" s="47"/>
      <c r="FHZ331" s="48"/>
      <c r="FIA331" s="49"/>
      <c r="FIB331" s="49"/>
      <c r="FIC331" s="50"/>
      <c r="FID331" s="51"/>
      <c r="FIE331" s="119"/>
      <c r="FIF331" s="69"/>
      <c r="FIG331" s="52"/>
      <c r="FIH331" s="196"/>
      <c r="FII331" s="52"/>
      <c r="FIJ331" s="196"/>
      <c r="FIK331" s="52"/>
      <c r="FIL331" s="196"/>
      <c r="FIM331" s="52"/>
      <c r="FIN331" s="196"/>
      <c r="FIO331" s="52"/>
      <c r="FIP331" s="196"/>
      <c r="FIQ331" s="52"/>
      <c r="FIR331" s="196"/>
      <c r="FIS331" s="365"/>
      <c r="FIT331" s="92"/>
      <c r="FIU331" s="321"/>
      <c r="FIV331" s="60"/>
      <c r="FIW331" s="321"/>
      <c r="FIX331" s="60"/>
      <c r="FIY331" s="321"/>
      <c r="FIZ331" s="60"/>
      <c r="FJA331" s="321"/>
      <c r="FJB331" s="60"/>
      <c r="FJC331" s="321"/>
      <c r="FJD331" s="60"/>
      <c r="FJE331" s="47"/>
      <c r="FJF331" s="48"/>
      <c r="FJG331" s="49"/>
      <c r="FJH331" s="49"/>
      <c r="FJI331" s="50"/>
      <c r="FJJ331" s="51"/>
      <c r="FJK331" s="119"/>
      <c r="FJL331" s="69"/>
      <c r="FJM331" s="52"/>
      <c r="FJN331" s="196"/>
      <c r="FJO331" s="52"/>
      <c r="FJP331" s="196"/>
      <c r="FJQ331" s="52"/>
      <c r="FJR331" s="196"/>
      <c r="FJS331" s="52"/>
      <c r="FJT331" s="196"/>
      <c r="FJU331" s="52"/>
      <c r="FJV331" s="196"/>
      <c r="FJW331" s="52"/>
      <c r="FJX331" s="196"/>
      <c r="FJY331" s="365"/>
      <c r="FJZ331" s="92"/>
      <c r="FKA331" s="321"/>
      <c r="FKB331" s="60"/>
      <c r="FKC331" s="321"/>
      <c r="FKD331" s="60"/>
      <c r="FKE331" s="321"/>
      <c r="FKF331" s="60"/>
      <c r="FKG331" s="321"/>
      <c r="FKH331" s="60"/>
      <c r="FKI331" s="321"/>
      <c r="FKJ331" s="60"/>
      <c r="FKK331" s="47"/>
      <c r="FKL331" s="48"/>
      <c r="FKM331" s="49"/>
      <c r="FKN331" s="49"/>
      <c r="FKO331" s="50"/>
      <c r="FKP331" s="51"/>
      <c r="FKQ331" s="119"/>
      <c r="FKR331" s="69"/>
      <c r="FKS331" s="52"/>
      <c r="FKT331" s="196"/>
      <c r="FKU331" s="52"/>
      <c r="FKV331" s="196"/>
      <c r="FKW331" s="52"/>
      <c r="FKX331" s="196"/>
      <c r="FKY331" s="52"/>
      <c r="FKZ331" s="196"/>
      <c r="FLA331" s="52"/>
      <c r="FLB331" s="196"/>
      <c r="FLC331" s="52"/>
      <c r="FLD331" s="196"/>
      <c r="FLE331" s="365"/>
      <c r="FLF331" s="92"/>
      <c r="FLG331" s="321"/>
      <c r="FLH331" s="60"/>
      <c r="FLI331" s="321"/>
      <c r="FLJ331" s="60"/>
      <c r="FLK331" s="321"/>
      <c r="FLL331" s="60"/>
      <c r="FLM331" s="321"/>
      <c r="FLN331" s="60"/>
      <c r="FLO331" s="321"/>
      <c r="FLP331" s="60"/>
      <c r="FLQ331" s="47"/>
      <c r="FLR331" s="48"/>
      <c r="FLS331" s="49"/>
      <c r="FLT331" s="49"/>
      <c r="FLU331" s="50"/>
      <c r="FLV331" s="51"/>
      <c r="FLW331" s="119"/>
      <c r="FLX331" s="69"/>
      <c r="FLY331" s="52"/>
      <c r="FLZ331" s="196"/>
      <c r="FMA331" s="52"/>
      <c r="FMB331" s="196"/>
      <c r="FMC331" s="52"/>
      <c r="FMD331" s="196"/>
      <c r="FME331" s="52"/>
      <c r="FMF331" s="196"/>
      <c r="FMG331" s="52"/>
      <c r="FMH331" s="196"/>
      <c r="FMI331" s="52"/>
      <c r="FMJ331" s="196"/>
      <c r="FMK331" s="365"/>
      <c r="FML331" s="92"/>
      <c r="FMM331" s="321"/>
      <c r="FMN331" s="60"/>
      <c r="FMO331" s="321"/>
      <c r="FMP331" s="60"/>
      <c r="FMQ331" s="321"/>
      <c r="FMR331" s="60"/>
      <c r="FMS331" s="321"/>
      <c r="FMT331" s="60"/>
      <c r="FMU331" s="321"/>
      <c r="FMV331" s="60"/>
      <c r="FMW331" s="47"/>
      <c r="FMX331" s="48"/>
      <c r="FMY331" s="49"/>
      <c r="FMZ331" s="49"/>
      <c r="FNA331" s="50"/>
      <c r="FNB331" s="51"/>
      <c r="FNC331" s="119"/>
      <c r="FND331" s="69"/>
      <c r="FNE331" s="52"/>
      <c r="FNF331" s="196"/>
      <c r="FNG331" s="52"/>
      <c r="FNH331" s="196"/>
      <c r="FNI331" s="52"/>
      <c r="FNJ331" s="196"/>
      <c r="FNK331" s="52"/>
      <c r="FNL331" s="196"/>
      <c r="FNM331" s="52"/>
      <c r="FNN331" s="196"/>
      <c r="FNO331" s="52"/>
      <c r="FNP331" s="196"/>
      <c r="FNQ331" s="365"/>
      <c r="FNR331" s="92"/>
      <c r="FNS331" s="321"/>
      <c r="FNT331" s="60"/>
      <c r="FNU331" s="321"/>
      <c r="FNV331" s="60"/>
      <c r="FNW331" s="321"/>
      <c r="FNX331" s="60"/>
      <c r="FNY331" s="321"/>
      <c r="FNZ331" s="60"/>
      <c r="FOA331" s="321"/>
      <c r="FOB331" s="60"/>
      <c r="FOC331" s="47"/>
      <c r="FOD331" s="48"/>
      <c r="FOE331" s="49"/>
      <c r="FOF331" s="49"/>
      <c r="FOG331" s="50"/>
      <c r="FOH331" s="51"/>
      <c r="FOI331" s="119"/>
      <c r="FOJ331" s="69"/>
      <c r="FOK331" s="52"/>
      <c r="FOL331" s="196"/>
      <c r="FOM331" s="52"/>
      <c r="FON331" s="196"/>
      <c r="FOO331" s="52"/>
      <c r="FOP331" s="196"/>
      <c r="FOQ331" s="52"/>
      <c r="FOR331" s="196"/>
      <c r="FOS331" s="52"/>
      <c r="FOT331" s="196"/>
      <c r="FOU331" s="52"/>
      <c r="FOV331" s="196"/>
      <c r="FOW331" s="365"/>
      <c r="FOX331" s="92"/>
      <c r="FOY331" s="321"/>
      <c r="FOZ331" s="60"/>
      <c r="FPA331" s="321"/>
      <c r="FPB331" s="60"/>
      <c r="FPC331" s="321"/>
      <c r="FPD331" s="60"/>
      <c r="FPE331" s="321"/>
      <c r="FPF331" s="60"/>
      <c r="FPG331" s="321"/>
      <c r="FPH331" s="60"/>
      <c r="FPI331" s="47"/>
      <c r="FPJ331" s="48"/>
      <c r="FPK331" s="49"/>
      <c r="FPL331" s="49"/>
      <c r="FPM331" s="50"/>
      <c r="FPN331" s="51"/>
      <c r="FPO331" s="119"/>
      <c r="FPP331" s="69"/>
      <c r="FPQ331" s="52"/>
      <c r="FPR331" s="196"/>
      <c r="FPS331" s="52"/>
      <c r="FPT331" s="196"/>
      <c r="FPU331" s="52"/>
      <c r="FPV331" s="196"/>
      <c r="FPW331" s="52"/>
      <c r="FPX331" s="196"/>
      <c r="FPY331" s="52"/>
      <c r="FPZ331" s="196"/>
      <c r="FQA331" s="52"/>
      <c r="FQB331" s="196"/>
      <c r="FQC331" s="365"/>
      <c r="FQD331" s="92"/>
      <c r="FQE331" s="321"/>
      <c r="FQF331" s="60"/>
      <c r="FQG331" s="321"/>
      <c r="FQH331" s="60"/>
      <c r="FQI331" s="321"/>
      <c r="FQJ331" s="60"/>
      <c r="FQK331" s="321"/>
      <c r="FQL331" s="60"/>
      <c r="FQM331" s="321"/>
      <c r="FQN331" s="60"/>
      <c r="FQO331" s="47"/>
      <c r="FQP331" s="48"/>
      <c r="FQQ331" s="49"/>
      <c r="FQR331" s="49"/>
      <c r="FQS331" s="50"/>
      <c r="FQT331" s="51"/>
      <c r="FQU331" s="119"/>
      <c r="FQV331" s="69"/>
      <c r="FQW331" s="52"/>
      <c r="FQX331" s="196"/>
      <c r="FQY331" s="52"/>
      <c r="FQZ331" s="196"/>
      <c r="FRA331" s="52"/>
      <c r="FRB331" s="196"/>
      <c r="FRC331" s="52"/>
      <c r="FRD331" s="196"/>
      <c r="FRE331" s="52"/>
      <c r="FRF331" s="196"/>
      <c r="FRG331" s="52"/>
      <c r="FRH331" s="196"/>
      <c r="FRI331" s="365"/>
      <c r="FRJ331" s="92"/>
      <c r="FRK331" s="321"/>
      <c r="FRL331" s="60"/>
      <c r="FRM331" s="321"/>
      <c r="FRN331" s="60"/>
      <c r="FRO331" s="321"/>
      <c r="FRP331" s="60"/>
      <c r="FRQ331" s="321"/>
      <c r="FRR331" s="60"/>
      <c r="FRS331" s="321"/>
      <c r="FRT331" s="60"/>
      <c r="FRU331" s="47"/>
      <c r="FRV331" s="48"/>
      <c r="FRW331" s="49"/>
      <c r="FRX331" s="49"/>
      <c r="FRY331" s="50"/>
      <c r="FRZ331" s="51"/>
      <c r="FSA331" s="119"/>
      <c r="FSB331" s="69"/>
      <c r="FSC331" s="52"/>
      <c r="FSD331" s="196"/>
      <c r="FSE331" s="52"/>
      <c r="FSF331" s="196"/>
      <c r="FSG331" s="52"/>
      <c r="FSH331" s="196"/>
      <c r="FSI331" s="52"/>
      <c r="FSJ331" s="196"/>
      <c r="FSK331" s="52"/>
      <c r="FSL331" s="196"/>
      <c r="FSM331" s="52"/>
      <c r="FSN331" s="196"/>
      <c r="FSO331" s="365"/>
      <c r="FSP331" s="92"/>
      <c r="FSQ331" s="321"/>
      <c r="FSR331" s="60"/>
      <c r="FSS331" s="321"/>
      <c r="FST331" s="60"/>
      <c r="FSU331" s="321"/>
      <c r="FSV331" s="60"/>
      <c r="FSW331" s="321"/>
      <c r="FSX331" s="60"/>
      <c r="FSY331" s="321"/>
      <c r="FSZ331" s="60"/>
      <c r="FTA331" s="47"/>
      <c r="FTB331" s="48"/>
      <c r="FTC331" s="49"/>
      <c r="FTD331" s="49"/>
      <c r="FTE331" s="50"/>
      <c r="FTF331" s="51"/>
      <c r="FTG331" s="119"/>
      <c r="FTH331" s="69"/>
      <c r="FTI331" s="52"/>
      <c r="FTJ331" s="196"/>
      <c r="FTK331" s="52"/>
      <c r="FTL331" s="196"/>
      <c r="FTM331" s="52"/>
      <c r="FTN331" s="196"/>
      <c r="FTO331" s="52"/>
      <c r="FTP331" s="196"/>
      <c r="FTQ331" s="52"/>
      <c r="FTR331" s="196"/>
      <c r="FTS331" s="52"/>
      <c r="FTT331" s="196"/>
      <c r="FTU331" s="365"/>
      <c r="FTV331" s="92"/>
      <c r="FTW331" s="321"/>
      <c r="FTX331" s="60"/>
      <c r="FTY331" s="321"/>
      <c r="FTZ331" s="60"/>
      <c r="FUA331" s="321"/>
      <c r="FUB331" s="60"/>
      <c r="FUC331" s="321"/>
      <c r="FUD331" s="60"/>
      <c r="FUE331" s="321"/>
      <c r="FUF331" s="60"/>
      <c r="FUG331" s="47"/>
      <c r="FUH331" s="48"/>
      <c r="FUI331" s="49"/>
      <c r="FUJ331" s="49"/>
      <c r="FUK331" s="50"/>
      <c r="FUL331" s="51"/>
      <c r="FUM331" s="119"/>
      <c r="FUN331" s="69"/>
      <c r="FUO331" s="52"/>
      <c r="FUP331" s="196"/>
      <c r="FUQ331" s="52"/>
      <c r="FUR331" s="196"/>
      <c r="FUS331" s="52"/>
      <c r="FUT331" s="196"/>
      <c r="FUU331" s="52"/>
      <c r="FUV331" s="196"/>
      <c r="FUW331" s="52"/>
      <c r="FUX331" s="196"/>
      <c r="FUY331" s="52"/>
      <c r="FUZ331" s="196"/>
      <c r="FVA331" s="365"/>
      <c r="FVB331" s="92"/>
      <c r="FVC331" s="321"/>
      <c r="FVD331" s="60"/>
      <c r="FVE331" s="321"/>
      <c r="FVF331" s="60"/>
      <c r="FVG331" s="321"/>
      <c r="FVH331" s="60"/>
      <c r="FVI331" s="321"/>
      <c r="FVJ331" s="60"/>
      <c r="FVK331" s="321"/>
      <c r="FVL331" s="60"/>
      <c r="FVM331" s="47"/>
      <c r="FVN331" s="48"/>
      <c r="FVO331" s="49"/>
      <c r="FVP331" s="49"/>
      <c r="FVQ331" s="50"/>
      <c r="FVR331" s="51"/>
      <c r="FVS331" s="119"/>
      <c r="FVT331" s="69"/>
      <c r="FVU331" s="52"/>
      <c r="FVV331" s="196"/>
      <c r="FVW331" s="52"/>
      <c r="FVX331" s="196"/>
      <c r="FVY331" s="52"/>
      <c r="FVZ331" s="196"/>
      <c r="FWA331" s="52"/>
      <c r="FWB331" s="196"/>
      <c r="FWC331" s="52"/>
      <c r="FWD331" s="196"/>
      <c r="FWE331" s="52"/>
      <c r="FWF331" s="196"/>
      <c r="FWG331" s="365"/>
      <c r="FWH331" s="92"/>
      <c r="FWI331" s="321"/>
      <c r="FWJ331" s="60"/>
      <c r="FWK331" s="321"/>
      <c r="FWL331" s="60"/>
      <c r="FWM331" s="321"/>
      <c r="FWN331" s="60"/>
      <c r="FWO331" s="321"/>
      <c r="FWP331" s="60"/>
      <c r="FWQ331" s="321"/>
      <c r="FWR331" s="60"/>
      <c r="FWS331" s="47"/>
      <c r="FWT331" s="48"/>
      <c r="FWU331" s="49"/>
      <c r="FWV331" s="49"/>
      <c r="FWW331" s="50"/>
      <c r="FWX331" s="51"/>
      <c r="FWY331" s="119"/>
      <c r="FWZ331" s="69"/>
      <c r="FXA331" s="52"/>
      <c r="FXB331" s="196"/>
      <c r="FXC331" s="52"/>
      <c r="FXD331" s="196"/>
      <c r="FXE331" s="52"/>
      <c r="FXF331" s="196"/>
      <c r="FXG331" s="52"/>
      <c r="FXH331" s="196"/>
      <c r="FXI331" s="52"/>
      <c r="FXJ331" s="196"/>
      <c r="FXK331" s="52"/>
      <c r="FXL331" s="196"/>
      <c r="FXM331" s="365"/>
      <c r="FXN331" s="92"/>
      <c r="FXO331" s="321"/>
      <c r="FXP331" s="60"/>
      <c r="FXQ331" s="321"/>
      <c r="FXR331" s="60"/>
      <c r="FXS331" s="321"/>
      <c r="FXT331" s="60"/>
      <c r="FXU331" s="321"/>
      <c r="FXV331" s="60"/>
      <c r="FXW331" s="321"/>
      <c r="FXX331" s="60"/>
      <c r="FXY331" s="47"/>
      <c r="FXZ331" s="48"/>
      <c r="FYA331" s="49"/>
      <c r="FYB331" s="49"/>
      <c r="FYC331" s="50"/>
      <c r="FYD331" s="51"/>
      <c r="FYE331" s="119"/>
      <c r="FYF331" s="69"/>
      <c r="FYG331" s="52"/>
      <c r="FYH331" s="196"/>
      <c r="FYI331" s="52"/>
      <c r="FYJ331" s="196"/>
      <c r="FYK331" s="52"/>
      <c r="FYL331" s="196"/>
      <c r="FYM331" s="52"/>
      <c r="FYN331" s="196"/>
      <c r="FYO331" s="52"/>
      <c r="FYP331" s="196"/>
      <c r="FYQ331" s="52"/>
      <c r="FYR331" s="196"/>
      <c r="FYS331" s="365"/>
      <c r="FYT331" s="92"/>
      <c r="FYU331" s="321"/>
      <c r="FYV331" s="60"/>
      <c r="FYW331" s="321"/>
      <c r="FYX331" s="60"/>
      <c r="FYY331" s="321"/>
      <c r="FYZ331" s="60"/>
      <c r="FZA331" s="321"/>
      <c r="FZB331" s="60"/>
      <c r="FZC331" s="321"/>
      <c r="FZD331" s="60"/>
      <c r="FZE331" s="47"/>
      <c r="FZF331" s="48"/>
      <c r="FZG331" s="49"/>
      <c r="FZH331" s="49"/>
      <c r="FZI331" s="50"/>
      <c r="FZJ331" s="51"/>
      <c r="FZK331" s="119"/>
      <c r="FZL331" s="69"/>
      <c r="FZM331" s="52"/>
      <c r="FZN331" s="196"/>
      <c r="FZO331" s="52"/>
      <c r="FZP331" s="196"/>
      <c r="FZQ331" s="52"/>
      <c r="FZR331" s="196"/>
      <c r="FZS331" s="52"/>
      <c r="FZT331" s="196"/>
      <c r="FZU331" s="52"/>
      <c r="FZV331" s="196"/>
      <c r="FZW331" s="52"/>
      <c r="FZX331" s="196"/>
      <c r="FZY331" s="365"/>
      <c r="FZZ331" s="92"/>
      <c r="GAA331" s="321"/>
      <c r="GAB331" s="60"/>
      <c r="GAC331" s="321"/>
      <c r="GAD331" s="60"/>
      <c r="GAE331" s="321"/>
      <c r="GAF331" s="60"/>
      <c r="GAG331" s="321"/>
      <c r="GAH331" s="60"/>
      <c r="GAI331" s="321"/>
      <c r="GAJ331" s="60"/>
      <c r="GAK331" s="47"/>
      <c r="GAL331" s="48"/>
      <c r="GAM331" s="49"/>
      <c r="GAN331" s="49"/>
      <c r="GAO331" s="50"/>
      <c r="GAP331" s="51"/>
      <c r="GAQ331" s="119"/>
      <c r="GAR331" s="69"/>
      <c r="GAS331" s="52"/>
      <c r="GAT331" s="196"/>
      <c r="GAU331" s="52"/>
      <c r="GAV331" s="196"/>
      <c r="GAW331" s="52"/>
      <c r="GAX331" s="196"/>
      <c r="GAY331" s="52"/>
      <c r="GAZ331" s="196"/>
      <c r="GBA331" s="52"/>
      <c r="GBB331" s="196"/>
      <c r="GBC331" s="52"/>
      <c r="GBD331" s="196"/>
      <c r="GBE331" s="365"/>
      <c r="GBF331" s="92"/>
      <c r="GBG331" s="321"/>
      <c r="GBH331" s="60"/>
      <c r="GBI331" s="321"/>
      <c r="GBJ331" s="60"/>
      <c r="GBK331" s="321"/>
      <c r="GBL331" s="60"/>
      <c r="GBM331" s="321"/>
      <c r="GBN331" s="60"/>
      <c r="GBO331" s="321"/>
      <c r="GBP331" s="60"/>
      <c r="GBQ331" s="47"/>
      <c r="GBR331" s="48"/>
      <c r="GBS331" s="49"/>
      <c r="GBT331" s="49"/>
      <c r="GBU331" s="50"/>
      <c r="GBV331" s="51"/>
      <c r="GBW331" s="119"/>
      <c r="GBX331" s="69"/>
      <c r="GBY331" s="52"/>
      <c r="GBZ331" s="196"/>
      <c r="GCA331" s="52"/>
      <c r="GCB331" s="196"/>
      <c r="GCC331" s="52"/>
      <c r="GCD331" s="196"/>
      <c r="GCE331" s="52"/>
      <c r="GCF331" s="196"/>
      <c r="GCG331" s="52"/>
      <c r="GCH331" s="196"/>
      <c r="GCI331" s="52"/>
      <c r="GCJ331" s="196"/>
      <c r="GCK331" s="365"/>
      <c r="GCL331" s="92"/>
      <c r="GCM331" s="321"/>
      <c r="GCN331" s="60"/>
      <c r="GCO331" s="321"/>
      <c r="GCP331" s="60"/>
      <c r="GCQ331" s="321"/>
      <c r="GCR331" s="60"/>
      <c r="GCS331" s="321"/>
      <c r="GCT331" s="60"/>
      <c r="GCU331" s="321"/>
      <c r="GCV331" s="60"/>
      <c r="GCW331" s="47"/>
      <c r="GCX331" s="48"/>
      <c r="GCY331" s="49"/>
      <c r="GCZ331" s="49"/>
      <c r="GDA331" s="50"/>
      <c r="GDB331" s="51"/>
      <c r="GDC331" s="119"/>
      <c r="GDD331" s="69"/>
      <c r="GDE331" s="52"/>
      <c r="GDF331" s="196"/>
      <c r="GDG331" s="52"/>
      <c r="GDH331" s="196"/>
      <c r="GDI331" s="52"/>
      <c r="GDJ331" s="196"/>
      <c r="GDK331" s="52"/>
      <c r="GDL331" s="196"/>
      <c r="GDM331" s="52"/>
      <c r="GDN331" s="196"/>
      <c r="GDO331" s="52"/>
      <c r="GDP331" s="196"/>
      <c r="GDQ331" s="365"/>
      <c r="GDR331" s="92"/>
      <c r="GDS331" s="321"/>
      <c r="GDT331" s="60"/>
      <c r="GDU331" s="321"/>
      <c r="GDV331" s="60"/>
      <c r="GDW331" s="321"/>
      <c r="GDX331" s="60"/>
      <c r="GDY331" s="321"/>
      <c r="GDZ331" s="60"/>
      <c r="GEA331" s="321"/>
      <c r="GEB331" s="60"/>
      <c r="GEC331" s="47"/>
      <c r="GED331" s="48"/>
      <c r="GEE331" s="49"/>
      <c r="GEF331" s="49"/>
      <c r="GEG331" s="50"/>
      <c r="GEH331" s="51"/>
      <c r="GEI331" s="119"/>
      <c r="GEJ331" s="69"/>
      <c r="GEK331" s="52"/>
      <c r="GEL331" s="196"/>
      <c r="GEM331" s="52"/>
      <c r="GEN331" s="196"/>
      <c r="GEO331" s="52"/>
      <c r="GEP331" s="196"/>
      <c r="GEQ331" s="52"/>
      <c r="GER331" s="196"/>
      <c r="GES331" s="52"/>
      <c r="GET331" s="196"/>
      <c r="GEU331" s="52"/>
      <c r="GEV331" s="196"/>
      <c r="GEW331" s="365"/>
      <c r="GEX331" s="92"/>
      <c r="GEY331" s="321"/>
      <c r="GEZ331" s="60"/>
      <c r="GFA331" s="321"/>
      <c r="GFB331" s="60"/>
      <c r="GFC331" s="321"/>
      <c r="GFD331" s="60"/>
      <c r="GFE331" s="321"/>
      <c r="GFF331" s="60"/>
      <c r="GFG331" s="321"/>
      <c r="GFH331" s="60"/>
      <c r="GFI331" s="47"/>
      <c r="GFJ331" s="48"/>
      <c r="GFK331" s="49"/>
      <c r="GFL331" s="49"/>
      <c r="GFM331" s="50"/>
      <c r="GFN331" s="51"/>
      <c r="GFO331" s="119"/>
      <c r="GFP331" s="69"/>
      <c r="GFQ331" s="52"/>
      <c r="GFR331" s="196"/>
      <c r="GFS331" s="52"/>
      <c r="GFT331" s="196"/>
      <c r="GFU331" s="52"/>
      <c r="GFV331" s="196"/>
      <c r="GFW331" s="52"/>
      <c r="GFX331" s="196"/>
      <c r="GFY331" s="52"/>
      <c r="GFZ331" s="196"/>
      <c r="GGA331" s="52"/>
      <c r="GGB331" s="196"/>
      <c r="GGC331" s="365"/>
      <c r="GGD331" s="92"/>
      <c r="GGE331" s="321"/>
      <c r="GGF331" s="60"/>
      <c r="GGG331" s="321"/>
      <c r="GGH331" s="60"/>
      <c r="GGI331" s="321"/>
      <c r="GGJ331" s="60"/>
      <c r="GGK331" s="321"/>
      <c r="GGL331" s="60"/>
      <c r="GGM331" s="321"/>
      <c r="GGN331" s="60"/>
      <c r="GGO331" s="47"/>
      <c r="GGP331" s="48"/>
      <c r="GGQ331" s="49"/>
      <c r="GGR331" s="49"/>
      <c r="GGS331" s="50"/>
      <c r="GGT331" s="51"/>
      <c r="GGU331" s="119"/>
      <c r="GGV331" s="69"/>
      <c r="GGW331" s="52"/>
      <c r="GGX331" s="196"/>
      <c r="GGY331" s="52"/>
      <c r="GGZ331" s="196"/>
      <c r="GHA331" s="52"/>
      <c r="GHB331" s="196"/>
      <c r="GHC331" s="52"/>
      <c r="GHD331" s="196"/>
      <c r="GHE331" s="52"/>
      <c r="GHF331" s="196"/>
      <c r="GHG331" s="52"/>
      <c r="GHH331" s="196"/>
      <c r="GHI331" s="365"/>
      <c r="GHJ331" s="92"/>
      <c r="GHK331" s="321"/>
      <c r="GHL331" s="60"/>
      <c r="GHM331" s="321"/>
      <c r="GHN331" s="60"/>
      <c r="GHO331" s="321"/>
      <c r="GHP331" s="60"/>
      <c r="GHQ331" s="321"/>
      <c r="GHR331" s="60"/>
      <c r="GHS331" s="321"/>
      <c r="GHT331" s="60"/>
      <c r="GHU331" s="47"/>
      <c r="GHV331" s="48"/>
      <c r="GHW331" s="49"/>
      <c r="GHX331" s="49"/>
      <c r="GHY331" s="50"/>
      <c r="GHZ331" s="51"/>
      <c r="GIA331" s="119"/>
      <c r="GIB331" s="69"/>
      <c r="GIC331" s="52"/>
      <c r="GID331" s="196"/>
      <c r="GIE331" s="52"/>
      <c r="GIF331" s="196"/>
      <c r="GIG331" s="52"/>
      <c r="GIH331" s="196"/>
      <c r="GII331" s="52"/>
      <c r="GIJ331" s="196"/>
      <c r="GIK331" s="52"/>
      <c r="GIL331" s="196"/>
      <c r="GIM331" s="52"/>
      <c r="GIN331" s="196"/>
      <c r="GIO331" s="365"/>
      <c r="GIP331" s="92"/>
      <c r="GIQ331" s="321"/>
      <c r="GIR331" s="60"/>
      <c r="GIS331" s="321"/>
      <c r="GIT331" s="60"/>
      <c r="GIU331" s="321"/>
      <c r="GIV331" s="60"/>
      <c r="GIW331" s="321"/>
      <c r="GIX331" s="60"/>
      <c r="GIY331" s="321"/>
      <c r="GIZ331" s="60"/>
      <c r="GJA331" s="47"/>
      <c r="GJB331" s="48"/>
      <c r="GJC331" s="49"/>
      <c r="GJD331" s="49"/>
      <c r="GJE331" s="50"/>
      <c r="GJF331" s="51"/>
      <c r="GJG331" s="119"/>
      <c r="GJH331" s="69"/>
      <c r="GJI331" s="52"/>
      <c r="GJJ331" s="196"/>
      <c r="GJK331" s="52"/>
      <c r="GJL331" s="196"/>
      <c r="GJM331" s="52"/>
      <c r="GJN331" s="196"/>
      <c r="GJO331" s="52"/>
      <c r="GJP331" s="196"/>
      <c r="GJQ331" s="52"/>
      <c r="GJR331" s="196"/>
      <c r="GJS331" s="52"/>
      <c r="GJT331" s="196"/>
      <c r="GJU331" s="365"/>
      <c r="GJV331" s="92"/>
      <c r="GJW331" s="321"/>
      <c r="GJX331" s="60"/>
      <c r="GJY331" s="321"/>
      <c r="GJZ331" s="60"/>
      <c r="GKA331" s="321"/>
      <c r="GKB331" s="60"/>
      <c r="GKC331" s="321"/>
      <c r="GKD331" s="60"/>
      <c r="GKE331" s="321"/>
      <c r="GKF331" s="60"/>
      <c r="GKG331" s="47"/>
      <c r="GKH331" s="48"/>
      <c r="GKI331" s="49"/>
      <c r="GKJ331" s="49"/>
      <c r="GKK331" s="50"/>
      <c r="GKL331" s="51"/>
      <c r="GKM331" s="119"/>
      <c r="GKN331" s="69"/>
      <c r="GKO331" s="52"/>
      <c r="GKP331" s="196"/>
      <c r="GKQ331" s="52"/>
      <c r="GKR331" s="196"/>
      <c r="GKS331" s="52"/>
      <c r="GKT331" s="196"/>
      <c r="GKU331" s="52"/>
      <c r="GKV331" s="196"/>
      <c r="GKW331" s="52"/>
      <c r="GKX331" s="196"/>
      <c r="GKY331" s="52"/>
      <c r="GKZ331" s="196"/>
      <c r="GLA331" s="365"/>
      <c r="GLB331" s="92"/>
      <c r="GLC331" s="321"/>
      <c r="GLD331" s="60"/>
      <c r="GLE331" s="321"/>
      <c r="GLF331" s="60"/>
      <c r="GLG331" s="321"/>
      <c r="GLH331" s="60"/>
      <c r="GLI331" s="321"/>
      <c r="GLJ331" s="60"/>
      <c r="GLK331" s="321"/>
      <c r="GLL331" s="60"/>
      <c r="GLM331" s="47"/>
      <c r="GLN331" s="48"/>
      <c r="GLO331" s="49"/>
      <c r="GLP331" s="49"/>
      <c r="GLQ331" s="50"/>
      <c r="GLR331" s="51"/>
      <c r="GLS331" s="119"/>
      <c r="GLT331" s="69"/>
      <c r="GLU331" s="52"/>
      <c r="GLV331" s="196"/>
      <c r="GLW331" s="52"/>
      <c r="GLX331" s="196"/>
      <c r="GLY331" s="52"/>
      <c r="GLZ331" s="196"/>
      <c r="GMA331" s="52"/>
      <c r="GMB331" s="196"/>
      <c r="GMC331" s="52"/>
      <c r="GMD331" s="196"/>
      <c r="GME331" s="52"/>
      <c r="GMF331" s="196"/>
      <c r="GMG331" s="365"/>
      <c r="GMH331" s="92"/>
      <c r="GMI331" s="321"/>
      <c r="GMJ331" s="60"/>
      <c r="GMK331" s="321"/>
      <c r="GML331" s="60"/>
      <c r="GMM331" s="321"/>
      <c r="GMN331" s="60"/>
      <c r="GMO331" s="321"/>
      <c r="GMP331" s="60"/>
      <c r="GMQ331" s="321"/>
      <c r="GMR331" s="60"/>
      <c r="GMS331" s="47"/>
      <c r="GMT331" s="48"/>
      <c r="GMU331" s="49"/>
      <c r="GMV331" s="49"/>
      <c r="GMW331" s="50"/>
      <c r="GMX331" s="51"/>
      <c r="GMY331" s="119"/>
      <c r="GMZ331" s="69"/>
      <c r="GNA331" s="52"/>
      <c r="GNB331" s="196"/>
      <c r="GNC331" s="52"/>
      <c r="GND331" s="196"/>
      <c r="GNE331" s="52"/>
      <c r="GNF331" s="196"/>
      <c r="GNG331" s="52"/>
      <c r="GNH331" s="196"/>
      <c r="GNI331" s="52"/>
      <c r="GNJ331" s="196"/>
      <c r="GNK331" s="52"/>
      <c r="GNL331" s="196"/>
      <c r="GNM331" s="365"/>
      <c r="GNN331" s="92"/>
      <c r="GNO331" s="321"/>
      <c r="GNP331" s="60"/>
      <c r="GNQ331" s="321"/>
      <c r="GNR331" s="60"/>
      <c r="GNS331" s="321"/>
      <c r="GNT331" s="60"/>
      <c r="GNU331" s="321"/>
      <c r="GNV331" s="60"/>
      <c r="GNW331" s="321"/>
      <c r="GNX331" s="60"/>
      <c r="GNY331" s="47"/>
      <c r="GNZ331" s="48"/>
      <c r="GOA331" s="49"/>
      <c r="GOB331" s="49"/>
      <c r="GOC331" s="50"/>
      <c r="GOD331" s="51"/>
      <c r="GOE331" s="119"/>
      <c r="GOF331" s="69"/>
      <c r="GOG331" s="52"/>
      <c r="GOH331" s="196"/>
      <c r="GOI331" s="52"/>
      <c r="GOJ331" s="196"/>
      <c r="GOK331" s="52"/>
      <c r="GOL331" s="196"/>
      <c r="GOM331" s="52"/>
      <c r="GON331" s="196"/>
      <c r="GOO331" s="52"/>
      <c r="GOP331" s="196"/>
      <c r="GOQ331" s="52"/>
      <c r="GOR331" s="196"/>
      <c r="GOS331" s="365"/>
      <c r="GOT331" s="92"/>
      <c r="GOU331" s="321"/>
      <c r="GOV331" s="60"/>
      <c r="GOW331" s="321"/>
      <c r="GOX331" s="60"/>
      <c r="GOY331" s="321"/>
      <c r="GOZ331" s="60"/>
      <c r="GPA331" s="321"/>
      <c r="GPB331" s="60"/>
      <c r="GPC331" s="321"/>
      <c r="GPD331" s="60"/>
      <c r="GPE331" s="47"/>
      <c r="GPF331" s="48"/>
      <c r="GPG331" s="49"/>
      <c r="GPH331" s="49"/>
      <c r="GPI331" s="50"/>
      <c r="GPJ331" s="51"/>
      <c r="GPK331" s="119"/>
      <c r="GPL331" s="69"/>
      <c r="GPM331" s="52"/>
      <c r="GPN331" s="196"/>
      <c r="GPO331" s="52"/>
      <c r="GPP331" s="196"/>
      <c r="GPQ331" s="52"/>
      <c r="GPR331" s="196"/>
      <c r="GPS331" s="52"/>
      <c r="GPT331" s="196"/>
      <c r="GPU331" s="52"/>
      <c r="GPV331" s="196"/>
      <c r="GPW331" s="52"/>
      <c r="GPX331" s="196"/>
      <c r="GPY331" s="365"/>
      <c r="GPZ331" s="92"/>
      <c r="GQA331" s="321"/>
      <c r="GQB331" s="60"/>
      <c r="GQC331" s="321"/>
      <c r="GQD331" s="60"/>
      <c r="GQE331" s="321"/>
      <c r="GQF331" s="60"/>
      <c r="GQG331" s="321"/>
      <c r="GQH331" s="60"/>
      <c r="GQI331" s="321"/>
      <c r="GQJ331" s="60"/>
      <c r="GQK331" s="47"/>
      <c r="GQL331" s="48"/>
      <c r="GQM331" s="49"/>
      <c r="GQN331" s="49"/>
      <c r="GQO331" s="50"/>
      <c r="GQP331" s="51"/>
      <c r="GQQ331" s="119"/>
      <c r="GQR331" s="69"/>
      <c r="GQS331" s="52"/>
      <c r="GQT331" s="196"/>
      <c r="GQU331" s="52"/>
      <c r="GQV331" s="196"/>
      <c r="GQW331" s="52"/>
      <c r="GQX331" s="196"/>
      <c r="GQY331" s="52"/>
      <c r="GQZ331" s="196"/>
      <c r="GRA331" s="52"/>
      <c r="GRB331" s="196"/>
      <c r="GRC331" s="52"/>
      <c r="GRD331" s="196"/>
      <c r="GRE331" s="365"/>
      <c r="GRF331" s="92"/>
      <c r="GRG331" s="321"/>
      <c r="GRH331" s="60"/>
      <c r="GRI331" s="321"/>
      <c r="GRJ331" s="60"/>
      <c r="GRK331" s="321"/>
      <c r="GRL331" s="60"/>
      <c r="GRM331" s="321"/>
      <c r="GRN331" s="60"/>
      <c r="GRO331" s="321"/>
      <c r="GRP331" s="60"/>
      <c r="GRQ331" s="47"/>
      <c r="GRR331" s="48"/>
      <c r="GRS331" s="49"/>
      <c r="GRT331" s="49"/>
      <c r="GRU331" s="50"/>
      <c r="GRV331" s="51"/>
      <c r="GRW331" s="119"/>
      <c r="GRX331" s="69"/>
      <c r="GRY331" s="52"/>
      <c r="GRZ331" s="196"/>
      <c r="GSA331" s="52"/>
      <c r="GSB331" s="196"/>
      <c r="GSC331" s="52"/>
      <c r="GSD331" s="196"/>
      <c r="GSE331" s="52"/>
      <c r="GSF331" s="196"/>
      <c r="GSG331" s="52"/>
      <c r="GSH331" s="196"/>
      <c r="GSI331" s="52"/>
      <c r="GSJ331" s="196"/>
      <c r="GSK331" s="365"/>
      <c r="GSL331" s="92"/>
      <c r="GSM331" s="321"/>
      <c r="GSN331" s="60"/>
      <c r="GSO331" s="321"/>
      <c r="GSP331" s="60"/>
      <c r="GSQ331" s="321"/>
      <c r="GSR331" s="60"/>
      <c r="GSS331" s="321"/>
      <c r="GST331" s="60"/>
      <c r="GSU331" s="321"/>
      <c r="GSV331" s="60"/>
      <c r="GSW331" s="47"/>
      <c r="GSX331" s="48"/>
      <c r="GSY331" s="49"/>
      <c r="GSZ331" s="49"/>
      <c r="GTA331" s="50"/>
      <c r="GTB331" s="51"/>
      <c r="GTC331" s="119"/>
      <c r="GTD331" s="69"/>
      <c r="GTE331" s="52"/>
      <c r="GTF331" s="196"/>
      <c r="GTG331" s="52"/>
      <c r="GTH331" s="196"/>
      <c r="GTI331" s="52"/>
      <c r="GTJ331" s="196"/>
      <c r="GTK331" s="52"/>
      <c r="GTL331" s="196"/>
      <c r="GTM331" s="52"/>
      <c r="GTN331" s="196"/>
      <c r="GTO331" s="52"/>
      <c r="GTP331" s="196"/>
      <c r="GTQ331" s="365"/>
      <c r="GTR331" s="92"/>
      <c r="GTS331" s="321"/>
      <c r="GTT331" s="60"/>
      <c r="GTU331" s="321"/>
      <c r="GTV331" s="60"/>
      <c r="GTW331" s="321"/>
      <c r="GTX331" s="60"/>
      <c r="GTY331" s="321"/>
      <c r="GTZ331" s="60"/>
      <c r="GUA331" s="321"/>
      <c r="GUB331" s="60"/>
      <c r="GUC331" s="47"/>
      <c r="GUD331" s="48"/>
      <c r="GUE331" s="49"/>
      <c r="GUF331" s="49"/>
      <c r="GUG331" s="50"/>
      <c r="GUH331" s="51"/>
      <c r="GUI331" s="119"/>
      <c r="GUJ331" s="69"/>
      <c r="GUK331" s="52"/>
      <c r="GUL331" s="196"/>
      <c r="GUM331" s="52"/>
      <c r="GUN331" s="196"/>
      <c r="GUO331" s="52"/>
      <c r="GUP331" s="196"/>
      <c r="GUQ331" s="52"/>
      <c r="GUR331" s="196"/>
      <c r="GUS331" s="52"/>
      <c r="GUT331" s="196"/>
      <c r="GUU331" s="52"/>
      <c r="GUV331" s="196"/>
      <c r="GUW331" s="365"/>
      <c r="GUX331" s="92"/>
      <c r="GUY331" s="321"/>
      <c r="GUZ331" s="60"/>
      <c r="GVA331" s="321"/>
      <c r="GVB331" s="60"/>
      <c r="GVC331" s="321"/>
      <c r="GVD331" s="60"/>
      <c r="GVE331" s="321"/>
      <c r="GVF331" s="60"/>
      <c r="GVG331" s="321"/>
      <c r="GVH331" s="60"/>
      <c r="GVI331" s="47"/>
      <c r="GVJ331" s="48"/>
      <c r="GVK331" s="49"/>
      <c r="GVL331" s="49"/>
      <c r="GVM331" s="50"/>
      <c r="GVN331" s="51"/>
      <c r="GVO331" s="119"/>
      <c r="GVP331" s="69"/>
      <c r="GVQ331" s="52"/>
      <c r="GVR331" s="196"/>
      <c r="GVS331" s="52"/>
      <c r="GVT331" s="196"/>
      <c r="GVU331" s="52"/>
      <c r="GVV331" s="196"/>
      <c r="GVW331" s="52"/>
      <c r="GVX331" s="196"/>
      <c r="GVY331" s="52"/>
      <c r="GVZ331" s="196"/>
      <c r="GWA331" s="52"/>
      <c r="GWB331" s="196"/>
      <c r="GWC331" s="365"/>
      <c r="GWD331" s="92"/>
      <c r="GWE331" s="321"/>
      <c r="GWF331" s="60"/>
      <c r="GWG331" s="321"/>
      <c r="GWH331" s="60"/>
      <c r="GWI331" s="321"/>
      <c r="GWJ331" s="60"/>
      <c r="GWK331" s="321"/>
      <c r="GWL331" s="60"/>
      <c r="GWM331" s="321"/>
      <c r="GWN331" s="60"/>
      <c r="GWO331" s="47"/>
      <c r="GWP331" s="48"/>
      <c r="GWQ331" s="49"/>
      <c r="GWR331" s="49"/>
      <c r="GWS331" s="50"/>
      <c r="GWT331" s="51"/>
      <c r="GWU331" s="119"/>
      <c r="GWV331" s="69"/>
      <c r="GWW331" s="52"/>
      <c r="GWX331" s="196"/>
      <c r="GWY331" s="52"/>
      <c r="GWZ331" s="196"/>
      <c r="GXA331" s="52"/>
      <c r="GXB331" s="196"/>
      <c r="GXC331" s="52"/>
      <c r="GXD331" s="196"/>
      <c r="GXE331" s="52"/>
      <c r="GXF331" s="196"/>
      <c r="GXG331" s="52"/>
      <c r="GXH331" s="196"/>
      <c r="GXI331" s="365"/>
      <c r="GXJ331" s="92"/>
      <c r="GXK331" s="321"/>
      <c r="GXL331" s="60"/>
      <c r="GXM331" s="321"/>
      <c r="GXN331" s="60"/>
      <c r="GXO331" s="321"/>
      <c r="GXP331" s="60"/>
      <c r="GXQ331" s="321"/>
      <c r="GXR331" s="60"/>
      <c r="GXS331" s="321"/>
      <c r="GXT331" s="60"/>
      <c r="GXU331" s="47"/>
      <c r="GXV331" s="48"/>
      <c r="GXW331" s="49"/>
      <c r="GXX331" s="49"/>
      <c r="GXY331" s="50"/>
      <c r="GXZ331" s="51"/>
      <c r="GYA331" s="119"/>
      <c r="GYB331" s="69"/>
      <c r="GYC331" s="52"/>
      <c r="GYD331" s="196"/>
      <c r="GYE331" s="52"/>
      <c r="GYF331" s="196"/>
      <c r="GYG331" s="52"/>
      <c r="GYH331" s="196"/>
      <c r="GYI331" s="52"/>
      <c r="GYJ331" s="196"/>
      <c r="GYK331" s="52"/>
      <c r="GYL331" s="196"/>
      <c r="GYM331" s="52"/>
      <c r="GYN331" s="196"/>
      <c r="GYO331" s="365"/>
      <c r="GYP331" s="92"/>
      <c r="GYQ331" s="321"/>
      <c r="GYR331" s="60"/>
      <c r="GYS331" s="321"/>
      <c r="GYT331" s="60"/>
      <c r="GYU331" s="321"/>
      <c r="GYV331" s="60"/>
      <c r="GYW331" s="321"/>
      <c r="GYX331" s="60"/>
      <c r="GYY331" s="321"/>
      <c r="GYZ331" s="60"/>
      <c r="GZA331" s="47"/>
      <c r="GZB331" s="48"/>
      <c r="GZC331" s="49"/>
      <c r="GZD331" s="49"/>
      <c r="GZE331" s="50"/>
      <c r="GZF331" s="51"/>
      <c r="GZG331" s="119"/>
      <c r="GZH331" s="69"/>
      <c r="GZI331" s="52"/>
      <c r="GZJ331" s="196"/>
      <c r="GZK331" s="52"/>
      <c r="GZL331" s="196"/>
      <c r="GZM331" s="52"/>
      <c r="GZN331" s="196"/>
      <c r="GZO331" s="52"/>
      <c r="GZP331" s="196"/>
      <c r="GZQ331" s="52"/>
      <c r="GZR331" s="196"/>
      <c r="GZS331" s="52"/>
      <c r="GZT331" s="196"/>
      <c r="GZU331" s="365"/>
      <c r="GZV331" s="92"/>
      <c r="GZW331" s="321"/>
      <c r="GZX331" s="60"/>
      <c r="GZY331" s="321"/>
      <c r="GZZ331" s="60"/>
      <c r="HAA331" s="321"/>
      <c r="HAB331" s="60"/>
      <c r="HAC331" s="321"/>
      <c r="HAD331" s="60"/>
      <c r="HAE331" s="321"/>
      <c r="HAF331" s="60"/>
      <c r="HAG331" s="47"/>
      <c r="HAH331" s="48"/>
      <c r="HAI331" s="49"/>
      <c r="HAJ331" s="49"/>
      <c r="HAK331" s="50"/>
      <c r="HAL331" s="51"/>
      <c r="HAM331" s="119"/>
      <c r="HAN331" s="69"/>
      <c r="HAO331" s="52"/>
      <c r="HAP331" s="196"/>
      <c r="HAQ331" s="52"/>
      <c r="HAR331" s="196"/>
      <c r="HAS331" s="52"/>
      <c r="HAT331" s="196"/>
      <c r="HAU331" s="52"/>
      <c r="HAV331" s="196"/>
      <c r="HAW331" s="52"/>
      <c r="HAX331" s="196"/>
      <c r="HAY331" s="52"/>
      <c r="HAZ331" s="196"/>
      <c r="HBA331" s="365"/>
      <c r="HBB331" s="92"/>
      <c r="HBC331" s="321"/>
      <c r="HBD331" s="60"/>
      <c r="HBE331" s="321"/>
      <c r="HBF331" s="60"/>
      <c r="HBG331" s="321"/>
      <c r="HBH331" s="60"/>
      <c r="HBI331" s="321"/>
      <c r="HBJ331" s="60"/>
      <c r="HBK331" s="321"/>
      <c r="HBL331" s="60"/>
      <c r="HBM331" s="47"/>
      <c r="HBN331" s="48"/>
      <c r="HBO331" s="49"/>
      <c r="HBP331" s="49"/>
      <c r="HBQ331" s="50"/>
      <c r="HBR331" s="51"/>
      <c r="HBS331" s="119"/>
      <c r="HBT331" s="69"/>
      <c r="HBU331" s="52"/>
      <c r="HBV331" s="196"/>
      <c r="HBW331" s="52"/>
      <c r="HBX331" s="196"/>
      <c r="HBY331" s="52"/>
      <c r="HBZ331" s="196"/>
      <c r="HCA331" s="52"/>
      <c r="HCB331" s="196"/>
      <c r="HCC331" s="52"/>
      <c r="HCD331" s="196"/>
      <c r="HCE331" s="52"/>
      <c r="HCF331" s="196"/>
      <c r="HCG331" s="365"/>
      <c r="HCH331" s="92"/>
      <c r="HCI331" s="321"/>
      <c r="HCJ331" s="60"/>
      <c r="HCK331" s="321"/>
      <c r="HCL331" s="60"/>
      <c r="HCM331" s="321"/>
      <c r="HCN331" s="60"/>
      <c r="HCO331" s="321"/>
      <c r="HCP331" s="60"/>
      <c r="HCQ331" s="321"/>
      <c r="HCR331" s="60"/>
      <c r="HCS331" s="47"/>
      <c r="HCT331" s="48"/>
      <c r="HCU331" s="49"/>
      <c r="HCV331" s="49"/>
      <c r="HCW331" s="50"/>
      <c r="HCX331" s="51"/>
      <c r="HCY331" s="119"/>
      <c r="HCZ331" s="69"/>
      <c r="HDA331" s="52"/>
      <c r="HDB331" s="196"/>
      <c r="HDC331" s="52"/>
      <c r="HDD331" s="196"/>
      <c r="HDE331" s="52"/>
      <c r="HDF331" s="196"/>
      <c r="HDG331" s="52"/>
      <c r="HDH331" s="196"/>
      <c r="HDI331" s="52"/>
      <c r="HDJ331" s="196"/>
      <c r="HDK331" s="52"/>
      <c r="HDL331" s="196"/>
      <c r="HDM331" s="365"/>
      <c r="HDN331" s="92"/>
      <c r="HDO331" s="321"/>
      <c r="HDP331" s="60"/>
      <c r="HDQ331" s="321"/>
      <c r="HDR331" s="60"/>
      <c r="HDS331" s="321"/>
      <c r="HDT331" s="60"/>
      <c r="HDU331" s="321"/>
      <c r="HDV331" s="60"/>
      <c r="HDW331" s="321"/>
      <c r="HDX331" s="60"/>
      <c r="HDY331" s="47"/>
      <c r="HDZ331" s="48"/>
      <c r="HEA331" s="49"/>
      <c r="HEB331" s="49"/>
      <c r="HEC331" s="50"/>
      <c r="HED331" s="51"/>
      <c r="HEE331" s="119"/>
      <c r="HEF331" s="69"/>
      <c r="HEG331" s="52"/>
      <c r="HEH331" s="196"/>
      <c r="HEI331" s="52"/>
      <c r="HEJ331" s="196"/>
      <c r="HEK331" s="52"/>
      <c r="HEL331" s="196"/>
      <c r="HEM331" s="52"/>
      <c r="HEN331" s="196"/>
      <c r="HEO331" s="52"/>
      <c r="HEP331" s="196"/>
      <c r="HEQ331" s="52"/>
      <c r="HER331" s="196"/>
      <c r="HES331" s="365"/>
      <c r="HET331" s="92"/>
      <c r="HEU331" s="321"/>
      <c r="HEV331" s="60"/>
      <c r="HEW331" s="321"/>
      <c r="HEX331" s="60"/>
      <c r="HEY331" s="321"/>
      <c r="HEZ331" s="60"/>
      <c r="HFA331" s="321"/>
      <c r="HFB331" s="60"/>
      <c r="HFC331" s="321"/>
      <c r="HFD331" s="60"/>
      <c r="HFE331" s="47"/>
      <c r="HFF331" s="48"/>
      <c r="HFG331" s="49"/>
      <c r="HFH331" s="49"/>
      <c r="HFI331" s="50"/>
      <c r="HFJ331" s="51"/>
      <c r="HFK331" s="119"/>
      <c r="HFL331" s="69"/>
      <c r="HFM331" s="52"/>
      <c r="HFN331" s="196"/>
      <c r="HFO331" s="52"/>
      <c r="HFP331" s="196"/>
      <c r="HFQ331" s="52"/>
      <c r="HFR331" s="196"/>
      <c r="HFS331" s="52"/>
      <c r="HFT331" s="196"/>
      <c r="HFU331" s="52"/>
      <c r="HFV331" s="196"/>
      <c r="HFW331" s="52"/>
      <c r="HFX331" s="196"/>
      <c r="HFY331" s="365"/>
      <c r="HFZ331" s="92"/>
      <c r="HGA331" s="321"/>
      <c r="HGB331" s="60"/>
      <c r="HGC331" s="321"/>
      <c r="HGD331" s="60"/>
      <c r="HGE331" s="321"/>
      <c r="HGF331" s="60"/>
      <c r="HGG331" s="321"/>
      <c r="HGH331" s="60"/>
      <c r="HGI331" s="321"/>
      <c r="HGJ331" s="60"/>
      <c r="HGK331" s="47"/>
      <c r="HGL331" s="48"/>
      <c r="HGM331" s="49"/>
      <c r="HGN331" s="49"/>
      <c r="HGO331" s="50"/>
      <c r="HGP331" s="51"/>
      <c r="HGQ331" s="119"/>
      <c r="HGR331" s="69"/>
      <c r="HGS331" s="52"/>
      <c r="HGT331" s="196"/>
      <c r="HGU331" s="52"/>
      <c r="HGV331" s="196"/>
      <c r="HGW331" s="52"/>
      <c r="HGX331" s="196"/>
      <c r="HGY331" s="52"/>
      <c r="HGZ331" s="196"/>
      <c r="HHA331" s="52"/>
      <c r="HHB331" s="196"/>
      <c r="HHC331" s="52"/>
      <c r="HHD331" s="196"/>
      <c r="HHE331" s="365"/>
      <c r="HHF331" s="92"/>
      <c r="HHG331" s="321"/>
      <c r="HHH331" s="60"/>
      <c r="HHI331" s="321"/>
      <c r="HHJ331" s="60"/>
      <c r="HHK331" s="321"/>
      <c r="HHL331" s="60"/>
      <c r="HHM331" s="321"/>
      <c r="HHN331" s="60"/>
      <c r="HHO331" s="321"/>
      <c r="HHP331" s="60"/>
      <c r="HHQ331" s="47"/>
      <c r="HHR331" s="48"/>
      <c r="HHS331" s="49"/>
      <c r="HHT331" s="49"/>
      <c r="HHU331" s="50"/>
      <c r="HHV331" s="51"/>
      <c r="HHW331" s="119"/>
      <c r="HHX331" s="69"/>
      <c r="HHY331" s="52"/>
      <c r="HHZ331" s="196"/>
      <c r="HIA331" s="52"/>
      <c r="HIB331" s="196"/>
      <c r="HIC331" s="52"/>
      <c r="HID331" s="196"/>
      <c r="HIE331" s="52"/>
      <c r="HIF331" s="196"/>
      <c r="HIG331" s="52"/>
      <c r="HIH331" s="196"/>
      <c r="HII331" s="52"/>
      <c r="HIJ331" s="196"/>
      <c r="HIK331" s="365"/>
      <c r="HIL331" s="92"/>
      <c r="HIM331" s="321"/>
      <c r="HIN331" s="60"/>
      <c r="HIO331" s="321"/>
      <c r="HIP331" s="60"/>
      <c r="HIQ331" s="321"/>
      <c r="HIR331" s="60"/>
      <c r="HIS331" s="321"/>
      <c r="HIT331" s="60"/>
      <c r="HIU331" s="321"/>
      <c r="HIV331" s="60"/>
      <c r="HIW331" s="47"/>
      <c r="HIX331" s="48"/>
      <c r="HIY331" s="49"/>
      <c r="HIZ331" s="49"/>
      <c r="HJA331" s="50"/>
      <c r="HJB331" s="51"/>
      <c r="HJC331" s="119"/>
      <c r="HJD331" s="69"/>
      <c r="HJE331" s="52"/>
      <c r="HJF331" s="196"/>
      <c r="HJG331" s="52"/>
      <c r="HJH331" s="196"/>
      <c r="HJI331" s="52"/>
      <c r="HJJ331" s="196"/>
      <c r="HJK331" s="52"/>
      <c r="HJL331" s="196"/>
      <c r="HJM331" s="52"/>
      <c r="HJN331" s="196"/>
      <c r="HJO331" s="52"/>
      <c r="HJP331" s="196"/>
      <c r="HJQ331" s="365"/>
      <c r="HJR331" s="92"/>
      <c r="HJS331" s="321"/>
      <c r="HJT331" s="60"/>
      <c r="HJU331" s="321"/>
      <c r="HJV331" s="60"/>
      <c r="HJW331" s="321"/>
      <c r="HJX331" s="60"/>
      <c r="HJY331" s="321"/>
      <c r="HJZ331" s="60"/>
      <c r="HKA331" s="321"/>
      <c r="HKB331" s="60"/>
      <c r="HKC331" s="47"/>
      <c r="HKD331" s="48"/>
      <c r="HKE331" s="49"/>
      <c r="HKF331" s="49"/>
      <c r="HKG331" s="50"/>
      <c r="HKH331" s="51"/>
      <c r="HKI331" s="119"/>
      <c r="HKJ331" s="69"/>
      <c r="HKK331" s="52"/>
      <c r="HKL331" s="196"/>
      <c r="HKM331" s="52"/>
      <c r="HKN331" s="196"/>
      <c r="HKO331" s="52"/>
      <c r="HKP331" s="196"/>
      <c r="HKQ331" s="52"/>
      <c r="HKR331" s="196"/>
      <c r="HKS331" s="52"/>
      <c r="HKT331" s="196"/>
      <c r="HKU331" s="52"/>
      <c r="HKV331" s="196"/>
      <c r="HKW331" s="365"/>
      <c r="HKX331" s="92"/>
      <c r="HKY331" s="321"/>
      <c r="HKZ331" s="60"/>
      <c r="HLA331" s="321"/>
      <c r="HLB331" s="60"/>
      <c r="HLC331" s="321"/>
      <c r="HLD331" s="60"/>
      <c r="HLE331" s="321"/>
      <c r="HLF331" s="60"/>
      <c r="HLG331" s="321"/>
      <c r="HLH331" s="60"/>
      <c r="HLI331" s="47"/>
      <c r="HLJ331" s="48"/>
      <c r="HLK331" s="49"/>
      <c r="HLL331" s="49"/>
      <c r="HLM331" s="50"/>
      <c r="HLN331" s="51"/>
      <c r="HLO331" s="119"/>
      <c r="HLP331" s="69"/>
      <c r="HLQ331" s="52"/>
      <c r="HLR331" s="196"/>
      <c r="HLS331" s="52"/>
      <c r="HLT331" s="196"/>
      <c r="HLU331" s="52"/>
      <c r="HLV331" s="196"/>
      <c r="HLW331" s="52"/>
      <c r="HLX331" s="196"/>
      <c r="HLY331" s="52"/>
      <c r="HLZ331" s="196"/>
      <c r="HMA331" s="52"/>
      <c r="HMB331" s="196"/>
      <c r="HMC331" s="365"/>
      <c r="HMD331" s="92"/>
      <c r="HME331" s="321"/>
      <c r="HMF331" s="60"/>
      <c r="HMG331" s="321"/>
      <c r="HMH331" s="60"/>
      <c r="HMI331" s="321"/>
      <c r="HMJ331" s="60"/>
      <c r="HMK331" s="321"/>
      <c r="HML331" s="60"/>
      <c r="HMM331" s="321"/>
      <c r="HMN331" s="60"/>
      <c r="HMO331" s="47"/>
      <c r="HMP331" s="48"/>
      <c r="HMQ331" s="49"/>
      <c r="HMR331" s="49"/>
      <c r="HMS331" s="50"/>
      <c r="HMT331" s="51"/>
      <c r="HMU331" s="119"/>
      <c r="HMV331" s="69"/>
      <c r="HMW331" s="52"/>
      <c r="HMX331" s="196"/>
      <c r="HMY331" s="52"/>
      <c r="HMZ331" s="196"/>
      <c r="HNA331" s="52"/>
      <c r="HNB331" s="196"/>
      <c r="HNC331" s="52"/>
      <c r="HND331" s="196"/>
      <c r="HNE331" s="52"/>
      <c r="HNF331" s="196"/>
      <c r="HNG331" s="52"/>
      <c r="HNH331" s="196"/>
      <c r="HNI331" s="365"/>
      <c r="HNJ331" s="92"/>
      <c r="HNK331" s="321"/>
      <c r="HNL331" s="60"/>
      <c r="HNM331" s="321"/>
      <c r="HNN331" s="60"/>
      <c r="HNO331" s="321"/>
      <c r="HNP331" s="60"/>
      <c r="HNQ331" s="321"/>
      <c r="HNR331" s="60"/>
      <c r="HNS331" s="321"/>
      <c r="HNT331" s="60"/>
      <c r="HNU331" s="47"/>
      <c r="HNV331" s="48"/>
      <c r="HNW331" s="49"/>
      <c r="HNX331" s="49"/>
      <c r="HNY331" s="50"/>
      <c r="HNZ331" s="51"/>
      <c r="HOA331" s="119"/>
      <c r="HOB331" s="69"/>
      <c r="HOC331" s="52"/>
      <c r="HOD331" s="196"/>
      <c r="HOE331" s="52"/>
      <c r="HOF331" s="196"/>
      <c r="HOG331" s="52"/>
      <c r="HOH331" s="196"/>
      <c r="HOI331" s="52"/>
      <c r="HOJ331" s="196"/>
      <c r="HOK331" s="52"/>
      <c r="HOL331" s="196"/>
      <c r="HOM331" s="52"/>
      <c r="HON331" s="196"/>
      <c r="HOO331" s="365"/>
      <c r="HOP331" s="92"/>
      <c r="HOQ331" s="321"/>
      <c r="HOR331" s="60"/>
      <c r="HOS331" s="321"/>
      <c r="HOT331" s="60"/>
      <c r="HOU331" s="321"/>
      <c r="HOV331" s="60"/>
      <c r="HOW331" s="321"/>
      <c r="HOX331" s="60"/>
      <c r="HOY331" s="321"/>
      <c r="HOZ331" s="60"/>
      <c r="HPA331" s="47"/>
      <c r="HPB331" s="48"/>
      <c r="HPC331" s="49"/>
      <c r="HPD331" s="49"/>
      <c r="HPE331" s="50"/>
      <c r="HPF331" s="51"/>
      <c r="HPG331" s="119"/>
      <c r="HPH331" s="69"/>
      <c r="HPI331" s="52"/>
      <c r="HPJ331" s="196"/>
      <c r="HPK331" s="52"/>
      <c r="HPL331" s="196"/>
      <c r="HPM331" s="52"/>
      <c r="HPN331" s="196"/>
      <c r="HPO331" s="52"/>
      <c r="HPP331" s="196"/>
      <c r="HPQ331" s="52"/>
      <c r="HPR331" s="196"/>
      <c r="HPS331" s="52"/>
      <c r="HPT331" s="196"/>
      <c r="HPU331" s="365"/>
      <c r="HPV331" s="92"/>
      <c r="HPW331" s="321"/>
      <c r="HPX331" s="60"/>
      <c r="HPY331" s="321"/>
      <c r="HPZ331" s="60"/>
      <c r="HQA331" s="321"/>
      <c r="HQB331" s="60"/>
      <c r="HQC331" s="321"/>
      <c r="HQD331" s="60"/>
      <c r="HQE331" s="321"/>
      <c r="HQF331" s="60"/>
      <c r="HQG331" s="47"/>
      <c r="HQH331" s="48"/>
      <c r="HQI331" s="49"/>
      <c r="HQJ331" s="49"/>
      <c r="HQK331" s="50"/>
      <c r="HQL331" s="51"/>
      <c r="HQM331" s="119"/>
      <c r="HQN331" s="69"/>
      <c r="HQO331" s="52"/>
      <c r="HQP331" s="196"/>
      <c r="HQQ331" s="52"/>
      <c r="HQR331" s="196"/>
      <c r="HQS331" s="52"/>
      <c r="HQT331" s="196"/>
      <c r="HQU331" s="52"/>
      <c r="HQV331" s="196"/>
      <c r="HQW331" s="52"/>
      <c r="HQX331" s="196"/>
      <c r="HQY331" s="52"/>
      <c r="HQZ331" s="196"/>
      <c r="HRA331" s="365"/>
      <c r="HRB331" s="92"/>
      <c r="HRC331" s="321"/>
      <c r="HRD331" s="60"/>
      <c r="HRE331" s="321"/>
      <c r="HRF331" s="60"/>
      <c r="HRG331" s="321"/>
      <c r="HRH331" s="60"/>
      <c r="HRI331" s="321"/>
      <c r="HRJ331" s="60"/>
      <c r="HRK331" s="321"/>
      <c r="HRL331" s="60"/>
      <c r="HRM331" s="47"/>
      <c r="HRN331" s="48"/>
      <c r="HRO331" s="49"/>
      <c r="HRP331" s="49"/>
      <c r="HRQ331" s="50"/>
      <c r="HRR331" s="51"/>
      <c r="HRS331" s="119"/>
      <c r="HRT331" s="69"/>
      <c r="HRU331" s="52"/>
      <c r="HRV331" s="196"/>
      <c r="HRW331" s="52"/>
      <c r="HRX331" s="196"/>
      <c r="HRY331" s="52"/>
      <c r="HRZ331" s="196"/>
      <c r="HSA331" s="52"/>
      <c r="HSB331" s="196"/>
      <c r="HSC331" s="52"/>
      <c r="HSD331" s="196"/>
      <c r="HSE331" s="52"/>
      <c r="HSF331" s="196"/>
      <c r="HSG331" s="365"/>
      <c r="HSH331" s="92"/>
      <c r="HSI331" s="321"/>
      <c r="HSJ331" s="60"/>
      <c r="HSK331" s="321"/>
      <c r="HSL331" s="60"/>
      <c r="HSM331" s="321"/>
      <c r="HSN331" s="60"/>
      <c r="HSO331" s="321"/>
      <c r="HSP331" s="60"/>
      <c r="HSQ331" s="321"/>
      <c r="HSR331" s="60"/>
      <c r="HSS331" s="47"/>
      <c r="HST331" s="48"/>
      <c r="HSU331" s="49"/>
      <c r="HSV331" s="49"/>
      <c r="HSW331" s="50"/>
      <c r="HSX331" s="51"/>
      <c r="HSY331" s="119"/>
      <c r="HSZ331" s="69"/>
      <c r="HTA331" s="52"/>
      <c r="HTB331" s="196"/>
      <c r="HTC331" s="52"/>
      <c r="HTD331" s="196"/>
      <c r="HTE331" s="52"/>
      <c r="HTF331" s="196"/>
      <c r="HTG331" s="52"/>
      <c r="HTH331" s="196"/>
      <c r="HTI331" s="52"/>
      <c r="HTJ331" s="196"/>
      <c r="HTK331" s="52"/>
      <c r="HTL331" s="196"/>
      <c r="HTM331" s="365"/>
      <c r="HTN331" s="92"/>
      <c r="HTO331" s="321"/>
      <c r="HTP331" s="60"/>
      <c r="HTQ331" s="321"/>
      <c r="HTR331" s="60"/>
      <c r="HTS331" s="321"/>
      <c r="HTT331" s="60"/>
      <c r="HTU331" s="321"/>
      <c r="HTV331" s="60"/>
      <c r="HTW331" s="321"/>
      <c r="HTX331" s="60"/>
      <c r="HTY331" s="47"/>
      <c r="HTZ331" s="48"/>
      <c r="HUA331" s="49"/>
      <c r="HUB331" s="49"/>
      <c r="HUC331" s="50"/>
      <c r="HUD331" s="51"/>
      <c r="HUE331" s="119"/>
      <c r="HUF331" s="69"/>
      <c r="HUG331" s="52"/>
      <c r="HUH331" s="196"/>
      <c r="HUI331" s="52"/>
      <c r="HUJ331" s="196"/>
      <c r="HUK331" s="52"/>
      <c r="HUL331" s="196"/>
      <c r="HUM331" s="52"/>
      <c r="HUN331" s="196"/>
      <c r="HUO331" s="52"/>
      <c r="HUP331" s="196"/>
      <c r="HUQ331" s="52"/>
      <c r="HUR331" s="196"/>
      <c r="HUS331" s="365"/>
      <c r="HUT331" s="92"/>
      <c r="HUU331" s="321"/>
      <c r="HUV331" s="60"/>
      <c r="HUW331" s="321"/>
      <c r="HUX331" s="60"/>
      <c r="HUY331" s="321"/>
      <c r="HUZ331" s="60"/>
      <c r="HVA331" s="321"/>
      <c r="HVB331" s="60"/>
      <c r="HVC331" s="321"/>
      <c r="HVD331" s="60"/>
      <c r="HVE331" s="47"/>
      <c r="HVF331" s="48"/>
      <c r="HVG331" s="49"/>
      <c r="HVH331" s="49"/>
      <c r="HVI331" s="50"/>
      <c r="HVJ331" s="51"/>
      <c r="HVK331" s="119"/>
      <c r="HVL331" s="69"/>
      <c r="HVM331" s="52"/>
      <c r="HVN331" s="196"/>
      <c r="HVO331" s="52"/>
      <c r="HVP331" s="196"/>
      <c r="HVQ331" s="52"/>
      <c r="HVR331" s="196"/>
      <c r="HVS331" s="52"/>
      <c r="HVT331" s="196"/>
      <c r="HVU331" s="52"/>
      <c r="HVV331" s="196"/>
      <c r="HVW331" s="52"/>
      <c r="HVX331" s="196"/>
      <c r="HVY331" s="365"/>
      <c r="HVZ331" s="92"/>
      <c r="HWA331" s="321"/>
      <c r="HWB331" s="60"/>
      <c r="HWC331" s="321"/>
      <c r="HWD331" s="60"/>
      <c r="HWE331" s="321"/>
      <c r="HWF331" s="60"/>
      <c r="HWG331" s="321"/>
      <c r="HWH331" s="60"/>
      <c r="HWI331" s="321"/>
      <c r="HWJ331" s="60"/>
      <c r="HWK331" s="47"/>
      <c r="HWL331" s="48"/>
      <c r="HWM331" s="49"/>
      <c r="HWN331" s="49"/>
      <c r="HWO331" s="50"/>
      <c r="HWP331" s="51"/>
      <c r="HWQ331" s="119"/>
      <c r="HWR331" s="69"/>
      <c r="HWS331" s="52"/>
      <c r="HWT331" s="196"/>
      <c r="HWU331" s="52"/>
      <c r="HWV331" s="196"/>
      <c r="HWW331" s="52"/>
      <c r="HWX331" s="196"/>
      <c r="HWY331" s="52"/>
      <c r="HWZ331" s="196"/>
      <c r="HXA331" s="52"/>
      <c r="HXB331" s="196"/>
      <c r="HXC331" s="52"/>
      <c r="HXD331" s="196"/>
      <c r="HXE331" s="365"/>
      <c r="HXF331" s="92"/>
      <c r="HXG331" s="321"/>
      <c r="HXH331" s="60"/>
      <c r="HXI331" s="321"/>
      <c r="HXJ331" s="60"/>
      <c r="HXK331" s="321"/>
      <c r="HXL331" s="60"/>
      <c r="HXM331" s="321"/>
      <c r="HXN331" s="60"/>
      <c r="HXO331" s="321"/>
      <c r="HXP331" s="60"/>
      <c r="HXQ331" s="47"/>
      <c r="HXR331" s="48"/>
      <c r="HXS331" s="49"/>
      <c r="HXT331" s="49"/>
      <c r="HXU331" s="50"/>
      <c r="HXV331" s="51"/>
      <c r="HXW331" s="119"/>
      <c r="HXX331" s="69"/>
      <c r="HXY331" s="52"/>
      <c r="HXZ331" s="196"/>
      <c r="HYA331" s="52"/>
      <c r="HYB331" s="196"/>
      <c r="HYC331" s="52"/>
      <c r="HYD331" s="196"/>
      <c r="HYE331" s="52"/>
      <c r="HYF331" s="196"/>
      <c r="HYG331" s="52"/>
      <c r="HYH331" s="196"/>
      <c r="HYI331" s="52"/>
      <c r="HYJ331" s="196"/>
      <c r="HYK331" s="365"/>
      <c r="HYL331" s="92"/>
      <c r="HYM331" s="321"/>
      <c r="HYN331" s="60"/>
      <c r="HYO331" s="321"/>
      <c r="HYP331" s="60"/>
      <c r="HYQ331" s="321"/>
      <c r="HYR331" s="60"/>
      <c r="HYS331" s="321"/>
      <c r="HYT331" s="60"/>
      <c r="HYU331" s="321"/>
      <c r="HYV331" s="60"/>
      <c r="HYW331" s="47"/>
      <c r="HYX331" s="48"/>
      <c r="HYY331" s="49"/>
      <c r="HYZ331" s="49"/>
      <c r="HZA331" s="50"/>
      <c r="HZB331" s="51"/>
      <c r="HZC331" s="119"/>
      <c r="HZD331" s="69"/>
      <c r="HZE331" s="52"/>
      <c r="HZF331" s="196"/>
      <c r="HZG331" s="52"/>
      <c r="HZH331" s="196"/>
      <c r="HZI331" s="52"/>
      <c r="HZJ331" s="196"/>
      <c r="HZK331" s="52"/>
      <c r="HZL331" s="196"/>
      <c r="HZM331" s="52"/>
      <c r="HZN331" s="196"/>
      <c r="HZO331" s="52"/>
      <c r="HZP331" s="196"/>
      <c r="HZQ331" s="365"/>
      <c r="HZR331" s="92"/>
      <c r="HZS331" s="321"/>
      <c r="HZT331" s="60"/>
      <c r="HZU331" s="321"/>
      <c r="HZV331" s="60"/>
      <c r="HZW331" s="321"/>
      <c r="HZX331" s="60"/>
      <c r="HZY331" s="321"/>
      <c r="HZZ331" s="60"/>
      <c r="IAA331" s="321"/>
      <c r="IAB331" s="60"/>
      <c r="IAC331" s="47"/>
      <c r="IAD331" s="48"/>
      <c r="IAE331" s="49"/>
      <c r="IAF331" s="49"/>
      <c r="IAG331" s="50"/>
      <c r="IAH331" s="51"/>
      <c r="IAI331" s="119"/>
      <c r="IAJ331" s="69"/>
      <c r="IAK331" s="52"/>
      <c r="IAL331" s="196"/>
      <c r="IAM331" s="52"/>
      <c r="IAN331" s="196"/>
      <c r="IAO331" s="52"/>
      <c r="IAP331" s="196"/>
      <c r="IAQ331" s="52"/>
      <c r="IAR331" s="196"/>
      <c r="IAS331" s="52"/>
      <c r="IAT331" s="196"/>
      <c r="IAU331" s="52"/>
      <c r="IAV331" s="196"/>
      <c r="IAW331" s="365"/>
      <c r="IAX331" s="92"/>
      <c r="IAY331" s="321"/>
      <c r="IAZ331" s="60"/>
      <c r="IBA331" s="321"/>
      <c r="IBB331" s="60"/>
      <c r="IBC331" s="321"/>
      <c r="IBD331" s="60"/>
      <c r="IBE331" s="321"/>
      <c r="IBF331" s="60"/>
      <c r="IBG331" s="321"/>
      <c r="IBH331" s="60"/>
      <c r="IBI331" s="47"/>
      <c r="IBJ331" s="48"/>
      <c r="IBK331" s="49"/>
      <c r="IBL331" s="49"/>
      <c r="IBM331" s="50"/>
      <c r="IBN331" s="51"/>
      <c r="IBO331" s="119"/>
      <c r="IBP331" s="69"/>
      <c r="IBQ331" s="52"/>
      <c r="IBR331" s="196"/>
      <c r="IBS331" s="52"/>
      <c r="IBT331" s="196"/>
      <c r="IBU331" s="52"/>
      <c r="IBV331" s="196"/>
      <c r="IBW331" s="52"/>
      <c r="IBX331" s="196"/>
      <c r="IBY331" s="52"/>
      <c r="IBZ331" s="196"/>
      <c r="ICA331" s="52"/>
      <c r="ICB331" s="196"/>
      <c r="ICC331" s="365"/>
      <c r="ICD331" s="92"/>
      <c r="ICE331" s="321"/>
      <c r="ICF331" s="60"/>
      <c r="ICG331" s="321"/>
      <c r="ICH331" s="60"/>
      <c r="ICI331" s="321"/>
      <c r="ICJ331" s="60"/>
      <c r="ICK331" s="321"/>
      <c r="ICL331" s="60"/>
      <c r="ICM331" s="321"/>
      <c r="ICN331" s="60"/>
      <c r="ICO331" s="47"/>
      <c r="ICP331" s="48"/>
      <c r="ICQ331" s="49"/>
      <c r="ICR331" s="49"/>
      <c r="ICS331" s="50"/>
      <c r="ICT331" s="51"/>
      <c r="ICU331" s="119"/>
      <c r="ICV331" s="69"/>
      <c r="ICW331" s="52"/>
      <c r="ICX331" s="196"/>
      <c r="ICY331" s="52"/>
      <c r="ICZ331" s="196"/>
      <c r="IDA331" s="52"/>
      <c r="IDB331" s="196"/>
      <c r="IDC331" s="52"/>
      <c r="IDD331" s="196"/>
      <c r="IDE331" s="52"/>
      <c r="IDF331" s="196"/>
      <c r="IDG331" s="52"/>
      <c r="IDH331" s="196"/>
      <c r="IDI331" s="365"/>
      <c r="IDJ331" s="92"/>
      <c r="IDK331" s="321"/>
      <c r="IDL331" s="60"/>
      <c r="IDM331" s="321"/>
      <c r="IDN331" s="60"/>
      <c r="IDO331" s="321"/>
      <c r="IDP331" s="60"/>
      <c r="IDQ331" s="321"/>
      <c r="IDR331" s="60"/>
      <c r="IDS331" s="321"/>
      <c r="IDT331" s="60"/>
      <c r="IDU331" s="47"/>
      <c r="IDV331" s="48"/>
      <c r="IDW331" s="49"/>
      <c r="IDX331" s="49"/>
      <c r="IDY331" s="50"/>
      <c r="IDZ331" s="51"/>
      <c r="IEA331" s="119"/>
      <c r="IEB331" s="69"/>
      <c r="IEC331" s="52"/>
      <c r="IED331" s="196"/>
      <c r="IEE331" s="52"/>
      <c r="IEF331" s="196"/>
      <c r="IEG331" s="52"/>
      <c r="IEH331" s="196"/>
      <c r="IEI331" s="52"/>
      <c r="IEJ331" s="196"/>
      <c r="IEK331" s="52"/>
      <c r="IEL331" s="196"/>
      <c r="IEM331" s="52"/>
      <c r="IEN331" s="196"/>
      <c r="IEO331" s="365"/>
      <c r="IEP331" s="92"/>
      <c r="IEQ331" s="321"/>
      <c r="IER331" s="60"/>
      <c r="IES331" s="321"/>
      <c r="IET331" s="60"/>
      <c r="IEU331" s="321"/>
      <c r="IEV331" s="60"/>
      <c r="IEW331" s="321"/>
      <c r="IEX331" s="60"/>
      <c r="IEY331" s="321"/>
      <c r="IEZ331" s="60"/>
      <c r="IFA331" s="47"/>
      <c r="IFB331" s="48"/>
      <c r="IFC331" s="49"/>
      <c r="IFD331" s="49"/>
      <c r="IFE331" s="50"/>
      <c r="IFF331" s="51"/>
      <c r="IFG331" s="119"/>
      <c r="IFH331" s="69"/>
      <c r="IFI331" s="52"/>
      <c r="IFJ331" s="196"/>
      <c r="IFK331" s="52"/>
      <c r="IFL331" s="196"/>
      <c r="IFM331" s="52"/>
      <c r="IFN331" s="196"/>
      <c r="IFO331" s="52"/>
      <c r="IFP331" s="196"/>
      <c r="IFQ331" s="52"/>
      <c r="IFR331" s="196"/>
      <c r="IFS331" s="52"/>
      <c r="IFT331" s="196"/>
      <c r="IFU331" s="365"/>
      <c r="IFV331" s="92"/>
      <c r="IFW331" s="321"/>
      <c r="IFX331" s="60"/>
      <c r="IFY331" s="321"/>
      <c r="IFZ331" s="60"/>
      <c r="IGA331" s="321"/>
      <c r="IGB331" s="60"/>
      <c r="IGC331" s="321"/>
      <c r="IGD331" s="60"/>
      <c r="IGE331" s="321"/>
      <c r="IGF331" s="60"/>
      <c r="IGG331" s="47"/>
      <c r="IGH331" s="48"/>
      <c r="IGI331" s="49"/>
      <c r="IGJ331" s="49"/>
      <c r="IGK331" s="50"/>
      <c r="IGL331" s="51"/>
      <c r="IGM331" s="119"/>
      <c r="IGN331" s="69"/>
      <c r="IGO331" s="52"/>
      <c r="IGP331" s="196"/>
      <c r="IGQ331" s="52"/>
      <c r="IGR331" s="196"/>
      <c r="IGS331" s="52"/>
      <c r="IGT331" s="196"/>
      <c r="IGU331" s="52"/>
      <c r="IGV331" s="196"/>
      <c r="IGW331" s="52"/>
      <c r="IGX331" s="196"/>
      <c r="IGY331" s="52"/>
      <c r="IGZ331" s="196"/>
      <c r="IHA331" s="365"/>
      <c r="IHB331" s="92"/>
      <c r="IHC331" s="321"/>
      <c r="IHD331" s="60"/>
      <c r="IHE331" s="321"/>
      <c r="IHF331" s="60"/>
      <c r="IHG331" s="321"/>
      <c r="IHH331" s="60"/>
      <c r="IHI331" s="321"/>
      <c r="IHJ331" s="60"/>
      <c r="IHK331" s="321"/>
      <c r="IHL331" s="60"/>
      <c r="IHM331" s="47"/>
      <c r="IHN331" s="48"/>
      <c r="IHO331" s="49"/>
      <c r="IHP331" s="49"/>
      <c r="IHQ331" s="50"/>
      <c r="IHR331" s="51"/>
      <c r="IHS331" s="119"/>
      <c r="IHT331" s="69"/>
      <c r="IHU331" s="52"/>
      <c r="IHV331" s="196"/>
      <c r="IHW331" s="52"/>
      <c r="IHX331" s="196"/>
      <c r="IHY331" s="52"/>
      <c r="IHZ331" s="196"/>
      <c r="IIA331" s="52"/>
      <c r="IIB331" s="196"/>
      <c r="IIC331" s="52"/>
      <c r="IID331" s="196"/>
      <c r="IIE331" s="52"/>
      <c r="IIF331" s="196"/>
      <c r="IIG331" s="365"/>
      <c r="IIH331" s="92"/>
      <c r="III331" s="321"/>
      <c r="IIJ331" s="60"/>
      <c r="IIK331" s="321"/>
      <c r="IIL331" s="60"/>
      <c r="IIM331" s="321"/>
      <c r="IIN331" s="60"/>
      <c r="IIO331" s="321"/>
      <c r="IIP331" s="60"/>
      <c r="IIQ331" s="321"/>
      <c r="IIR331" s="60"/>
      <c r="IIS331" s="47"/>
      <c r="IIT331" s="48"/>
      <c r="IIU331" s="49"/>
      <c r="IIV331" s="49"/>
      <c r="IIW331" s="50"/>
      <c r="IIX331" s="51"/>
      <c r="IIY331" s="119"/>
      <c r="IIZ331" s="69"/>
      <c r="IJA331" s="52"/>
      <c r="IJB331" s="196"/>
      <c r="IJC331" s="52"/>
      <c r="IJD331" s="196"/>
      <c r="IJE331" s="52"/>
      <c r="IJF331" s="196"/>
      <c r="IJG331" s="52"/>
      <c r="IJH331" s="196"/>
      <c r="IJI331" s="52"/>
      <c r="IJJ331" s="196"/>
      <c r="IJK331" s="52"/>
      <c r="IJL331" s="196"/>
      <c r="IJM331" s="365"/>
      <c r="IJN331" s="92"/>
      <c r="IJO331" s="321"/>
      <c r="IJP331" s="60"/>
      <c r="IJQ331" s="321"/>
      <c r="IJR331" s="60"/>
      <c r="IJS331" s="321"/>
      <c r="IJT331" s="60"/>
      <c r="IJU331" s="321"/>
      <c r="IJV331" s="60"/>
      <c r="IJW331" s="321"/>
      <c r="IJX331" s="60"/>
      <c r="IJY331" s="47"/>
      <c r="IJZ331" s="48"/>
      <c r="IKA331" s="49"/>
      <c r="IKB331" s="49"/>
      <c r="IKC331" s="50"/>
      <c r="IKD331" s="51"/>
      <c r="IKE331" s="119"/>
      <c r="IKF331" s="69"/>
      <c r="IKG331" s="52"/>
      <c r="IKH331" s="196"/>
      <c r="IKI331" s="52"/>
      <c r="IKJ331" s="196"/>
      <c r="IKK331" s="52"/>
      <c r="IKL331" s="196"/>
      <c r="IKM331" s="52"/>
      <c r="IKN331" s="196"/>
      <c r="IKO331" s="52"/>
      <c r="IKP331" s="196"/>
      <c r="IKQ331" s="52"/>
      <c r="IKR331" s="196"/>
      <c r="IKS331" s="365"/>
      <c r="IKT331" s="92"/>
      <c r="IKU331" s="321"/>
      <c r="IKV331" s="60"/>
      <c r="IKW331" s="321"/>
      <c r="IKX331" s="60"/>
      <c r="IKY331" s="321"/>
      <c r="IKZ331" s="60"/>
      <c r="ILA331" s="321"/>
      <c r="ILB331" s="60"/>
      <c r="ILC331" s="321"/>
      <c r="ILD331" s="60"/>
      <c r="ILE331" s="47"/>
      <c r="ILF331" s="48"/>
      <c r="ILG331" s="49"/>
      <c r="ILH331" s="49"/>
      <c r="ILI331" s="50"/>
      <c r="ILJ331" s="51"/>
      <c r="ILK331" s="119"/>
      <c r="ILL331" s="69"/>
      <c r="ILM331" s="52"/>
      <c r="ILN331" s="196"/>
      <c r="ILO331" s="52"/>
      <c r="ILP331" s="196"/>
      <c r="ILQ331" s="52"/>
      <c r="ILR331" s="196"/>
      <c r="ILS331" s="52"/>
      <c r="ILT331" s="196"/>
      <c r="ILU331" s="52"/>
      <c r="ILV331" s="196"/>
      <c r="ILW331" s="52"/>
      <c r="ILX331" s="196"/>
      <c r="ILY331" s="365"/>
      <c r="ILZ331" s="92"/>
      <c r="IMA331" s="321"/>
      <c r="IMB331" s="60"/>
      <c r="IMC331" s="321"/>
      <c r="IMD331" s="60"/>
      <c r="IME331" s="321"/>
      <c r="IMF331" s="60"/>
      <c r="IMG331" s="321"/>
      <c r="IMH331" s="60"/>
      <c r="IMI331" s="321"/>
      <c r="IMJ331" s="60"/>
      <c r="IMK331" s="47"/>
      <c r="IML331" s="48"/>
      <c r="IMM331" s="49"/>
      <c r="IMN331" s="49"/>
      <c r="IMO331" s="50"/>
      <c r="IMP331" s="51"/>
      <c r="IMQ331" s="119"/>
      <c r="IMR331" s="69"/>
      <c r="IMS331" s="52"/>
      <c r="IMT331" s="196"/>
      <c r="IMU331" s="52"/>
      <c r="IMV331" s="196"/>
      <c r="IMW331" s="52"/>
      <c r="IMX331" s="196"/>
      <c r="IMY331" s="52"/>
      <c r="IMZ331" s="196"/>
      <c r="INA331" s="52"/>
      <c r="INB331" s="196"/>
      <c r="INC331" s="52"/>
      <c r="IND331" s="196"/>
      <c r="INE331" s="365"/>
      <c r="INF331" s="92"/>
      <c r="ING331" s="321"/>
      <c r="INH331" s="60"/>
      <c r="INI331" s="321"/>
      <c r="INJ331" s="60"/>
      <c r="INK331" s="321"/>
      <c r="INL331" s="60"/>
      <c r="INM331" s="321"/>
      <c r="INN331" s="60"/>
      <c r="INO331" s="321"/>
      <c r="INP331" s="60"/>
      <c r="INQ331" s="47"/>
      <c r="INR331" s="48"/>
      <c r="INS331" s="49"/>
      <c r="INT331" s="49"/>
      <c r="INU331" s="50"/>
      <c r="INV331" s="51"/>
      <c r="INW331" s="119"/>
      <c r="INX331" s="69"/>
      <c r="INY331" s="52"/>
      <c r="INZ331" s="196"/>
      <c r="IOA331" s="52"/>
      <c r="IOB331" s="196"/>
      <c r="IOC331" s="52"/>
      <c r="IOD331" s="196"/>
      <c r="IOE331" s="52"/>
      <c r="IOF331" s="196"/>
      <c r="IOG331" s="52"/>
      <c r="IOH331" s="196"/>
      <c r="IOI331" s="52"/>
      <c r="IOJ331" s="196"/>
      <c r="IOK331" s="365"/>
      <c r="IOL331" s="92"/>
      <c r="IOM331" s="321"/>
      <c r="ION331" s="60"/>
      <c r="IOO331" s="321"/>
      <c r="IOP331" s="60"/>
      <c r="IOQ331" s="321"/>
      <c r="IOR331" s="60"/>
      <c r="IOS331" s="321"/>
      <c r="IOT331" s="60"/>
      <c r="IOU331" s="321"/>
      <c r="IOV331" s="60"/>
      <c r="IOW331" s="47"/>
      <c r="IOX331" s="48"/>
      <c r="IOY331" s="49"/>
      <c r="IOZ331" s="49"/>
      <c r="IPA331" s="50"/>
      <c r="IPB331" s="51"/>
      <c r="IPC331" s="119"/>
      <c r="IPD331" s="69"/>
      <c r="IPE331" s="52"/>
      <c r="IPF331" s="196"/>
      <c r="IPG331" s="52"/>
      <c r="IPH331" s="196"/>
      <c r="IPI331" s="52"/>
      <c r="IPJ331" s="196"/>
      <c r="IPK331" s="52"/>
      <c r="IPL331" s="196"/>
      <c r="IPM331" s="52"/>
      <c r="IPN331" s="196"/>
      <c r="IPO331" s="52"/>
      <c r="IPP331" s="196"/>
      <c r="IPQ331" s="365"/>
      <c r="IPR331" s="92"/>
      <c r="IPS331" s="321"/>
      <c r="IPT331" s="60"/>
      <c r="IPU331" s="321"/>
      <c r="IPV331" s="60"/>
      <c r="IPW331" s="321"/>
      <c r="IPX331" s="60"/>
      <c r="IPY331" s="321"/>
      <c r="IPZ331" s="60"/>
      <c r="IQA331" s="321"/>
      <c r="IQB331" s="60"/>
      <c r="IQC331" s="47"/>
      <c r="IQD331" s="48"/>
      <c r="IQE331" s="49"/>
      <c r="IQF331" s="49"/>
      <c r="IQG331" s="50"/>
      <c r="IQH331" s="51"/>
      <c r="IQI331" s="119"/>
      <c r="IQJ331" s="69"/>
      <c r="IQK331" s="52"/>
      <c r="IQL331" s="196"/>
      <c r="IQM331" s="52"/>
      <c r="IQN331" s="196"/>
      <c r="IQO331" s="52"/>
      <c r="IQP331" s="196"/>
      <c r="IQQ331" s="52"/>
      <c r="IQR331" s="196"/>
      <c r="IQS331" s="52"/>
      <c r="IQT331" s="196"/>
      <c r="IQU331" s="52"/>
      <c r="IQV331" s="196"/>
      <c r="IQW331" s="365"/>
      <c r="IQX331" s="92"/>
      <c r="IQY331" s="321"/>
      <c r="IQZ331" s="60"/>
      <c r="IRA331" s="321"/>
      <c r="IRB331" s="60"/>
      <c r="IRC331" s="321"/>
      <c r="IRD331" s="60"/>
      <c r="IRE331" s="321"/>
      <c r="IRF331" s="60"/>
      <c r="IRG331" s="321"/>
      <c r="IRH331" s="60"/>
      <c r="IRI331" s="47"/>
      <c r="IRJ331" s="48"/>
      <c r="IRK331" s="49"/>
      <c r="IRL331" s="49"/>
      <c r="IRM331" s="50"/>
      <c r="IRN331" s="51"/>
      <c r="IRO331" s="119"/>
      <c r="IRP331" s="69"/>
      <c r="IRQ331" s="52"/>
      <c r="IRR331" s="196"/>
      <c r="IRS331" s="52"/>
      <c r="IRT331" s="196"/>
      <c r="IRU331" s="52"/>
      <c r="IRV331" s="196"/>
      <c r="IRW331" s="52"/>
      <c r="IRX331" s="196"/>
      <c r="IRY331" s="52"/>
      <c r="IRZ331" s="196"/>
      <c r="ISA331" s="52"/>
      <c r="ISB331" s="196"/>
      <c r="ISC331" s="365"/>
      <c r="ISD331" s="92"/>
      <c r="ISE331" s="321"/>
      <c r="ISF331" s="60"/>
      <c r="ISG331" s="321"/>
      <c r="ISH331" s="60"/>
      <c r="ISI331" s="321"/>
      <c r="ISJ331" s="60"/>
      <c r="ISK331" s="321"/>
      <c r="ISL331" s="60"/>
      <c r="ISM331" s="321"/>
      <c r="ISN331" s="60"/>
      <c r="ISO331" s="47"/>
      <c r="ISP331" s="48"/>
      <c r="ISQ331" s="49"/>
      <c r="ISR331" s="49"/>
      <c r="ISS331" s="50"/>
      <c r="IST331" s="51"/>
      <c r="ISU331" s="119"/>
      <c r="ISV331" s="69"/>
      <c r="ISW331" s="52"/>
      <c r="ISX331" s="196"/>
      <c r="ISY331" s="52"/>
      <c r="ISZ331" s="196"/>
      <c r="ITA331" s="52"/>
      <c r="ITB331" s="196"/>
      <c r="ITC331" s="52"/>
      <c r="ITD331" s="196"/>
      <c r="ITE331" s="52"/>
      <c r="ITF331" s="196"/>
      <c r="ITG331" s="52"/>
      <c r="ITH331" s="196"/>
      <c r="ITI331" s="365"/>
      <c r="ITJ331" s="92"/>
      <c r="ITK331" s="321"/>
      <c r="ITL331" s="60"/>
      <c r="ITM331" s="321"/>
      <c r="ITN331" s="60"/>
      <c r="ITO331" s="321"/>
      <c r="ITP331" s="60"/>
      <c r="ITQ331" s="321"/>
      <c r="ITR331" s="60"/>
      <c r="ITS331" s="321"/>
      <c r="ITT331" s="60"/>
      <c r="ITU331" s="47"/>
      <c r="ITV331" s="48"/>
      <c r="ITW331" s="49"/>
      <c r="ITX331" s="49"/>
      <c r="ITY331" s="50"/>
      <c r="ITZ331" s="51"/>
      <c r="IUA331" s="119"/>
      <c r="IUB331" s="69"/>
      <c r="IUC331" s="52"/>
      <c r="IUD331" s="196"/>
      <c r="IUE331" s="52"/>
      <c r="IUF331" s="196"/>
      <c r="IUG331" s="52"/>
      <c r="IUH331" s="196"/>
      <c r="IUI331" s="52"/>
      <c r="IUJ331" s="196"/>
      <c r="IUK331" s="52"/>
      <c r="IUL331" s="196"/>
      <c r="IUM331" s="52"/>
      <c r="IUN331" s="196"/>
      <c r="IUO331" s="365"/>
      <c r="IUP331" s="92"/>
      <c r="IUQ331" s="321"/>
      <c r="IUR331" s="60"/>
      <c r="IUS331" s="321"/>
      <c r="IUT331" s="60"/>
      <c r="IUU331" s="321"/>
      <c r="IUV331" s="60"/>
      <c r="IUW331" s="321"/>
      <c r="IUX331" s="60"/>
      <c r="IUY331" s="321"/>
      <c r="IUZ331" s="60"/>
      <c r="IVA331" s="47"/>
      <c r="IVB331" s="48"/>
      <c r="IVC331" s="49"/>
      <c r="IVD331" s="49"/>
      <c r="IVE331" s="50"/>
      <c r="IVF331" s="51"/>
      <c r="IVG331" s="119"/>
      <c r="IVH331" s="69"/>
      <c r="IVI331" s="52"/>
      <c r="IVJ331" s="196"/>
      <c r="IVK331" s="52"/>
      <c r="IVL331" s="196"/>
      <c r="IVM331" s="52"/>
      <c r="IVN331" s="196"/>
      <c r="IVO331" s="52"/>
      <c r="IVP331" s="196"/>
      <c r="IVQ331" s="52"/>
      <c r="IVR331" s="196"/>
      <c r="IVS331" s="52"/>
      <c r="IVT331" s="196"/>
      <c r="IVU331" s="365"/>
      <c r="IVV331" s="92"/>
      <c r="IVW331" s="321"/>
      <c r="IVX331" s="60"/>
      <c r="IVY331" s="321"/>
      <c r="IVZ331" s="60"/>
      <c r="IWA331" s="321"/>
      <c r="IWB331" s="60"/>
      <c r="IWC331" s="321"/>
      <c r="IWD331" s="60"/>
      <c r="IWE331" s="321"/>
      <c r="IWF331" s="60"/>
      <c r="IWG331" s="47"/>
      <c r="IWH331" s="48"/>
      <c r="IWI331" s="49"/>
      <c r="IWJ331" s="49"/>
      <c r="IWK331" s="50"/>
      <c r="IWL331" s="51"/>
      <c r="IWM331" s="119"/>
      <c r="IWN331" s="69"/>
      <c r="IWO331" s="52"/>
      <c r="IWP331" s="196"/>
      <c r="IWQ331" s="52"/>
      <c r="IWR331" s="196"/>
      <c r="IWS331" s="52"/>
      <c r="IWT331" s="196"/>
      <c r="IWU331" s="52"/>
      <c r="IWV331" s="196"/>
      <c r="IWW331" s="52"/>
      <c r="IWX331" s="196"/>
      <c r="IWY331" s="52"/>
      <c r="IWZ331" s="196"/>
      <c r="IXA331" s="365"/>
      <c r="IXB331" s="92"/>
      <c r="IXC331" s="321"/>
      <c r="IXD331" s="60"/>
      <c r="IXE331" s="321"/>
      <c r="IXF331" s="60"/>
      <c r="IXG331" s="321"/>
      <c r="IXH331" s="60"/>
      <c r="IXI331" s="321"/>
      <c r="IXJ331" s="60"/>
      <c r="IXK331" s="321"/>
      <c r="IXL331" s="60"/>
      <c r="IXM331" s="47"/>
      <c r="IXN331" s="48"/>
      <c r="IXO331" s="49"/>
      <c r="IXP331" s="49"/>
      <c r="IXQ331" s="50"/>
      <c r="IXR331" s="51"/>
      <c r="IXS331" s="119"/>
      <c r="IXT331" s="69"/>
      <c r="IXU331" s="52"/>
      <c r="IXV331" s="196"/>
      <c r="IXW331" s="52"/>
      <c r="IXX331" s="196"/>
      <c r="IXY331" s="52"/>
      <c r="IXZ331" s="196"/>
      <c r="IYA331" s="52"/>
      <c r="IYB331" s="196"/>
      <c r="IYC331" s="52"/>
      <c r="IYD331" s="196"/>
      <c r="IYE331" s="52"/>
      <c r="IYF331" s="196"/>
      <c r="IYG331" s="365"/>
      <c r="IYH331" s="92"/>
      <c r="IYI331" s="321"/>
      <c r="IYJ331" s="60"/>
      <c r="IYK331" s="321"/>
      <c r="IYL331" s="60"/>
      <c r="IYM331" s="321"/>
      <c r="IYN331" s="60"/>
      <c r="IYO331" s="321"/>
      <c r="IYP331" s="60"/>
      <c r="IYQ331" s="321"/>
      <c r="IYR331" s="60"/>
      <c r="IYS331" s="47"/>
      <c r="IYT331" s="48"/>
      <c r="IYU331" s="49"/>
      <c r="IYV331" s="49"/>
      <c r="IYW331" s="50"/>
      <c r="IYX331" s="51"/>
      <c r="IYY331" s="119"/>
      <c r="IYZ331" s="69"/>
      <c r="IZA331" s="52"/>
      <c r="IZB331" s="196"/>
      <c r="IZC331" s="52"/>
      <c r="IZD331" s="196"/>
      <c r="IZE331" s="52"/>
      <c r="IZF331" s="196"/>
      <c r="IZG331" s="52"/>
      <c r="IZH331" s="196"/>
      <c r="IZI331" s="52"/>
      <c r="IZJ331" s="196"/>
      <c r="IZK331" s="52"/>
      <c r="IZL331" s="196"/>
      <c r="IZM331" s="365"/>
      <c r="IZN331" s="92"/>
      <c r="IZO331" s="321"/>
      <c r="IZP331" s="60"/>
      <c r="IZQ331" s="321"/>
      <c r="IZR331" s="60"/>
      <c r="IZS331" s="321"/>
      <c r="IZT331" s="60"/>
      <c r="IZU331" s="321"/>
      <c r="IZV331" s="60"/>
      <c r="IZW331" s="321"/>
      <c r="IZX331" s="60"/>
      <c r="IZY331" s="47"/>
      <c r="IZZ331" s="48"/>
      <c r="JAA331" s="49"/>
      <c r="JAB331" s="49"/>
      <c r="JAC331" s="50"/>
      <c r="JAD331" s="51"/>
      <c r="JAE331" s="119"/>
      <c r="JAF331" s="69"/>
      <c r="JAG331" s="52"/>
      <c r="JAH331" s="196"/>
      <c r="JAI331" s="52"/>
      <c r="JAJ331" s="196"/>
      <c r="JAK331" s="52"/>
      <c r="JAL331" s="196"/>
      <c r="JAM331" s="52"/>
      <c r="JAN331" s="196"/>
      <c r="JAO331" s="52"/>
      <c r="JAP331" s="196"/>
      <c r="JAQ331" s="52"/>
      <c r="JAR331" s="196"/>
      <c r="JAS331" s="365"/>
      <c r="JAT331" s="92"/>
      <c r="JAU331" s="321"/>
      <c r="JAV331" s="60"/>
      <c r="JAW331" s="321"/>
      <c r="JAX331" s="60"/>
      <c r="JAY331" s="321"/>
      <c r="JAZ331" s="60"/>
      <c r="JBA331" s="321"/>
      <c r="JBB331" s="60"/>
      <c r="JBC331" s="321"/>
      <c r="JBD331" s="60"/>
      <c r="JBE331" s="47"/>
      <c r="JBF331" s="48"/>
      <c r="JBG331" s="49"/>
      <c r="JBH331" s="49"/>
      <c r="JBI331" s="50"/>
      <c r="JBJ331" s="51"/>
      <c r="JBK331" s="119"/>
      <c r="JBL331" s="69"/>
      <c r="JBM331" s="52"/>
      <c r="JBN331" s="196"/>
      <c r="JBO331" s="52"/>
      <c r="JBP331" s="196"/>
      <c r="JBQ331" s="52"/>
      <c r="JBR331" s="196"/>
      <c r="JBS331" s="52"/>
      <c r="JBT331" s="196"/>
      <c r="JBU331" s="52"/>
      <c r="JBV331" s="196"/>
      <c r="JBW331" s="52"/>
      <c r="JBX331" s="196"/>
      <c r="JBY331" s="365"/>
      <c r="JBZ331" s="92"/>
      <c r="JCA331" s="321"/>
      <c r="JCB331" s="60"/>
      <c r="JCC331" s="321"/>
      <c r="JCD331" s="60"/>
      <c r="JCE331" s="321"/>
      <c r="JCF331" s="60"/>
      <c r="JCG331" s="321"/>
      <c r="JCH331" s="60"/>
      <c r="JCI331" s="321"/>
      <c r="JCJ331" s="60"/>
      <c r="JCK331" s="47"/>
      <c r="JCL331" s="48"/>
      <c r="JCM331" s="49"/>
      <c r="JCN331" s="49"/>
      <c r="JCO331" s="50"/>
      <c r="JCP331" s="51"/>
      <c r="JCQ331" s="119"/>
      <c r="JCR331" s="69"/>
      <c r="JCS331" s="52"/>
      <c r="JCT331" s="196"/>
      <c r="JCU331" s="52"/>
      <c r="JCV331" s="196"/>
      <c r="JCW331" s="52"/>
      <c r="JCX331" s="196"/>
      <c r="JCY331" s="52"/>
      <c r="JCZ331" s="196"/>
      <c r="JDA331" s="52"/>
      <c r="JDB331" s="196"/>
      <c r="JDC331" s="52"/>
      <c r="JDD331" s="196"/>
      <c r="JDE331" s="365"/>
      <c r="JDF331" s="92"/>
      <c r="JDG331" s="321"/>
      <c r="JDH331" s="60"/>
      <c r="JDI331" s="321"/>
      <c r="JDJ331" s="60"/>
      <c r="JDK331" s="321"/>
      <c r="JDL331" s="60"/>
      <c r="JDM331" s="321"/>
      <c r="JDN331" s="60"/>
      <c r="JDO331" s="321"/>
      <c r="JDP331" s="60"/>
      <c r="JDQ331" s="47"/>
      <c r="JDR331" s="48"/>
      <c r="JDS331" s="49"/>
      <c r="JDT331" s="49"/>
      <c r="JDU331" s="50"/>
      <c r="JDV331" s="51"/>
      <c r="JDW331" s="119"/>
      <c r="JDX331" s="69"/>
      <c r="JDY331" s="52"/>
      <c r="JDZ331" s="196"/>
      <c r="JEA331" s="52"/>
      <c r="JEB331" s="196"/>
      <c r="JEC331" s="52"/>
      <c r="JED331" s="196"/>
      <c r="JEE331" s="52"/>
      <c r="JEF331" s="196"/>
      <c r="JEG331" s="52"/>
      <c r="JEH331" s="196"/>
      <c r="JEI331" s="52"/>
      <c r="JEJ331" s="196"/>
      <c r="JEK331" s="365"/>
      <c r="JEL331" s="92"/>
      <c r="JEM331" s="321"/>
      <c r="JEN331" s="60"/>
      <c r="JEO331" s="321"/>
      <c r="JEP331" s="60"/>
      <c r="JEQ331" s="321"/>
      <c r="JER331" s="60"/>
      <c r="JES331" s="321"/>
      <c r="JET331" s="60"/>
      <c r="JEU331" s="321"/>
      <c r="JEV331" s="60"/>
      <c r="JEW331" s="47"/>
      <c r="JEX331" s="48"/>
      <c r="JEY331" s="49"/>
      <c r="JEZ331" s="49"/>
      <c r="JFA331" s="50"/>
      <c r="JFB331" s="51"/>
      <c r="JFC331" s="119"/>
      <c r="JFD331" s="69"/>
      <c r="JFE331" s="52"/>
      <c r="JFF331" s="196"/>
      <c r="JFG331" s="52"/>
      <c r="JFH331" s="196"/>
      <c r="JFI331" s="52"/>
      <c r="JFJ331" s="196"/>
      <c r="JFK331" s="52"/>
      <c r="JFL331" s="196"/>
      <c r="JFM331" s="52"/>
      <c r="JFN331" s="196"/>
      <c r="JFO331" s="52"/>
      <c r="JFP331" s="196"/>
      <c r="JFQ331" s="365"/>
      <c r="JFR331" s="92"/>
      <c r="JFS331" s="321"/>
      <c r="JFT331" s="60"/>
      <c r="JFU331" s="321"/>
      <c r="JFV331" s="60"/>
      <c r="JFW331" s="321"/>
      <c r="JFX331" s="60"/>
      <c r="JFY331" s="321"/>
      <c r="JFZ331" s="60"/>
      <c r="JGA331" s="321"/>
      <c r="JGB331" s="60"/>
      <c r="JGC331" s="47"/>
      <c r="JGD331" s="48"/>
      <c r="JGE331" s="49"/>
      <c r="JGF331" s="49"/>
      <c r="JGG331" s="50"/>
      <c r="JGH331" s="51"/>
      <c r="JGI331" s="119"/>
      <c r="JGJ331" s="69"/>
      <c r="JGK331" s="52"/>
      <c r="JGL331" s="196"/>
      <c r="JGM331" s="52"/>
      <c r="JGN331" s="196"/>
      <c r="JGO331" s="52"/>
      <c r="JGP331" s="196"/>
      <c r="JGQ331" s="52"/>
      <c r="JGR331" s="196"/>
      <c r="JGS331" s="52"/>
      <c r="JGT331" s="196"/>
      <c r="JGU331" s="52"/>
      <c r="JGV331" s="196"/>
      <c r="JGW331" s="365"/>
      <c r="JGX331" s="92"/>
      <c r="JGY331" s="321"/>
      <c r="JGZ331" s="60"/>
      <c r="JHA331" s="321"/>
      <c r="JHB331" s="60"/>
      <c r="JHC331" s="321"/>
      <c r="JHD331" s="60"/>
      <c r="JHE331" s="321"/>
      <c r="JHF331" s="60"/>
      <c r="JHG331" s="321"/>
      <c r="JHH331" s="60"/>
      <c r="JHI331" s="47"/>
      <c r="JHJ331" s="48"/>
      <c r="JHK331" s="49"/>
      <c r="JHL331" s="49"/>
      <c r="JHM331" s="50"/>
      <c r="JHN331" s="51"/>
      <c r="JHO331" s="119"/>
      <c r="JHP331" s="69"/>
      <c r="JHQ331" s="52"/>
      <c r="JHR331" s="196"/>
      <c r="JHS331" s="52"/>
      <c r="JHT331" s="196"/>
      <c r="JHU331" s="52"/>
      <c r="JHV331" s="196"/>
      <c r="JHW331" s="52"/>
      <c r="JHX331" s="196"/>
      <c r="JHY331" s="52"/>
      <c r="JHZ331" s="196"/>
      <c r="JIA331" s="52"/>
      <c r="JIB331" s="196"/>
      <c r="JIC331" s="365"/>
      <c r="JID331" s="92"/>
      <c r="JIE331" s="321"/>
      <c r="JIF331" s="60"/>
      <c r="JIG331" s="321"/>
      <c r="JIH331" s="60"/>
      <c r="JII331" s="321"/>
      <c r="JIJ331" s="60"/>
      <c r="JIK331" s="321"/>
      <c r="JIL331" s="60"/>
      <c r="JIM331" s="321"/>
      <c r="JIN331" s="60"/>
      <c r="JIO331" s="47"/>
      <c r="JIP331" s="48"/>
      <c r="JIQ331" s="49"/>
      <c r="JIR331" s="49"/>
      <c r="JIS331" s="50"/>
      <c r="JIT331" s="51"/>
      <c r="JIU331" s="119"/>
      <c r="JIV331" s="69"/>
      <c r="JIW331" s="52"/>
      <c r="JIX331" s="196"/>
      <c r="JIY331" s="52"/>
      <c r="JIZ331" s="196"/>
      <c r="JJA331" s="52"/>
      <c r="JJB331" s="196"/>
      <c r="JJC331" s="52"/>
      <c r="JJD331" s="196"/>
      <c r="JJE331" s="52"/>
      <c r="JJF331" s="196"/>
      <c r="JJG331" s="52"/>
      <c r="JJH331" s="196"/>
      <c r="JJI331" s="365"/>
      <c r="JJJ331" s="92"/>
      <c r="JJK331" s="321"/>
      <c r="JJL331" s="60"/>
      <c r="JJM331" s="321"/>
      <c r="JJN331" s="60"/>
      <c r="JJO331" s="321"/>
      <c r="JJP331" s="60"/>
      <c r="JJQ331" s="321"/>
      <c r="JJR331" s="60"/>
      <c r="JJS331" s="321"/>
      <c r="JJT331" s="60"/>
      <c r="JJU331" s="47"/>
      <c r="JJV331" s="48"/>
      <c r="JJW331" s="49"/>
      <c r="JJX331" s="49"/>
      <c r="JJY331" s="50"/>
      <c r="JJZ331" s="51"/>
      <c r="JKA331" s="119"/>
      <c r="JKB331" s="69"/>
      <c r="JKC331" s="52"/>
      <c r="JKD331" s="196"/>
      <c r="JKE331" s="52"/>
      <c r="JKF331" s="196"/>
      <c r="JKG331" s="52"/>
      <c r="JKH331" s="196"/>
      <c r="JKI331" s="52"/>
      <c r="JKJ331" s="196"/>
      <c r="JKK331" s="52"/>
      <c r="JKL331" s="196"/>
      <c r="JKM331" s="52"/>
      <c r="JKN331" s="196"/>
      <c r="JKO331" s="365"/>
      <c r="JKP331" s="92"/>
      <c r="JKQ331" s="321"/>
      <c r="JKR331" s="60"/>
      <c r="JKS331" s="321"/>
      <c r="JKT331" s="60"/>
      <c r="JKU331" s="321"/>
      <c r="JKV331" s="60"/>
      <c r="JKW331" s="321"/>
      <c r="JKX331" s="60"/>
      <c r="JKY331" s="321"/>
      <c r="JKZ331" s="60"/>
      <c r="JLA331" s="47"/>
      <c r="JLB331" s="48"/>
      <c r="JLC331" s="49"/>
      <c r="JLD331" s="49"/>
      <c r="JLE331" s="50"/>
      <c r="JLF331" s="51"/>
      <c r="JLG331" s="119"/>
      <c r="JLH331" s="69"/>
      <c r="JLI331" s="52"/>
      <c r="JLJ331" s="196"/>
      <c r="JLK331" s="52"/>
      <c r="JLL331" s="196"/>
      <c r="JLM331" s="52"/>
      <c r="JLN331" s="196"/>
      <c r="JLO331" s="52"/>
      <c r="JLP331" s="196"/>
      <c r="JLQ331" s="52"/>
      <c r="JLR331" s="196"/>
      <c r="JLS331" s="52"/>
      <c r="JLT331" s="196"/>
      <c r="JLU331" s="365"/>
      <c r="JLV331" s="92"/>
      <c r="JLW331" s="321"/>
      <c r="JLX331" s="60"/>
      <c r="JLY331" s="321"/>
      <c r="JLZ331" s="60"/>
      <c r="JMA331" s="321"/>
      <c r="JMB331" s="60"/>
      <c r="JMC331" s="321"/>
      <c r="JMD331" s="60"/>
      <c r="JME331" s="321"/>
      <c r="JMF331" s="60"/>
      <c r="JMG331" s="47"/>
      <c r="JMH331" s="48"/>
      <c r="JMI331" s="49"/>
      <c r="JMJ331" s="49"/>
      <c r="JMK331" s="50"/>
      <c r="JML331" s="51"/>
      <c r="JMM331" s="119"/>
      <c r="JMN331" s="69"/>
      <c r="JMO331" s="52"/>
      <c r="JMP331" s="196"/>
      <c r="JMQ331" s="52"/>
      <c r="JMR331" s="196"/>
      <c r="JMS331" s="52"/>
      <c r="JMT331" s="196"/>
      <c r="JMU331" s="52"/>
      <c r="JMV331" s="196"/>
      <c r="JMW331" s="52"/>
      <c r="JMX331" s="196"/>
      <c r="JMY331" s="52"/>
      <c r="JMZ331" s="196"/>
      <c r="JNA331" s="365"/>
      <c r="JNB331" s="92"/>
      <c r="JNC331" s="321"/>
      <c r="JND331" s="60"/>
      <c r="JNE331" s="321"/>
      <c r="JNF331" s="60"/>
      <c r="JNG331" s="321"/>
      <c r="JNH331" s="60"/>
      <c r="JNI331" s="321"/>
      <c r="JNJ331" s="60"/>
      <c r="JNK331" s="321"/>
      <c r="JNL331" s="60"/>
      <c r="JNM331" s="47"/>
      <c r="JNN331" s="48"/>
      <c r="JNO331" s="49"/>
      <c r="JNP331" s="49"/>
      <c r="JNQ331" s="50"/>
      <c r="JNR331" s="51"/>
      <c r="JNS331" s="119"/>
      <c r="JNT331" s="69"/>
      <c r="JNU331" s="52"/>
      <c r="JNV331" s="196"/>
      <c r="JNW331" s="52"/>
      <c r="JNX331" s="196"/>
      <c r="JNY331" s="52"/>
      <c r="JNZ331" s="196"/>
      <c r="JOA331" s="52"/>
      <c r="JOB331" s="196"/>
      <c r="JOC331" s="52"/>
      <c r="JOD331" s="196"/>
      <c r="JOE331" s="52"/>
      <c r="JOF331" s="196"/>
      <c r="JOG331" s="365"/>
      <c r="JOH331" s="92"/>
      <c r="JOI331" s="321"/>
      <c r="JOJ331" s="60"/>
      <c r="JOK331" s="321"/>
      <c r="JOL331" s="60"/>
      <c r="JOM331" s="321"/>
      <c r="JON331" s="60"/>
      <c r="JOO331" s="321"/>
      <c r="JOP331" s="60"/>
      <c r="JOQ331" s="321"/>
      <c r="JOR331" s="60"/>
      <c r="JOS331" s="47"/>
      <c r="JOT331" s="48"/>
      <c r="JOU331" s="49"/>
      <c r="JOV331" s="49"/>
      <c r="JOW331" s="50"/>
      <c r="JOX331" s="51"/>
      <c r="JOY331" s="119"/>
      <c r="JOZ331" s="69"/>
      <c r="JPA331" s="52"/>
      <c r="JPB331" s="196"/>
      <c r="JPC331" s="52"/>
      <c r="JPD331" s="196"/>
      <c r="JPE331" s="52"/>
      <c r="JPF331" s="196"/>
      <c r="JPG331" s="52"/>
      <c r="JPH331" s="196"/>
      <c r="JPI331" s="52"/>
      <c r="JPJ331" s="196"/>
      <c r="JPK331" s="52"/>
      <c r="JPL331" s="196"/>
      <c r="JPM331" s="365"/>
      <c r="JPN331" s="92"/>
      <c r="JPO331" s="321"/>
      <c r="JPP331" s="60"/>
      <c r="JPQ331" s="321"/>
      <c r="JPR331" s="60"/>
      <c r="JPS331" s="321"/>
      <c r="JPT331" s="60"/>
      <c r="JPU331" s="321"/>
      <c r="JPV331" s="60"/>
      <c r="JPW331" s="321"/>
      <c r="JPX331" s="60"/>
      <c r="JPY331" s="47"/>
      <c r="JPZ331" s="48"/>
      <c r="JQA331" s="49"/>
      <c r="JQB331" s="49"/>
      <c r="JQC331" s="50"/>
      <c r="JQD331" s="51"/>
      <c r="JQE331" s="119"/>
      <c r="JQF331" s="69"/>
      <c r="JQG331" s="52"/>
      <c r="JQH331" s="196"/>
      <c r="JQI331" s="52"/>
      <c r="JQJ331" s="196"/>
      <c r="JQK331" s="52"/>
      <c r="JQL331" s="196"/>
      <c r="JQM331" s="52"/>
      <c r="JQN331" s="196"/>
      <c r="JQO331" s="52"/>
      <c r="JQP331" s="196"/>
      <c r="JQQ331" s="52"/>
      <c r="JQR331" s="196"/>
      <c r="JQS331" s="365"/>
      <c r="JQT331" s="92"/>
      <c r="JQU331" s="321"/>
      <c r="JQV331" s="60"/>
      <c r="JQW331" s="321"/>
      <c r="JQX331" s="60"/>
      <c r="JQY331" s="321"/>
      <c r="JQZ331" s="60"/>
      <c r="JRA331" s="321"/>
      <c r="JRB331" s="60"/>
      <c r="JRC331" s="321"/>
      <c r="JRD331" s="60"/>
      <c r="JRE331" s="47"/>
      <c r="JRF331" s="48"/>
      <c r="JRG331" s="49"/>
      <c r="JRH331" s="49"/>
      <c r="JRI331" s="50"/>
      <c r="JRJ331" s="51"/>
      <c r="JRK331" s="119"/>
      <c r="JRL331" s="69"/>
      <c r="JRM331" s="52"/>
      <c r="JRN331" s="196"/>
      <c r="JRO331" s="52"/>
      <c r="JRP331" s="196"/>
      <c r="JRQ331" s="52"/>
      <c r="JRR331" s="196"/>
      <c r="JRS331" s="52"/>
      <c r="JRT331" s="196"/>
      <c r="JRU331" s="52"/>
      <c r="JRV331" s="196"/>
      <c r="JRW331" s="52"/>
      <c r="JRX331" s="196"/>
      <c r="JRY331" s="365"/>
      <c r="JRZ331" s="92"/>
      <c r="JSA331" s="321"/>
      <c r="JSB331" s="60"/>
      <c r="JSC331" s="321"/>
      <c r="JSD331" s="60"/>
      <c r="JSE331" s="321"/>
      <c r="JSF331" s="60"/>
      <c r="JSG331" s="321"/>
      <c r="JSH331" s="60"/>
      <c r="JSI331" s="321"/>
      <c r="JSJ331" s="60"/>
      <c r="JSK331" s="47"/>
      <c r="JSL331" s="48"/>
      <c r="JSM331" s="49"/>
      <c r="JSN331" s="49"/>
      <c r="JSO331" s="50"/>
      <c r="JSP331" s="51"/>
      <c r="JSQ331" s="119"/>
      <c r="JSR331" s="69"/>
      <c r="JSS331" s="52"/>
      <c r="JST331" s="196"/>
      <c r="JSU331" s="52"/>
      <c r="JSV331" s="196"/>
      <c r="JSW331" s="52"/>
      <c r="JSX331" s="196"/>
      <c r="JSY331" s="52"/>
      <c r="JSZ331" s="196"/>
      <c r="JTA331" s="52"/>
      <c r="JTB331" s="196"/>
      <c r="JTC331" s="52"/>
      <c r="JTD331" s="196"/>
      <c r="JTE331" s="365"/>
      <c r="JTF331" s="92"/>
      <c r="JTG331" s="321"/>
      <c r="JTH331" s="60"/>
      <c r="JTI331" s="321"/>
      <c r="JTJ331" s="60"/>
      <c r="JTK331" s="321"/>
      <c r="JTL331" s="60"/>
      <c r="JTM331" s="321"/>
      <c r="JTN331" s="60"/>
      <c r="JTO331" s="321"/>
      <c r="JTP331" s="60"/>
      <c r="JTQ331" s="47"/>
      <c r="JTR331" s="48"/>
      <c r="JTS331" s="49"/>
      <c r="JTT331" s="49"/>
      <c r="JTU331" s="50"/>
      <c r="JTV331" s="51"/>
      <c r="JTW331" s="119"/>
      <c r="JTX331" s="69"/>
      <c r="JTY331" s="52"/>
      <c r="JTZ331" s="196"/>
      <c r="JUA331" s="52"/>
      <c r="JUB331" s="196"/>
      <c r="JUC331" s="52"/>
      <c r="JUD331" s="196"/>
      <c r="JUE331" s="52"/>
      <c r="JUF331" s="196"/>
      <c r="JUG331" s="52"/>
      <c r="JUH331" s="196"/>
      <c r="JUI331" s="52"/>
      <c r="JUJ331" s="196"/>
      <c r="JUK331" s="365"/>
      <c r="JUL331" s="92"/>
      <c r="JUM331" s="321"/>
      <c r="JUN331" s="60"/>
      <c r="JUO331" s="321"/>
      <c r="JUP331" s="60"/>
      <c r="JUQ331" s="321"/>
      <c r="JUR331" s="60"/>
      <c r="JUS331" s="321"/>
      <c r="JUT331" s="60"/>
      <c r="JUU331" s="321"/>
      <c r="JUV331" s="60"/>
      <c r="JUW331" s="47"/>
      <c r="JUX331" s="48"/>
      <c r="JUY331" s="49"/>
      <c r="JUZ331" s="49"/>
      <c r="JVA331" s="50"/>
      <c r="JVB331" s="51"/>
      <c r="JVC331" s="119"/>
      <c r="JVD331" s="69"/>
      <c r="JVE331" s="52"/>
      <c r="JVF331" s="196"/>
      <c r="JVG331" s="52"/>
      <c r="JVH331" s="196"/>
      <c r="JVI331" s="52"/>
      <c r="JVJ331" s="196"/>
      <c r="JVK331" s="52"/>
      <c r="JVL331" s="196"/>
      <c r="JVM331" s="52"/>
      <c r="JVN331" s="196"/>
      <c r="JVO331" s="52"/>
      <c r="JVP331" s="196"/>
      <c r="JVQ331" s="365"/>
      <c r="JVR331" s="92"/>
      <c r="JVS331" s="321"/>
      <c r="JVT331" s="60"/>
      <c r="JVU331" s="321"/>
      <c r="JVV331" s="60"/>
      <c r="JVW331" s="321"/>
      <c r="JVX331" s="60"/>
      <c r="JVY331" s="321"/>
      <c r="JVZ331" s="60"/>
      <c r="JWA331" s="321"/>
      <c r="JWB331" s="60"/>
      <c r="JWC331" s="47"/>
      <c r="JWD331" s="48"/>
      <c r="JWE331" s="49"/>
      <c r="JWF331" s="49"/>
      <c r="JWG331" s="50"/>
      <c r="JWH331" s="51"/>
      <c r="JWI331" s="119"/>
      <c r="JWJ331" s="69"/>
      <c r="JWK331" s="52"/>
      <c r="JWL331" s="196"/>
      <c r="JWM331" s="52"/>
      <c r="JWN331" s="196"/>
      <c r="JWO331" s="52"/>
      <c r="JWP331" s="196"/>
      <c r="JWQ331" s="52"/>
      <c r="JWR331" s="196"/>
      <c r="JWS331" s="52"/>
      <c r="JWT331" s="196"/>
      <c r="JWU331" s="52"/>
      <c r="JWV331" s="196"/>
      <c r="JWW331" s="365"/>
      <c r="JWX331" s="92"/>
      <c r="JWY331" s="321"/>
      <c r="JWZ331" s="60"/>
      <c r="JXA331" s="321"/>
      <c r="JXB331" s="60"/>
      <c r="JXC331" s="321"/>
      <c r="JXD331" s="60"/>
      <c r="JXE331" s="321"/>
      <c r="JXF331" s="60"/>
      <c r="JXG331" s="321"/>
      <c r="JXH331" s="60"/>
      <c r="JXI331" s="47"/>
      <c r="JXJ331" s="48"/>
      <c r="JXK331" s="49"/>
      <c r="JXL331" s="49"/>
      <c r="JXM331" s="50"/>
      <c r="JXN331" s="51"/>
      <c r="JXO331" s="119"/>
      <c r="JXP331" s="69"/>
      <c r="JXQ331" s="52"/>
      <c r="JXR331" s="196"/>
      <c r="JXS331" s="52"/>
      <c r="JXT331" s="196"/>
      <c r="JXU331" s="52"/>
      <c r="JXV331" s="196"/>
      <c r="JXW331" s="52"/>
      <c r="JXX331" s="196"/>
      <c r="JXY331" s="52"/>
      <c r="JXZ331" s="196"/>
      <c r="JYA331" s="52"/>
      <c r="JYB331" s="196"/>
      <c r="JYC331" s="365"/>
      <c r="JYD331" s="92"/>
      <c r="JYE331" s="321"/>
      <c r="JYF331" s="60"/>
      <c r="JYG331" s="321"/>
      <c r="JYH331" s="60"/>
      <c r="JYI331" s="321"/>
      <c r="JYJ331" s="60"/>
      <c r="JYK331" s="321"/>
      <c r="JYL331" s="60"/>
      <c r="JYM331" s="321"/>
      <c r="JYN331" s="60"/>
      <c r="JYO331" s="47"/>
      <c r="JYP331" s="48"/>
      <c r="JYQ331" s="49"/>
      <c r="JYR331" s="49"/>
      <c r="JYS331" s="50"/>
      <c r="JYT331" s="51"/>
      <c r="JYU331" s="119"/>
      <c r="JYV331" s="69"/>
      <c r="JYW331" s="52"/>
      <c r="JYX331" s="196"/>
      <c r="JYY331" s="52"/>
      <c r="JYZ331" s="196"/>
      <c r="JZA331" s="52"/>
      <c r="JZB331" s="196"/>
      <c r="JZC331" s="52"/>
      <c r="JZD331" s="196"/>
      <c r="JZE331" s="52"/>
      <c r="JZF331" s="196"/>
      <c r="JZG331" s="52"/>
      <c r="JZH331" s="196"/>
      <c r="JZI331" s="365"/>
      <c r="JZJ331" s="92"/>
      <c r="JZK331" s="321"/>
      <c r="JZL331" s="60"/>
      <c r="JZM331" s="321"/>
      <c r="JZN331" s="60"/>
      <c r="JZO331" s="321"/>
      <c r="JZP331" s="60"/>
      <c r="JZQ331" s="321"/>
      <c r="JZR331" s="60"/>
      <c r="JZS331" s="321"/>
      <c r="JZT331" s="60"/>
      <c r="JZU331" s="47"/>
      <c r="JZV331" s="48"/>
      <c r="JZW331" s="49"/>
      <c r="JZX331" s="49"/>
      <c r="JZY331" s="50"/>
      <c r="JZZ331" s="51"/>
      <c r="KAA331" s="119"/>
      <c r="KAB331" s="69"/>
      <c r="KAC331" s="52"/>
      <c r="KAD331" s="196"/>
      <c r="KAE331" s="52"/>
      <c r="KAF331" s="196"/>
      <c r="KAG331" s="52"/>
      <c r="KAH331" s="196"/>
      <c r="KAI331" s="52"/>
      <c r="KAJ331" s="196"/>
      <c r="KAK331" s="52"/>
      <c r="KAL331" s="196"/>
      <c r="KAM331" s="52"/>
      <c r="KAN331" s="196"/>
      <c r="KAO331" s="365"/>
      <c r="KAP331" s="92"/>
      <c r="KAQ331" s="321"/>
      <c r="KAR331" s="60"/>
      <c r="KAS331" s="321"/>
      <c r="KAT331" s="60"/>
      <c r="KAU331" s="321"/>
      <c r="KAV331" s="60"/>
      <c r="KAW331" s="321"/>
      <c r="KAX331" s="60"/>
      <c r="KAY331" s="321"/>
      <c r="KAZ331" s="60"/>
      <c r="KBA331" s="47"/>
      <c r="KBB331" s="48"/>
      <c r="KBC331" s="49"/>
      <c r="KBD331" s="49"/>
      <c r="KBE331" s="50"/>
      <c r="KBF331" s="51"/>
      <c r="KBG331" s="119"/>
      <c r="KBH331" s="69"/>
      <c r="KBI331" s="52"/>
      <c r="KBJ331" s="196"/>
      <c r="KBK331" s="52"/>
      <c r="KBL331" s="196"/>
      <c r="KBM331" s="52"/>
      <c r="KBN331" s="196"/>
      <c r="KBO331" s="52"/>
      <c r="KBP331" s="196"/>
      <c r="KBQ331" s="52"/>
      <c r="KBR331" s="196"/>
      <c r="KBS331" s="52"/>
      <c r="KBT331" s="196"/>
      <c r="KBU331" s="365"/>
      <c r="KBV331" s="92"/>
      <c r="KBW331" s="321"/>
      <c r="KBX331" s="60"/>
      <c r="KBY331" s="321"/>
      <c r="KBZ331" s="60"/>
      <c r="KCA331" s="321"/>
      <c r="KCB331" s="60"/>
      <c r="KCC331" s="321"/>
      <c r="KCD331" s="60"/>
      <c r="KCE331" s="321"/>
      <c r="KCF331" s="60"/>
      <c r="KCG331" s="47"/>
      <c r="KCH331" s="48"/>
      <c r="KCI331" s="49"/>
      <c r="KCJ331" s="49"/>
      <c r="KCK331" s="50"/>
      <c r="KCL331" s="51"/>
      <c r="KCM331" s="119"/>
      <c r="KCN331" s="69"/>
      <c r="KCO331" s="52"/>
      <c r="KCP331" s="196"/>
      <c r="KCQ331" s="52"/>
      <c r="KCR331" s="196"/>
      <c r="KCS331" s="52"/>
      <c r="KCT331" s="196"/>
      <c r="KCU331" s="52"/>
      <c r="KCV331" s="196"/>
      <c r="KCW331" s="52"/>
      <c r="KCX331" s="196"/>
      <c r="KCY331" s="52"/>
      <c r="KCZ331" s="196"/>
      <c r="KDA331" s="365"/>
      <c r="KDB331" s="92"/>
      <c r="KDC331" s="321"/>
      <c r="KDD331" s="60"/>
      <c r="KDE331" s="321"/>
      <c r="KDF331" s="60"/>
      <c r="KDG331" s="321"/>
      <c r="KDH331" s="60"/>
      <c r="KDI331" s="321"/>
      <c r="KDJ331" s="60"/>
      <c r="KDK331" s="321"/>
      <c r="KDL331" s="60"/>
      <c r="KDM331" s="47"/>
      <c r="KDN331" s="48"/>
      <c r="KDO331" s="49"/>
      <c r="KDP331" s="49"/>
      <c r="KDQ331" s="50"/>
      <c r="KDR331" s="51"/>
      <c r="KDS331" s="119"/>
      <c r="KDT331" s="69"/>
      <c r="KDU331" s="52"/>
      <c r="KDV331" s="196"/>
      <c r="KDW331" s="52"/>
      <c r="KDX331" s="196"/>
      <c r="KDY331" s="52"/>
      <c r="KDZ331" s="196"/>
      <c r="KEA331" s="52"/>
      <c r="KEB331" s="196"/>
      <c r="KEC331" s="52"/>
      <c r="KED331" s="196"/>
      <c r="KEE331" s="52"/>
      <c r="KEF331" s="196"/>
      <c r="KEG331" s="365"/>
      <c r="KEH331" s="92"/>
      <c r="KEI331" s="321"/>
      <c r="KEJ331" s="60"/>
      <c r="KEK331" s="321"/>
      <c r="KEL331" s="60"/>
      <c r="KEM331" s="321"/>
      <c r="KEN331" s="60"/>
      <c r="KEO331" s="321"/>
      <c r="KEP331" s="60"/>
      <c r="KEQ331" s="321"/>
      <c r="KER331" s="60"/>
      <c r="KES331" s="47"/>
      <c r="KET331" s="48"/>
      <c r="KEU331" s="49"/>
      <c r="KEV331" s="49"/>
      <c r="KEW331" s="50"/>
      <c r="KEX331" s="51"/>
      <c r="KEY331" s="119"/>
      <c r="KEZ331" s="69"/>
      <c r="KFA331" s="52"/>
      <c r="KFB331" s="196"/>
      <c r="KFC331" s="52"/>
      <c r="KFD331" s="196"/>
      <c r="KFE331" s="52"/>
      <c r="KFF331" s="196"/>
      <c r="KFG331" s="52"/>
      <c r="KFH331" s="196"/>
      <c r="KFI331" s="52"/>
      <c r="KFJ331" s="196"/>
      <c r="KFK331" s="52"/>
      <c r="KFL331" s="196"/>
      <c r="KFM331" s="365"/>
      <c r="KFN331" s="92"/>
      <c r="KFO331" s="321"/>
      <c r="KFP331" s="60"/>
      <c r="KFQ331" s="321"/>
      <c r="KFR331" s="60"/>
      <c r="KFS331" s="321"/>
      <c r="KFT331" s="60"/>
      <c r="KFU331" s="321"/>
      <c r="KFV331" s="60"/>
      <c r="KFW331" s="321"/>
      <c r="KFX331" s="60"/>
      <c r="KFY331" s="47"/>
      <c r="KFZ331" s="48"/>
      <c r="KGA331" s="49"/>
      <c r="KGB331" s="49"/>
      <c r="KGC331" s="50"/>
      <c r="KGD331" s="51"/>
      <c r="KGE331" s="119"/>
      <c r="KGF331" s="69"/>
      <c r="KGG331" s="52"/>
      <c r="KGH331" s="196"/>
      <c r="KGI331" s="52"/>
      <c r="KGJ331" s="196"/>
      <c r="KGK331" s="52"/>
      <c r="KGL331" s="196"/>
      <c r="KGM331" s="52"/>
      <c r="KGN331" s="196"/>
      <c r="KGO331" s="52"/>
      <c r="KGP331" s="196"/>
      <c r="KGQ331" s="52"/>
      <c r="KGR331" s="196"/>
      <c r="KGS331" s="365"/>
      <c r="KGT331" s="92"/>
      <c r="KGU331" s="321"/>
      <c r="KGV331" s="60"/>
      <c r="KGW331" s="321"/>
      <c r="KGX331" s="60"/>
      <c r="KGY331" s="321"/>
      <c r="KGZ331" s="60"/>
      <c r="KHA331" s="321"/>
      <c r="KHB331" s="60"/>
      <c r="KHC331" s="321"/>
      <c r="KHD331" s="60"/>
      <c r="KHE331" s="47"/>
      <c r="KHF331" s="48"/>
      <c r="KHG331" s="49"/>
      <c r="KHH331" s="49"/>
      <c r="KHI331" s="50"/>
      <c r="KHJ331" s="51"/>
      <c r="KHK331" s="119"/>
      <c r="KHL331" s="69"/>
      <c r="KHM331" s="52"/>
      <c r="KHN331" s="196"/>
      <c r="KHO331" s="52"/>
      <c r="KHP331" s="196"/>
      <c r="KHQ331" s="52"/>
      <c r="KHR331" s="196"/>
      <c r="KHS331" s="52"/>
      <c r="KHT331" s="196"/>
      <c r="KHU331" s="52"/>
      <c r="KHV331" s="196"/>
      <c r="KHW331" s="52"/>
      <c r="KHX331" s="196"/>
      <c r="KHY331" s="365"/>
      <c r="KHZ331" s="92"/>
      <c r="KIA331" s="321"/>
      <c r="KIB331" s="60"/>
      <c r="KIC331" s="321"/>
      <c r="KID331" s="60"/>
      <c r="KIE331" s="321"/>
      <c r="KIF331" s="60"/>
      <c r="KIG331" s="321"/>
      <c r="KIH331" s="60"/>
      <c r="KII331" s="321"/>
      <c r="KIJ331" s="60"/>
      <c r="KIK331" s="47"/>
      <c r="KIL331" s="48"/>
      <c r="KIM331" s="49"/>
      <c r="KIN331" s="49"/>
      <c r="KIO331" s="50"/>
      <c r="KIP331" s="51"/>
      <c r="KIQ331" s="119"/>
      <c r="KIR331" s="69"/>
      <c r="KIS331" s="52"/>
      <c r="KIT331" s="196"/>
      <c r="KIU331" s="52"/>
      <c r="KIV331" s="196"/>
      <c r="KIW331" s="52"/>
      <c r="KIX331" s="196"/>
      <c r="KIY331" s="52"/>
      <c r="KIZ331" s="196"/>
      <c r="KJA331" s="52"/>
      <c r="KJB331" s="196"/>
      <c r="KJC331" s="52"/>
      <c r="KJD331" s="196"/>
      <c r="KJE331" s="365"/>
      <c r="KJF331" s="92"/>
      <c r="KJG331" s="321"/>
      <c r="KJH331" s="60"/>
      <c r="KJI331" s="321"/>
      <c r="KJJ331" s="60"/>
      <c r="KJK331" s="321"/>
      <c r="KJL331" s="60"/>
      <c r="KJM331" s="321"/>
      <c r="KJN331" s="60"/>
      <c r="KJO331" s="321"/>
      <c r="KJP331" s="60"/>
      <c r="KJQ331" s="47"/>
      <c r="KJR331" s="48"/>
      <c r="KJS331" s="49"/>
      <c r="KJT331" s="49"/>
      <c r="KJU331" s="50"/>
      <c r="KJV331" s="51"/>
      <c r="KJW331" s="119"/>
      <c r="KJX331" s="69"/>
      <c r="KJY331" s="52"/>
      <c r="KJZ331" s="196"/>
      <c r="KKA331" s="52"/>
      <c r="KKB331" s="196"/>
      <c r="KKC331" s="52"/>
      <c r="KKD331" s="196"/>
      <c r="KKE331" s="52"/>
      <c r="KKF331" s="196"/>
      <c r="KKG331" s="52"/>
      <c r="KKH331" s="196"/>
      <c r="KKI331" s="52"/>
      <c r="KKJ331" s="196"/>
      <c r="KKK331" s="365"/>
      <c r="KKL331" s="92"/>
      <c r="KKM331" s="321"/>
      <c r="KKN331" s="60"/>
      <c r="KKO331" s="321"/>
      <c r="KKP331" s="60"/>
      <c r="KKQ331" s="321"/>
      <c r="KKR331" s="60"/>
      <c r="KKS331" s="321"/>
      <c r="KKT331" s="60"/>
      <c r="KKU331" s="321"/>
      <c r="KKV331" s="60"/>
      <c r="KKW331" s="47"/>
      <c r="KKX331" s="48"/>
      <c r="KKY331" s="49"/>
      <c r="KKZ331" s="49"/>
      <c r="KLA331" s="50"/>
      <c r="KLB331" s="51"/>
      <c r="KLC331" s="119"/>
      <c r="KLD331" s="69"/>
      <c r="KLE331" s="52"/>
      <c r="KLF331" s="196"/>
      <c r="KLG331" s="52"/>
      <c r="KLH331" s="196"/>
      <c r="KLI331" s="52"/>
      <c r="KLJ331" s="196"/>
      <c r="KLK331" s="52"/>
      <c r="KLL331" s="196"/>
      <c r="KLM331" s="52"/>
      <c r="KLN331" s="196"/>
      <c r="KLO331" s="52"/>
      <c r="KLP331" s="196"/>
      <c r="KLQ331" s="365"/>
      <c r="KLR331" s="92"/>
      <c r="KLS331" s="321"/>
      <c r="KLT331" s="60"/>
      <c r="KLU331" s="321"/>
      <c r="KLV331" s="60"/>
      <c r="KLW331" s="321"/>
      <c r="KLX331" s="60"/>
      <c r="KLY331" s="321"/>
      <c r="KLZ331" s="60"/>
      <c r="KMA331" s="321"/>
      <c r="KMB331" s="60"/>
      <c r="KMC331" s="47"/>
      <c r="KMD331" s="48"/>
      <c r="KME331" s="49"/>
      <c r="KMF331" s="49"/>
      <c r="KMG331" s="50"/>
      <c r="KMH331" s="51"/>
      <c r="KMI331" s="119"/>
      <c r="KMJ331" s="69"/>
      <c r="KMK331" s="52"/>
      <c r="KML331" s="196"/>
      <c r="KMM331" s="52"/>
      <c r="KMN331" s="196"/>
      <c r="KMO331" s="52"/>
      <c r="KMP331" s="196"/>
      <c r="KMQ331" s="52"/>
      <c r="KMR331" s="196"/>
      <c r="KMS331" s="52"/>
      <c r="KMT331" s="196"/>
      <c r="KMU331" s="52"/>
      <c r="KMV331" s="196"/>
      <c r="KMW331" s="365"/>
      <c r="KMX331" s="92"/>
      <c r="KMY331" s="321"/>
      <c r="KMZ331" s="60"/>
      <c r="KNA331" s="321"/>
      <c r="KNB331" s="60"/>
      <c r="KNC331" s="321"/>
      <c r="KND331" s="60"/>
      <c r="KNE331" s="321"/>
      <c r="KNF331" s="60"/>
      <c r="KNG331" s="321"/>
      <c r="KNH331" s="60"/>
      <c r="KNI331" s="47"/>
      <c r="KNJ331" s="48"/>
      <c r="KNK331" s="49"/>
      <c r="KNL331" s="49"/>
      <c r="KNM331" s="50"/>
      <c r="KNN331" s="51"/>
      <c r="KNO331" s="119"/>
      <c r="KNP331" s="69"/>
      <c r="KNQ331" s="52"/>
      <c r="KNR331" s="196"/>
      <c r="KNS331" s="52"/>
      <c r="KNT331" s="196"/>
      <c r="KNU331" s="52"/>
      <c r="KNV331" s="196"/>
      <c r="KNW331" s="52"/>
      <c r="KNX331" s="196"/>
      <c r="KNY331" s="52"/>
      <c r="KNZ331" s="196"/>
      <c r="KOA331" s="52"/>
      <c r="KOB331" s="196"/>
      <c r="KOC331" s="365"/>
      <c r="KOD331" s="92"/>
      <c r="KOE331" s="321"/>
      <c r="KOF331" s="60"/>
      <c r="KOG331" s="321"/>
      <c r="KOH331" s="60"/>
      <c r="KOI331" s="321"/>
      <c r="KOJ331" s="60"/>
      <c r="KOK331" s="321"/>
      <c r="KOL331" s="60"/>
      <c r="KOM331" s="321"/>
      <c r="KON331" s="60"/>
      <c r="KOO331" s="47"/>
      <c r="KOP331" s="48"/>
      <c r="KOQ331" s="49"/>
      <c r="KOR331" s="49"/>
      <c r="KOS331" s="50"/>
      <c r="KOT331" s="51"/>
      <c r="KOU331" s="119"/>
      <c r="KOV331" s="69"/>
      <c r="KOW331" s="52"/>
      <c r="KOX331" s="196"/>
      <c r="KOY331" s="52"/>
      <c r="KOZ331" s="196"/>
      <c r="KPA331" s="52"/>
      <c r="KPB331" s="196"/>
      <c r="KPC331" s="52"/>
      <c r="KPD331" s="196"/>
      <c r="KPE331" s="52"/>
      <c r="KPF331" s="196"/>
      <c r="KPG331" s="52"/>
      <c r="KPH331" s="196"/>
      <c r="KPI331" s="365"/>
      <c r="KPJ331" s="92"/>
      <c r="KPK331" s="321"/>
      <c r="KPL331" s="60"/>
      <c r="KPM331" s="321"/>
      <c r="KPN331" s="60"/>
      <c r="KPO331" s="321"/>
      <c r="KPP331" s="60"/>
      <c r="KPQ331" s="321"/>
      <c r="KPR331" s="60"/>
      <c r="KPS331" s="321"/>
      <c r="KPT331" s="60"/>
      <c r="KPU331" s="47"/>
      <c r="KPV331" s="48"/>
      <c r="KPW331" s="49"/>
      <c r="KPX331" s="49"/>
      <c r="KPY331" s="50"/>
      <c r="KPZ331" s="51"/>
      <c r="KQA331" s="119"/>
      <c r="KQB331" s="69"/>
      <c r="KQC331" s="52"/>
      <c r="KQD331" s="196"/>
      <c r="KQE331" s="52"/>
      <c r="KQF331" s="196"/>
      <c r="KQG331" s="52"/>
      <c r="KQH331" s="196"/>
      <c r="KQI331" s="52"/>
      <c r="KQJ331" s="196"/>
      <c r="KQK331" s="52"/>
      <c r="KQL331" s="196"/>
      <c r="KQM331" s="52"/>
      <c r="KQN331" s="196"/>
      <c r="KQO331" s="365"/>
      <c r="KQP331" s="92"/>
      <c r="KQQ331" s="321"/>
      <c r="KQR331" s="60"/>
      <c r="KQS331" s="321"/>
      <c r="KQT331" s="60"/>
      <c r="KQU331" s="321"/>
      <c r="KQV331" s="60"/>
      <c r="KQW331" s="321"/>
      <c r="KQX331" s="60"/>
      <c r="KQY331" s="321"/>
      <c r="KQZ331" s="60"/>
      <c r="KRA331" s="47"/>
      <c r="KRB331" s="48"/>
      <c r="KRC331" s="49"/>
      <c r="KRD331" s="49"/>
      <c r="KRE331" s="50"/>
      <c r="KRF331" s="51"/>
      <c r="KRG331" s="119"/>
      <c r="KRH331" s="69"/>
      <c r="KRI331" s="52"/>
      <c r="KRJ331" s="196"/>
      <c r="KRK331" s="52"/>
      <c r="KRL331" s="196"/>
      <c r="KRM331" s="52"/>
      <c r="KRN331" s="196"/>
      <c r="KRO331" s="52"/>
      <c r="KRP331" s="196"/>
      <c r="KRQ331" s="52"/>
      <c r="KRR331" s="196"/>
      <c r="KRS331" s="52"/>
      <c r="KRT331" s="196"/>
      <c r="KRU331" s="365"/>
      <c r="KRV331" s="92"/>
      <c r="KRW331" s="321"/>
      <c r="KRX331" s="60"/>
      <c r="KRY331" s="321"/>
      <c r="KRZ331" s="60"/>
      <c r="KSA331" s="321"/>
      <c r="KSB331" s="60"/>
      <c r="KSC331" s="321"/>
      <c r="KSD331" s="60"/>
      <c r="KSE331" s="321"/>
      <c r="KSF331" s="60"/>
      <c r="KSG331" s="47"/>
      <c r="KSH331" s="48"/>
      <c r="KSI331" s="49"/>
      <c r="KSJ331" s="49"/>
      <c r="KSK331" s="50"/>
      <c r="KSL331" s="51"/>
      <c r="KSM331" s="119"/>
      <c r="KSN331" s="69"/>
      <c r="KSO331" s="52"/>
      <c r="KSP331" s="196"/>
      <c r="KSQ331" s="52"/>
      <c r="KSR331" s="196"/>
      <c r="KSS331" s="52"/>
      <c r="KST331" s="196"/>
      <c r="KSU331" s="52"/>
      <c r="KSV331" s="196"/>
      <c r="KSW331" s="52"/>
      <c r="KSX331" s="196"/>
      <c r="KSY331" s="52"/>
      <c r="KSZ331" s="196"/>
      <c r="KTA331" s="365"/>
      <c r="KTB331" s="92"/>
      <c r="KTC331" s="321"/>
      <c r="KTD331" s="60"/>
      <c r="KTE331" s="321"/>
      <c r="KTF331" s="60"/>
      <c r="KTG331" s="321"/>
      <c r="KTH331" s="60"/>
      <c r="KTI331" s="321"/>
      <c r="KTJ331" s="60"/>
      <c r="KTK331" s="321"/>
      <c r="KTL331" s="60"/>
      <c r="KTM331" s="47"/>
      <c r="KTN331" s="48"/>
      <c r="KTO331" s="49"/>
      <c r="KTP331" s="49"/>
      <c r="KTQ331" s="50"/>
      <c r="KTR331" s="51"/>
      <c r="KTS331" s="119"/>
      <c r="KTT331" s="69"/>
      <c r="KTU331" s="52"/>
      <c r="KTV331" s="196"/>
      <c r="KTW331" s="52"/>
      <c r="KTX331" s="196"/>
      <c r="KTY331" s="52"/>
      <c r="KTZ331" s="196"/>
      <c r="KUA331" s="52"/>
      <c r="KUB331" s="196"/>
      <c r="KUC331" s="52"/>
      <c r="KUD331" s="196"/>
      <c r="KUE331" s="52"/>
      <c r="KUF331" s="196"/>
      <c r="KUG331" s="365"/>
      <c r="KUH331" s="92"/>
      <c r="KUI331" s="321"/>
      <c r="KUJ331" s="60"/>
      <c r="KUK331" s="321"/>
      <c r="KUL331" s="60"/>
      <c r="KUM331" s="321"/>
      <c r="KUN331" s="60"/>
      <c r="KUO331" s="321"/>
      <c r="KUP331" s="60"/>
      <c r="KUQ331" s="321"/>
      <c r="KUR331" s="60"/>
      <c r="KUS331" s="47"/>
      <c r="KUT331" s="48"/>
      <c r="KUU331" s="49"/>
      <c r="KUV331" s="49"/>
      <c r="KUW331" s="50"/>
      <c r="KUX331" s="51"/>
      <c r="KUY331" s="119"/>
      <c r="KUZ331" s="69"/>
      <c r="KVA331" s="52"/>
      <c r="KVB331" s="196"/>
      <c r="KVC331" s="52"/>
      <c r="KVD331" s="196"/>
      <c r="KVE331" s="52"/>
      <c r="KVF331" s="196"/>
      <c r="KVG331" s="52"/>
      <c r="KVH331" s="196"/>
      <c r="KVI331" s="52"/>
      <c r="KVJ331" s="196"/>
      <c r="KVK331" s="52"/>
      <c r="KVL331" s="196"/>
      <c r="KVM331" s="365"/>
      <c r="KVN331" s="92"/>
      <c r="KVO331" s="321"/>
      <c r="KVP331" s="60"/>
      <c r="KVQ331" s="321"/>
      <c r="KVR331" s="60"/>
      <c r="KVS331" s="321"/>
      <c r="KVT331" s="60"/>
      <c r="KVU331" s="321"/>
      <c r="KVV331" s="60"/>
      <c r="KVW331" s="321"/>
      <c r="KVX331" s="60"/>
      <c r="KVY331" s="47"/>
      <c r="KVZ331" s="48"/>
      <c r="KWA331" s="49"/>
      <c r="KWB331" s="49"/>
      <c r="KWC331" s="50"/>
      <c r="KWD331" s="51"/>
      <c r="KWE331" s="119"/>
      <c r="KWF331" s="69"/>
      <c r="KWG331" s="52"/>
      <c r="KWH331" s="196"/>
      <c r="KWI331" s="52"/>
      <c r="KWJ331" s="196"/>
      <c r="KWK331" s="52"/>
      <c r="KWL331" s="196"/>
      <c r="KWM331" s="52"/>
      <c r="KWN331" s="196"/>
      <c r="KWO331" s="52"/>
      <c r="KWP331" s="196"/>
      <c r="KWQ331" s="52"/>
      <c r="KWR331" s="196"/>
      <c r="KWS331" s="365"/>
      <c r="KWT331" s="92"/>
      <c r="KWU331" s="321"/>
      <c r="KWV331" s="60"/>
      <c r="KWW331" s="321"/>
      <c r="KWX331" s="60"/>
      <c r="KWY331" s="321"/>
      <c r="KWZ331" s="60"/>
      <c r="KXA331" s="321"/>
      <c r="KXB331" s="60"/>
      <c r="KXC331" s="321"/>
      <c r="KXD331" s="60"/>
      <c r="KXE331" s="47"/>
      <c r="KXF331" s="48"/>
      <c r="KXG331" s="49"/>
      <c r="KXH331" s="49"/>
      <c r="KXI331" s="50"/>
      <c r="KXJ331" s="51"/>
      <c r="KXK331" s="119"/>
      <c r="KXL331" s="69"/>
      <c r="KXM331" s="52"/>
      <c r="KXN331" s="196"/>
      <c r="KXO331" s="52"/>
      <c r="KXP331" s="196"/>
      <c r="KXQ331" s="52"/>
      <c r="KXR331" s="196"/>
      <c r="KXS331" s="52"/>
      <c r="KXT331" s="196"/>
      <c r="KXU331" s="52"/>
      <c r="KXV331" s="196"/>
      <c r="KXW331" s="52"/>
      <c r="KXX331" s="196"/>
      <c r="KXY331" s="365"/>
      <c r="KXZ331" s="92"/>
      <c r="KYA331" s="321"/>
      <c r="KYB331" s="60"/>
      <c r="KYC331" s="321"/>
      <c r="KYD331" s="60"/>
      <c r="KYE331" s="321"/>
      <c r="KYF331" s="60"/>
      <c r="KYG331" s="321"/>
      <c r="KYH331" s="60"/>
      <c r="KYI331" s="321"/>
      <c r="KYJ331" s="60"/>
      <c r="KYK331" s="47"/>
      <c r="KYL331" s="48"/>
      <c r="KYM331" s="49"/>
      <c r="KYN331" s="49"/>
      <c r="KYO331" s="50"/>
      <c r="KYP331" s="51"/>
      <c r="KYQ331" s="119"/>
      <c r="KYR331" s="69"/>
      <c r="KYS331" s="52"/>
      <c r="KYT331" s="196"/>
      <c r="KYU331" s="52"/>
      <c r="KYV331" s="196"/>
      <c r="KYW331" s="52"/>
      <c r="KYX331" s="196"/>
      <c r="KYY331" s="52"/>
      <c r="KYZ331" s="196"/>
      <c r="KZA331" s="52"/>
      <c r="KZB331" s="196"/>
      <c r="KZC331" s="52"/>
      <c r="KZD331" s="196"/>
      <c r="KZE331" s="365"/>
      <c r="KZF331" s="92"/>
      <c r="KZG331" s="321"/>
      <c r="KZH331" s="60"/>
      <c r="KZI331" s="321"/>
      <c r="KZJ331" s="60"/>
      <c r="KZK331" s="321"/>
      <c r="KZL331" s="60"/>
      <c r="KZM331" s="321"/>
      <c r="KZN331" s="60"/>
      <c r="KZO331" s="321"/>
      <c r="KZP331" s="60"/>
      <c r="KZQ331" s="47"/>
      <c r="KZR331" s="48"/>
      <c r="KZS331" s="49"/>
      <c r="KZT331" s="49"/>
      <c r="KZU331" s="50"/>
      <c r="KZV331" s="51"/>
      <c r="KZW331" s="119"/>
      <c r="KZX331" s="69"/>
      <c r="KZY331" s="52"/>
      <c r="KZZ331" s="196"/>
      <c r="LAA331" s="52"/>
      <c r="LAB331" s="196"/>
      <c r="LAC331" s="52"/>
      <c r="LAD331" s="196"/>
      <c r="LAE331" s="52"/>
      <c r="LAF331" s="196"/>
      <c r="LAG331" s="52"/>
      <c r="LAH331" s="196"/>
      <c r="LAI331" s="52"/>
      <c r="LAJ331" s="196"/>
      <c r="LAK331" s="365"/>
      <c r="LAL331" s="92"/>
      <c r="LAM331" s="321"/>
      <c r="LAN331" s="60"/>
      <c r="LAO331" s="321"/>
      <c r="LAP331" s="60"/>
      <c r="LAQ331" s="321"/>
      <c r="LAR331" s="60"/>
      <c r="LAS331" s="321"/>
      <c r="LAT331" s="60"/>
      <c r="LAU331" s="321"/>
      <c r="LAV331" s="60"/>
      <c r="LAW331" s="47"/>
      <c r="LAX331" s="48"/>
      <c r="LAY331" s="49"/>
      <c r="LAZ331" s="49"/>
      <c r="LBA331" s="50"/>
      <c r="LBB331" s="51"/>
      <c r="LBC331" s="119"/>
      <c r="LBD331" s="69"/>
      <c r="LBE331" s="52"/>
      <c r="LBF331" s="196"/>
      <c r="LBG331" s="52"/>
      <c r="LBH331" s="196"/>
      <c r="LBI331" s="52"/>
      <c r="LBJ331" s="196"/>
      <c r="LBK331" s="52"/>
      <c r="LBL331" s="196"/>
      <c r="LBM331" s="52"/>
      <c r="LBN331" s="196"/>
      <c r="LBO331" s="52"/>
      <c r="LBP331" s="196"/>
      <c r="LBQ331" s="365"/>
      <c r="LBR331" s="92"/>
      <c r="LBS331" s="321"/>
      <c r="LBT331" s="60"/>
      <c r="LBU331" s="321"/>
      <c r="LBV331" s="60"/>
      <c r="LBW331" s="321"/>
      <c r="LBX331" s="60"/>
      <c r="LBY331" s="321"/>
      <c r="LBZ331" s="60"/>
      <c r="LCA331" s="321"/>
      <c r="LCB331" s="60"/>
      <c r="LCC331" s="47"/>
      <c r="LCD331" s="48"/>
      <c r="LCE331" s="49"/>
      <c r="LCF331" s="49"/>
      <c r="LCG331" s="50"/>
      <c r="LCH331" s="51"/>
      <c r="LCI331" s="119"/>
      <c r="LCJ331" s="69"/>
      <c r="LCK331" s="52"/>
      <c r="LCL331" s="196"/>
      <c r="LCM331" s="52"/>
      <c r="LCN331" s="196"/>
      <c r="LCO331" s="52"/>
      <c r="LCP331" s="196"/>
      <c r="LCQ331" s="52"/>
      <c r="LCR331" s="196"/>
      <c r="LCS331" s="52"/>
      <c r="LCT331" s="196"/>
      <c r="LCU331" s="52"/>
      <c r="LCV331" s="196"/>
      <c r="LCW331" s="365"/>
      <c r="LCX331" s="92"/>
      <c r="LCY331" s="321"/>
      <c r="LCZ331" s="60"/>
      <c r="LDA331" s="321"/>
      <c r="LDB331" s="60"/>
      <c r="LDC331" s="321"/>
      <c r="LDD331" s="60"/>
      <c r="LDE331" s="321"/>
      <c r="LDF331" s="60"/>
      <c r="LDG331" s="321"/>
      <c r="LDH331" s="60"/>
      <c r="LDI331" s="47"/>
      <c r="LDJ331" s="48"/>
      <c r="LDK331" s="49"/>
      <c r="LDL331" s="49"/>
      <c r="LDM331" s="50"/>
      <c r="LDN331" s="51"/>
      <c r="LDO331" s="119"/>
      <c r="LDP331" s="69"/>
      <c r="LDQ331" s="52"/>
      <c r="LDR331" s="196"/>
      <c r="LDS331" s="52"/>
      <c r="LDT331" s="196"/>
      <c r="LDU331" s="52"/>
      <c r="LDV331" s="196"/>
      <c r="LDW331" s="52"/>
      <c r="LDX331" s="196"/>
      <c r="LDY331" s="52"/>
      <c r="LDZ331" s="196"/>
      <c r="LEA331" s="52"/>
      <c r="LEB331" s="196"/>
      <c r="LEC331" s="365"/>
      <c r="LED331" s="92"/>
      <c r="LEE331" s="321"/>
      <c r="LEF331" s="60"/>
      <c r="LEG331" s="321"/>
      <c r="LEH331" s="60"/>
      <c r="LEI331" s="321"/>
      <c r="LEJ331" s="60"/>
      <c r="LEK331" s="321"/>
      <c r="LEL331" s="60"/>
      <c r="LEM331" s="321"/>
      <c r="LEN331" s="60"/>
      <c r="LEO331" s="47"/>
      <c r="LEP331" s="48"/>
      <c r="LEQ331" s="49"/>
      <c r="LER331" s="49"/>
      <c r="LES331" s="50"/>
      <c r="LET331" s="51"/>
      <c r="LEU331" s="119"/>
      <c r="LEV331" s="69"/>
      <c r="LEW331" s="52"/>
      <c r="LEX331" s="196"/>
      <c r="LEY331" s="52"/>
      <c r="LEZ331" s="196"/>
      <c r="LFA331" s="52"/>
      <c r="LFB331" s="196"/>
      <c r="LFC331" s="52"/>
      <c r="LFD331" s="196"/>
      <c r="LFE331" s="52"/>
      <c r="LFF331" s="196"/>
      <c r="LFG331" s="52"/>
      <c r="LFH331" s="196"/>
      <c r="LFI331" s="365"/>
      <c r="LFJ331" s="92"/>
      <c r="LFK331" s="321"/>
      <c r="LFL331" s="60"/>
      <c r="LFM331" s="321"/>
      <c r="LFN331" s="60"/>
      <c r="LFO331" s="321"/>
      <c r="LFP331" s="60"/>
      <c r="LFQ331" s="321"/>
      <c r="LFR331" s="60"/>
      <c r="LFS331" s="321"/>
      <c r="LFT331" s="60"/>
      <c r="LFU331" s="47"/>
      <c r="LFV331" s="48"/>
      <c r="LFW331" s="49"/>
      <c r="LFX331" s="49"/>
      <c r="LFY331" s="50"/>
      <c r="LFZ331" s="51"/>
      <c r="LGA331" s="119"/>
      <c r="LGB331" s="69"/>
      <c r="LGC331" s="52"/>
      <c r="LGD331" s="196"/>
      <c r="LGE331" s="52"/>
      <c r="LGF331" s="196"/>
      <c r="LGG331" s="52"/>
      <c r="LGH331" s="196"/>
      <c r="LGI331" s="52"/>
      <c r="LGJ331" s="196"/>
      <c r="LGK331" s="52"/>
      <c r="LGL331" s="196"/>
      <c r="LGM331" s="52"/>
      <c r="LGN331" s="196"/>
      <c r="LGO331" s="365"/>
      <c r="LGP331" s="92"/>
      <c r="LGQ331" s="321"/>
      <c r="LGR331" s="60"/>
      <c r="LGS331" s="321"/>
      <c r="LGT331" s="60"/>
      <c r="LGU331" s="321"/>
      <c r="LGV331" s="60"/>
      <c r="LGW331" s="321"/>
      <c r="LGX331" s="60"/>
      <c r="LGY331" s="321"/>
      <c r="LGZ331" s="60"/>
      <c r="LHA331" s="47"/>
      <c r="LHB331" s="48"/>
      <c r="LHC331" s="49"/>
      <c r="LHD331" s="49"/>
      <c r="LHE331" s="50"/>
      <c r="LHF331" s="51"/>
      <c r="LHG331" s="119"/>
      <c r="LHH331" s="69"/>
      <c r="LHI331" s="52"/>
      <c r="LHJ331" s="196"/>
      <c r="LHK331" s="52"/>
      <c r="LHL331" s="196"/>
      <c r="LHM331" s="52"/>
      <c r="LHN331" s="196"/>
      <c r="LHO331" s="52"/>
      <c r="LHP331" s="196"/>
      <c r="LHQ331" s="52"/>
      <c r="LHR331" s="196"/>
      <c r="LHS331" s="52"/>
      <c r="LHT331" s="196"/>
      <c r="LHU331" s="365"/>
      <c r="LHV331" s="92"/>
      <c r="LHW331" s="321"/>
      <c r="LHX331" s="60"/>
      <c r="LHY331" s="321"/>
      <c r="LHZ331" s="60"/>
      <c r="LIA331" s="321"/>
      <c r="LIB331" s="60"/>
      <c r="LIC331" s="321"/>
      <c r="LID331" s="60"/>
      <c r="LIE331" s="321"/>
      <c r="LIF331" s="60"/>
      <c r="LIG331" s="47"/>
      <c r="LIH331" s="48"/>
      <c r="LII331" s="49"/>
      <c r="LIJ331" s="49"/>
      <c r="LIK331" s="50"/>
      <c r="LIL331" s="51"/>
      <c r="LIM331" s="119"/>
      <c r="LIN331" s="69"/>
      <c r="LIO331" s="52"/>
      <c r="LIP331" s="196"/>
      <c r="LIQ331" s="52"/>
      <c r="LIR331" s="196"/>
      <c r="LIS331" s="52"/>
      <c r="LIT331" s="196"/>
      <c r="LIU331" s="52"/>
      <c r="LIV331" s="196"/>
      <c r="LIW331" s="52"/>
      <c r="LIX331" s="196"/>
      <c r="LIY331" s="52"/>
      <c r="LIZ331" s="196"/>
      <c r="LJA331" s="365"/>
      <c r="LJB331" s="92"/>
      <c r="LJC331" s="321"/>
      <c r="LJD331" s="60"/>
      <c r="LJE331" s="321"/>
      <c r="LJF331" s="60"/>
      <c r="LJG331" s="321"/>
      <c r="LJH331" s="60"/>
      <c r="LJI331" s="321"/>
      <c r="LJJ331" s="60"/>
      <c r="LJK331" s="321"/>
      <c r="LJL331" s="60"/>
      <c r="LJM331" s="47"/>
      <c r="LJN331" s="48"/>
      <c r="LJO331" s="49"/>
      <c r="LJP331" s="49"/>
      <c r="LJQ331" s="50"/>
      <c r="LJR331" s="51"/>
      <c r="LJS331" s="119"/>
      <c r="LJT331" s="69"/>
      <c r="LJU331" s="52"/>
      <c r="LJV331" s="196"/>
      <c r="LJW331" s="52"/>
      <c r="LJX331" s="196"/>
      <c r="LJY331" s="52"/>
      <c r="LJZ331" s="196"/>
      <c r="LKA331" s="52"/>
      <c r="LKB331" s="196"/>
      <c r="LKC331" s="52"/>
      <c r="LKD331" s="196"/>
      <c r="LKE331" s="52"/>
      <c r="LKF331" s="196"/>
      <c r="LKG331" s="365"/>
      <c r="LKH331" s="92"/>
      <c r="LKI331" s="321"/>
      <c r="LKJ331" s="60"/>
      <c r="LKK331" s="321"/>
      <c r="LKL331" s="60"/>
      <c r="LKM331" s="321"/>
      <c r="LKN331" s="60"/>
      <c r="LKO331" s="321"/>
      <c r="LKP331" s="60"/>
      <c r="LKQ331" s="321"/>
      <c r="LKR331" s="60"/>
      <c r="LKS331" s="47"/>
      <c r="LKT331" s="48"/>
      <c r="LKU331" s="49"/>
      <c r="LKV331" s="49"/>
      <c r="LKW331" s="50"/>
      <c r="LKX331" s="51"/>
      <c r="LKY331" s="119"/>
      <c r="LKZ331" s="69"/>
      <c r="LLA331" s="52"/>
      <c r="LLB331" s="196"/>
      <c r="LLC331" s="52"/>
      <c r="LLD331" s="196"/>
      <c r="LLE331" s="52"/>
      <c r="LLF331" s="196"/>
      <c r="LLG331" s="52"/>
      <c r="LLH331" s="196"/>
      <c r="LLI331" s="52"/>
      <c r="LLJ331" s="196"/>
      <c r="LLK331" s="52"/>
      <c r="LLL331" s="196"/>
      <c r="LLM331" s="365"/>
      <c r="LLN331" s="92"/>
      <c r="LLO331" s="321"/>
      <c r="LLP331" s="60"/>
      <c r="LLQ331" s="321"/>
      <c r="LLR331" s="60"/>
      <c r="LLS331" s="321"/>
      <c r="LLT331" s="60"/>
      <c r="LLU331" s="321"/>
      <c r="LLV331" s="60"/>
      <c r="LLW331" s="321"/>
      <c r="LLX331" s="60"/>
      <c r="LLY331" s="47"/>
      <c r="LLZ331" s="48"/>
      <c r="LMA331" s="49"/>
      <c r="LMB331" s="49"/>
      <c r="LMC331" s="50"/>
      <c r="LMD331" s="51"/>
      <c r="LME331" s="119"/>
      <c r="LMF331" s="69"/>
      <c r="LMG331" s="52"/>
      <c r="LMH331" s="196"/>
      <c r="LMI331" s="52"/>
      <c r="LMJ331" s="196"/>
      <c r="LMK331" s="52"/>
      <c r="LML331" s="196"/>
      <c r="LMM331" s="52"/>
      <c r="LMN331" s="196"/>
      <c r="LMO331" s="52"/>
      <c r="LMP331" s="196"/>
      <c r="LMQ331" s="52"/>
      <c r="LMR331" s="196"/>
      <c r="LMS331" s="365"/>
      <c r="LMT331" s="92"/>
      <c r="LMU331" s="321"/>
      <c r="LMV331" s="60"/>
      <c r="LMW331" s="321"/>
      <c r="LMX331" s="60"/>
      <c r="LMY331" s="321"/>
      <c r="LMZ331" s="60"/>
      <c r="LNA331" s="321"/>
      <c r="LNB331" s="60"/>
      <c r="LNC331" s="321"/>
      <c r="LND331" s="60"/>
      <c r="LNE331" s="47"/>
      <c r="LNF331" s="48"/>
      <c r="LNG331" s="49"/>
      <c r="LNH331" s="49"/>
      <c r="LNI331" s="50"/>
      <c r="LNJ331" s="51"/>
      <c r="LNK331" s="119"/>
      <c r="LNL331" s="69"/>
      <c r="LNM331" s="52"/>
      <c r="LNN331" s="196"/>
      <c r="LNO331" s="52"/>
      <c r="LNP331" s="196"/>
      <c r="LNQ331" s="52"/>
      <c r="LNR331" s="196"/>
      <c r="LNS331" s="52"/>
      <c r="LNT331" s="196"/>
      <c r="LNU331" s="52"/>
      <c r="LNV331" s="196"/>
      <c r="LNW331" s="52"/>
      <c r="LNX331" s="196"/>
      <c r="LNY331" s="365"/>
      <c r="LNZ331" s="92"/>
      <c r="LOA331" s="321"/>
      <c r="LOB331" s="60"/>
      <c r="LOC331" s="321"/>
      <c r="LOD331" s="60"/>
      <c r="LOE331" s="321"/>
      <c r="LOF331" s="60"/>
      <c r="LOG331" s="321"/>
      <c r="LOH331" s="60"/>
      <c r="LOI331" s="321"/>
      <c r="LOJ331" s="60"/>
      <c r="LOK331" s="47"/>
      <c r="LOL331" s="48"/>
      <c r="LOM331" s="49"/>
      <c r="LON331" s="49"/>
      <c r="LOO331" s="50"/>
      <c r="LOP331" s="51"/>
      <c r="LOQ331" s="119"/>
      <c r="LOR331" s="69"/>
      <c r="LOS331" s="52"/>
      <c r="LOT331" s="196"/>
      <c r="LOU331" s="52"/>
      <c r="LOV331" s="196"/>
      <c r="LOW331" s="52"/>
      <c r="LOX331" s="196"/>
      <c r="LOY331" s="52"/>
      <c r="LOZ331" s="196"/>
      <c r="LPA331" s="52"/>
      <c r="LPB331" s="196"/>
      <c r="LPC331" s="52"/>
      <c r="LPD331" s="196"/>
      <c r="LPE331" s="365"/>
      <c r="LPF331" s="92"/>
      <c r="LPG331" s="321"/>
      <c r="LPH331" s="60"/>
      <c r="LPI331" s="321"/>
      <c r="LPJ331" s="60"/>
      <c r="LPK331" s="321"/>
      <c r="LPL331" s="60"/>
      <c r="LPM331" s="321"/>
      <c r="LPN331" s="60"/>
      <c r="LPO331" s="321"/>
      <c r="LPP331" s="60"/>
      <c r="LPQ331" s="47"/>
      <c r="LPR331" s="48"/>
      <c r="LPS331" s="49"/>
      <c r="LPT331" s="49"/>
      <c r="LPU331" s="50"/>
      <c r="LPV331" s="51"/>
      <c r="LPW331" s="119"/>
      <c r="LPX331" s="69"/>
      <c r="LPY331" s="52"/>
      <c r="LPZ331" s="196"/>
      <c r="LQA331" s="52"/>
      <c r="LQB331" s="196"/>
      <c r="LQC331" s="52"/>
      <c r="LQD331" s="196"/>
      <c r="LQE331" s="52"/>
      <c r="LQF331" s="196"/>
      <c r="LQG331" s="52"/>
      <c r="LQH331" s="196"/>
      <c r="LQI331" s="52"/>
      <c r="LQJ331" s="196"/>
      <c r="LQK331" s="365"/>
      <c r="LQL331" s="92"/>
      <c r="LQM331" s="321"/>
      <c r="LQN331" s="60"/>
      <c r="LQO331" s="321"/>
      <c r="LQP331" s="60"/>
      <c r="LQQ331" s="321"/>
      <c r="LQR331" s="60"/>
      <c r="LQS331" s="321"/>
      <c r="LQT331" s="60"/>
      <c r="LQU331" s="321"/>
      <c r="LQV331" s="60"/>
      <c r="LQW331" s="47"/>
      <c r="LQX331" s="48"/>
      <c r="LQY331" s="49"/>
      <c r="LQZ331" s="49"/>
      <c r="LRA331" s="50"/>
      <c r="LRB331" s="51"/>
      <c r="LRC331" s="119"/>
      <c r="LRD331" s="69"/>
      <c r="LRE331" s="52"/>
      <c r="LRF331" s="196"/>
      <c r="LRG331" s="52"/>
      <c r="LRH331" s="196"/>
      <c r="LRI331" s="52"/>
      <c r="LRJ331" s="196"/>
      <c r="LRK331" s="52"/>
      <c r="LRL331" s="196"/>
      <c r="LRM331" s="52"/>
      <c r="LRN331" s="196"/>
      <c r="LRO331" s="52"/>
      <c r="LRP331" s="196"/>
      <c r="LRQ331" s="365"/>
      <c r="LRR331" s="92"/>
      <c r="LRS331" s="321"/>
      <c r="LRT331" s="60"/>
      <c r="LRU331" s="321"/>
      <c r="LRV331" s="60"/>
      <c r="LRW331" s="321"/>
      <c r="LRX331" s="60"/>
      <c r="LRY331" s="321"/>
      <c r="LRZ331" s="60"/>
      <c r="LSA331" s="321"/>
      <c r="LSB331" s="60"/>
      <c r="LSC331" s="47"/>
      <c r="LSD331" s="48"/>
      <c r="LSE331" s="49"/>
      <c r="LSF331" s="49"/>
      <c r="LSG331" s="50"/>
      <c r="LSH331" s="51"/>
      <c r="LSI331" s="119"/>
      <c r="LSJ331" s="69"/>
      <c r="LSK331" s="52"/>
      <c r="LSL331" s="196"/>
      <c r="LSM331" s="52"/>
      <c r="LSN331" s="196"/>
      <c r="LSO331" s="52"/>
      <c r="LSP331" s="196"/>
      <c r="LSQ331" s="52"/>
      <c r="LSR331" s="196"/>
      <c r="LSS331" s="52"/>
      <c r="LST331" s="196"/>
      <c r="LSU331" s="52"/>
      <c r="LSV331" s="196"/>
      <c r="LSW331" s="365"/>
      <c r="LSX331" s="92"/>
      <c r="LSY331" s="321"/>
      <c r="LSZ331" s="60"/>
      <c r="LTA331" s="321"/>
      <c r="LTB331" s="60"/>
      <c r="LTC331" s="321"/>
      <c r="LTD331" s="60"/>
      <c r="LTE331" s="321"/>
      <c r="LTF331" s="60"/>
      <c r="LTG331" s="321"/>
      <c r="LTH331" s="60"/>
      <c r="LTI331" s="47"/>
      <c r="LTJ331" s="48"/>
      <c r="LTK331" s="49"/>
      <c r="LTL331" s="49"/>
      <c r="LTM331" s="50"/>
      <c r="LTN331" s="51"/>
      <c r="LTO331" s="119"/>
      <c r="LTP331" s="69"/>
      <c r="LTQ331" s="52"/>
      <c r="LTR331" s="196"/>
      <c r="LTS331" s="52"/>
      <c r="LTT331" s="196"/>
      <c r="LTU331" s="52"/>
      <c r="LTV331" s="196"/>
      <c r="LTW331" s="52"/>
      <c r="LTX331" s="196"/>
      <c r="LTY331" s="52"/>
      <c r="LTZ331" s="196"/>
      <c r="LUA331" s="52"/>
      <c r="LUB331" s="196"/>
      <c r="LUC331" s="365"/>
      <c r="LUD331" s="92"/>
      <c r="LUE331" s="321"/>
      <c r="LUF331" s="60"/>
      <c r="LUG331" s="321"/>
      <c r="LUH331" s="60"/>
      <c r="LUI331" s="321"/>
      <c r="LUJ331" s="60"/>
      <c r="LUK331" s="321"/>
      <c r="LUL331" s="60"/>
      <c r="LUM331" s="321"/>
      <c r="LUN331" s="60"/>
      <c r="LUO331" s="47"/>
      <c r="LUP331" s="48"/>
      <c r="LUQ331" s="49"/>
      <c r="LUR331" s="49"/>
      <c r="LUS331" s="50"/>
      <c r="LUT331" s="51"/>
      <c r="LUU331" s="119"/>
      <c r="LUV331" s="69"/>
      <c r="LUW331" s="52"/>
      <c r="LUX331" s="196"/>
      <c r="LUY331" s="52"/>
      <c r="LUZ331" s="196"/>
      <c r="LVA331" s="52"/>
      <c r="LVB331" s="196"/>
      <c r="LVC331" s="52"/>
      <c r="LVD331" s="196"/>
      <c r="LVE331" s="52"/>
      <c r="LVF331" s="196"/>
      <c r="LVG331" s="52"/>
      <c r="LVH331" s="196"/>
      <c r="LVI331" s="365"/>
      <c r="LVJ331" s="92"/>
      <c r="LVK331" s="321"/>
      <c r="LVL331" s="60"/>
      <c r="LVM331" s="321"/>
      <c r="LVN331" s="60"/>
      <c r="LVO331" s="321"/>
      <c r="LVP331" s="60"/>
      <c r="LVQ331" s="321"/>
      <c r="LVR331" s="60"/>
      <c r="LVS331" s="321"/>
      <c r="LVT331" s="60"/>
      <c r="LVU331" s="47"/>
      <c r="LVV331" s="48"/>
      <c r="LVW331" s="49"/>
      <c r="LVX331" s="49"/>
      <c r="LVY331" s="50"/>
      <c r="LVZ331" s="51"/>
      <c r="LWA331" s="119"/>
      <c r="LWB331" s="69"/>
      <c r="LWC331" s="52"/>
      <c r="LWD331" s="196"/>
      <c r="LWE331" s="52"/>
      <c r="LWF331" s="196"/>
      <c r="LWG331" s="52"/>
      <c r="LWH331" s="196"/>
      <c r="LWI331" s="52"/>
      <c r="LWJ331" s="196"/>
      <c r="LWK331" s="52"/>
      <c r="LWL331" s="196"/>
      <c r="LWM331" s="52"/>
      <c r="LWN331" s="196"/>
      <c r="LWO331" s="365"/>
      <c r="LWP331" s="92"/>
      <c r="LWQ331" s="321"/>
      <c r="LWR331" s="60"/>
      <c r="LWS331" s="321"/>
      <c r="LWT331" s="60"/>
      <c r="LWU331" s="321"/>
      <c r="LWV331" s="60"/>
      <c r="LWW331" s="321"/>
      <c r="LWX331" s="60"/>
      <c r="LWY331" s="321"/>
      <c r="LWZ331" s="60"/>
      <c r="LXA331" s="47"/>
      <c r="LXB331" s="48"/>
      <c r="LXC331" s="49"/>
      <c r="LXD331" s="49"/>
      <c r="LXE331" s="50"/>
      <c r="LXF331" s="51"/>
      <c r="LXG331" s="119"/>
      <c r="LXH331" s="69"/>
      <c r="LXI331" s="52"/>
      <c r="LXJ331" s="196"/>
      <c r="LXK331" s="52"/>
      <c r="LXL331" s="196"/>
      <c r="LXM331" s="52"/>
      <c r="LXN331" s="196"/>
      <c r="LXO331" s="52"/>
      <c r="LXP331" s="196"/>
      <c r="LXQ331" s="52"/>
      <c r="LXR331" s="196"/>
      <c r="LXS331" s="52"/>
      <c r="LXT331" s="196"/>
      <c r="LXU331" s="365"/>
      <c r="LXV331" s="92"/>
      <c r="LXW331" s="321"/>
      <c r="LXX331" s="60"/>
      <c r="LXY331" s="321"/>
      <c r="LXZ331" s="60"/>
      <c r="LYA331" s="321"/>
      <c r="LYB331" s="60"/>
      <c r="LYC331" s="321"/>
      <c r="LYD331" s="60"/>
      <c r="LYE331" s="321"/>
      <c r="LYF331" s="60"/>
      <c r="LYG331" s="47"/>
      <c r="LYH331" s="48"/>
      <c r="LYI331" s="49"/>
      <c r="LYJ331" s="49"/>
      <c r="LYK331" s="50"/>
      <c r="LYL331" s="51"/>
      <c r="LYM331" s="119"/>
      <c r="LYN331" s="69"/>
      <c r="LYO331" s="52"/>
      <c r="LYP331" s="196"/>
      <c r="LYQ331" s="52"/>
      <c r="LYR331" s="196"/>
      <c r="LYS331" s="52"/>
      <c r="LYT331" s="196"/>
      <c r="LYU331" s="52"/>
      <c r="LYV331" s="196"/>
      <c r="LYW331" s="52"/>
      <c r="LYX331" s="196"/>
      <c r="LYY331" s="52"/>
      <c r="LYZ331" s="196"/>
      <c r="LZA331" s="365"/>
      <c r="LZB331" s="92"/>
      <c r="LZC331" s="321"/>
      <c r="LZD331" s="60"/>
      <c r="LZE331" s="321"/>
      <c r="LZF331" s="60"/>
      <c r="LZG331" s="321"/>
      <c r="LZH331" s="60"/>
      <c r="LZI331" s="321"/>
      <c r="LZJ331" s="60"/>
      <c r="LZK331" s="321"/>
      <c r="LZL331" s="60"/>
      <c r="LZM331" s="47"/>
      <c r="LZN331" s="48"/>
      <c r="LZO331" s="49"/>
      <c r="LZP331" s="49"/>
      <c r="LZQ331" s="50"/>
      <c r="LZR331" s="51"/>
      <c r="LZS331" s="119"/>
      <c r="LZT331" s="69"/>
      <c r="LZU331" s="52"/>
      <c r="LZV331" s="196"/>
      <c r="LZW331" s="52"/>
      <c r="LZX331" s="196"/>
      <c r="LZY331" s="52"/>
      <c r="LZZ331" s="196"/>
      <c r="MAA331" s="52"/>
      <c r="MAB331" s="196"/>
      <c r="MAC331" s="52"/>
      <c r="MAD331" s="196"/>
      <c r="MAE331" s="52"/>
      <c r="MAF331" s="196"/>
      <c r="MAG331" s="365"/>
      <c r="MAH331" s="92"/>
      <c r="MAI331" s="321"/>
      <c r="MAJ331" s="60"/>
      <c r="MAK331" s="321"/>
      <c r="MAL331" s="60"/>
      <c r="MAM331" s="321"/>
      <c r="MAN331" s="60"/>
      <c r="MAO331" s="321"/>
      <c r="MAP331" s="60"/>
      <c r="MAQ331" s="321"/>
      <c r="MAR331" s="60"/>
      <c r="MAS331" s="47"/>
      <c r="MAT331" s="48"/>
      <c r="MAU331" s="49"/>
      <c r="MAV331" s="49"/>
      <c r="MAW331" s="50"/>
      <c r="MAX331" s="51"/>
      <c r="MAY331" s="119"/>
      <c r="MAZ331" s="69"/>
      <c r="MBA331" s="52"/>
      <c r="MBB331" s="196"/>
      <c r="MBC331" s="52"/>
      <c r="MBD331" s="196"/>
      <c r="MBE331" s="52"/>
      <c r="MBF331" s="196"/>
      <c r="MBG331" s="52"/>
      <c r="MBH331" s="196"/>
      <c r="MBI331" s="52"/>
      <c r="MBJ331" s="196"/>
      <c r="MBK331" s="52"/>
      <c r="MBL331" s="196"/>
      <c r="MBM331" s="365"/>
      <c r="MBN331" s="92"/>
      <c r="MBO331" s="321"/>
      <c r="MBP331" s="60"/>
      <c r="MBQ331" s="321"/>
      <c r="MBR331" s="60"/>
      <c r="MBS331" s="321"/>
      <c r="MBT331" s="60"/>
      <c r="MBU331" s="321"/>
      <c r="MBV331" s="60"/>
      <c r="MBW331" s="321"/>
      <c r="MBX331" s="60"/>
      <c r="MBY331" s="47"/>
      <c r="MBZ331" s="48"/>
      <c r="MCA331" s="49"/>
      <c r="MCB331" s="49"/>
      <c r="MCC331" s="50"/>
      <c r="MCD331" s="51"/>
      <c r="MCE331" s="119"/>
      <c r="MCF331" s="69"/>
      <c r="MCG331" s="52"/>
      <c r="MCH331" s="196"/>
      <c r="MCI331" s="52"/>
      <c r="MCJ331" s="196"/>
      <c r="MCK331" s="52"/>
      <c r="MCL331" s="196"/>
      <c r="MCM331" s="52"/>
      <c r="MCN331" s="196"/>
      <c r="MCO331" s="52"/>
      <c r="MCP331" s="196"/>
      <c r="MCQ331" s="52"/>
      <c r="MCR331" s="196"/>
      <c r="MCS331" s="365"/>
      <c r="MCT331" s="92"/>
      <c r="MCU331" s="321"/>
      <c r="MCV331" s="60"/>
      <c r="MCW331" s="321"/>
      <c r="MCX331" s="60"/>
      <c r="MCY331" s="321"/>
      <c r="MCZ331" s="60"/>
      <c r="MDA331" s="321"/>
      <c r="MDB331" s="60"/>
      <c r="MDC331" s="321"/>
      <c r="MDD331" s="60"/>
      <c r="MDE331" s="47"/>
      <c r="MDF331" s="48"/>
      <c r="MDG331" s="49"/>
      <c r="MDH331" s="49"/>
      <c r="MDI331" s="50"/>
      <c r="MDJ331" s="51"/>
      <c r="MDK331" s="119"/>
      <c r="MDL331" s="69"/>
      <c r="MDM331" s="52"/>
      <c r="MDN331" s="196"/>
      <c r="MDO331" s="52"/>
      <c r="MDP331" s="196"/>
      <c r="MDQ331" s="52"/>
      <c r="MDR331" s="196"/>
      <c r="MDS331" s="52"/>
      <c r="MDT331" s="196"/>
      <c r="MDU331" s="52"/>
      <c r="MDV331" s="196"/>
      <c r="MDW331" s="52"/>
      <c r="MDX331" s="196"/>
      <c r="MDY331" s="365"/>
      <c r="MDZ331" s="92"/>
      <c r="MEA331" s="321"/>
      <c r="MEB331" s="60"/>
      <c r="MEC331" s="321"/>
      <c r="MED331" s="60"/>
      <c r="MEE331" s="321"/>
      <c r="MEF331" s="60"/>
      <c r="MEG331" s="321"/>
      <c r="MEH331" s="60"/>
      <c r="MEI331" s="321"/>
      <c r="MEJ331" s="60"/>
      <c r="MEK331" s="47"/>
      <c r="MEL331" s="48"/>
      <c r="MEM331" s="49"/>
      <c r="MEN331" s="49"/>
      <c r="MEO331" s="50"/>
      <c r="MEP331" s="51"/>
      <c r="MEQ331" s="119"/>
      <c r="MER331" s="69"/>
      <c r="MES331" s="52"/>
      <c r="MET331" s="196"/>
      <c r="MEU331" s="52"/>
      <c r="MEV331" s="196"/>
      <c r="MEW331" s="52"/>
      <c r="MEX331" s="196"/>
      <c r="MEY331" s="52"/>
      <c r="MEZ331" s="196"/>
      <c r="MFA331" s="52"/>
      <c r="MFB331" s="196"/>
      <c r="MFC331" s="52"/>
      <c r="MFD331" s="196"/>
      <c r="MFE331" s="365"/>
      <c r="MFF331" s="92"/>
      <c r="MFG331" s="321"/>
      <c r="MFH331" s="60"/>
      <c r="MFI331" s="321"/>
      <c r="MFJ331" s="60"/>
      <c r="MFK331" s="321"/>
      <c r="MFL331" s="60"/>
      <c r="MFM331" s="321"/>
      <c r="MFN331" s="60"/>
      <c r="MFO331" s="321"/>
      <c r="MFP331" s="60"/>
      <c r="MFQ331" s="47"/>
      <c r="MFR331" s="48"/>
      <c r="MFS331" s="49"/>
      <c r="MFT331" s="49"/>
      <c r="MFU331" s="50"/>
      <c r="MFV331" s="51"/>
      <c r="MFW331" s="119"/>
      <c r="MFX331" s="69"/>
      <c r="MFY331" s="52"/>
      <c r="MFZ331" s="196"/>
      <c r="MGA331" s="52"/>
      <c r="MGB331" s="196"/>
      <c r="MGC331" s="52"/>
      <c r="MGD331" s="196"/>
      <c r="MGE331" s="52"/>
      <c r="MGF331" s="196"/>
      <c r="MGG331" s="52"/>
      <c r="MGH331" s="196"/>
      <c r="MGI331" s="52"/>
      <c r="MGJ331" s="196"/>
      <c r="MGK331" s="365"/>
      <c r="MGL331" s="92"/>
      <c r="MGM331" s="321"/>
      <c r="MGN331" s="60"/>
      <c r="MGO331" s="321"/>
      <c r="MGP331" s="60"/>
      <c r="MGQ331" s="321"/>
      <c r="MGR331" s="60"/>
      <c r="MGS331" s="321"/>
      <c r="MGT331" s="60"/>
      <c r="MGU331" s="321"/>
      <c r="MGV331" s="60"/>
      <c r="MGW331" s="47"/>
      <c r="MGX331" s="48"/>
      <c r="MGY331" s="49"/>
      <c r="MGZ331" s="49"/>
      <c r="MHA331" s="50"/>
      <c r="MHB331" s="51"/>
      <c r="MHC331" s="119"/>
      <c r="MHD331" s="69"/>
      <c r="MHE331" s="52"/>
      <c r="MHF331" s="196"/>
      <c r="MHG331" s="52"/>
      <c r="MHH331" s="196"/>
      <c r="MHI331" s="52"/>
      <c r="MHJ331" s="196"/>
      <c r="MHK331" s="52"/>
      <c r="MHL331" s="196"/>
      <c r="MHM331" s="52"/>
      <c r="MHN331" s="196"/>
      <c r="MHO331" s="52"/>
      <c r="MHP331" s="196"/>
      <c r="MHQ331" s="365"/>
      <c r="MHR331" s="92"/>
      <c r="MHS331" s="321"/>
      <c r="MHT331" s="60"/>
      <c r="MHU331" s="321"/>
      <c r="MHV331" s="60"/>
      <c r="MHW331" s="321"/>
      <c r="MHX331" s="60"/>
      <c r="MHY331" s="321"/>
      <c r="MHZ331" s="60"/>
      <c r="MIA331" s="321"/>
      <c r="MIB331" s="60"/>
      <c r="MIC331" s="47"/>
      <c r="MID331" s="48"/>
      <c r="MIE331" s="49"/>
      <c r="MIF331" s="49"/>
      <c r="MIG331" s="50"/>
      <c r="MIH331" s="51"/>
      <c r="MII331" s="119"/>
      <c r="MIJ331" s="69"/>
      <c r="MIK331" s="52"/>
      <c r="MIL331" s="196"/>
      <c r="MIM331" s="52"/>
      <c r="MIN331" s="196"/>
      <c r="MIO331" s="52"/>
      <c r="MIP331" s="196"/>
      <c r="MIQ331" s="52"/>
      <c r="MIR331" s="196"/>
      <c r="MIS331" s="52"/>
      <c r="MIT331" s="196"/>
      <c r="MIU331" s="52"/>
      <c r="MIV331" s="196"/>
      <c r="MIW331" s="365"/>
      <c r="MIX331" s="92"/>
      <c r="MIY331" s="321"/>
      <c r="MIZ331" s="60"/>
      <c r="MJA331" s="321"/>
      <c r="MJB331" s="60"/>
      <c r="MJC331" s="321"/>
      <c r="MJD331" s="60"/>
      <c r="MJE331" s="321"/>
      <c r="MJF331" s="60"/>
      <c r="MJG331" s="321"/>
      <c r="MJH331" s="60"/>
      <c r="MJI331" s="47"/>
      <c r="MJJ331" s="48"/>
      <c r="MJK331" s="49"/>
      <c r="MJL331" s="49"/>
      <c r="MJM331" s="50"/>
      <c r="MJN331" s="51"/>
      <c r="MJO331" s="119"/>
      <c r="MJP331" s="69"/>
      <c r="MJQ331" s="52"/>
      <c r="MJR331" s="196"/>
      <c r="MJS331" s="52"/>
      <c r="MJT331" s="196"/>
      <c r="MJU331" s="52"/>
      <c r="MJV331" s="196"/>
      <c r="MJW331" s="52"/>
      <c r="MJX331" s="196"/>
      <c r="MJY331" s="52"/>
      <c r="MJZ331" s="196"/>
      <c r="MKA331" s="52"/>
      <c r="MKB331" s="196"/>
      <c r="MKC331" s="365"/>
      <c r="MKD331" s="92"/>
      <c r="MKE331" s="321"/>
      <c r="MKF331" s="60"/>
      <c r="MKG331" s="321"/>
      <c r="MKH331" s="60"/>
      <c r="MKI331" s="321"/>
      <c r="MKJ331" s="60"/>
      <c r="MKK331" s="321"/>
      <c r="MKL331" s="60"/>
      <c r="MKM331" s="321"/>
      <c r="MKN331" s="60"/>
      <c r="MKO331" s="47"/>
      <c r="MKP331" s="48"/>
      <c r="MKQ331" s="49"/>
      <c r="MKR331" s="49"/>
      <c r="MKS331" s="50"/>
      <c r="MKT331" s="51"/>
      <c r="MKU331" s="119"/>
      <c r="MKV331" s="69"/>
      <c r="MKW331" s="52"/>
      <c r="MKX331" s="196"/>
      <c r="MKY331" s="52"/>
      <c r="MKZ331" s="196"/>
      <c r="MLA331" s="52"/>
      <c r="MLB331" s="196"/>
      <c r="MLC331" s="52"/>
      <c r="MLD331" s="196"/>
      <c r="MLE331" s="52"/>
      <c r="MLF331" s="196"/>
      <c r="MLG331" s="52"/>
      <c r="MLH331" s="196"/>
      <c r="MLI331" s="365"/>
      <c r="MLJ331" s="92"/>
      <c r="MLK331" s="321"/>
      <c r="MLL331" s="60"/>
      <c r="MLM331" s="321"/>
      <c r="MLN331" s="60"/>
      <c r="MLO331" s="321"/>
      <c r="MLP331" s="60"/>
      <c r="MLQ331" s="321"/>
      <c r="MLR331" s="60"/>
      <c r="MLS331" s="321"/>
      <c r="MLT331" s="60"/>
      <c r="MLU331" s="47"/>
      <c r="MLV331" s="48"/>
      <c r="MLW331" s="49"/>
      <c r="MLX331" s="49"/>
      <c r="MLY331" s="50"/>
      <c r="MLZ331" s="51"/>
      <c r="MMA331" s="119"/>
      <c r="MMB331" s="69"/>
      <c r="MMC331" s="52"/>
      <c r="MMD331" s="196"/>
      <c r="MME331" s="52"/>
      <c r="MMF331" s="196"/>
      <c r="MMG331" s="52"/>
      <c r="MMH331" s="196"/>
      <c r="MMI331" s="52"/>
      <c r="MMJ331" s="196"/>
      <c r="MMK331" s="52"/>
      <c r="MML331" s="196"/>
      <c r="MMM331" s="52"/>
      <c r="MMN331" s="196"/>
      <c r="MMO331" s="365"/>
      <c r="MMP331" s="92"/>
      <c r="MMQ331" s="321"/>
      <c r="MMR331" s="60"/>
      <c r="MMS331" s="321"/>
      <c r="MMT331" s="60"/>
      <c r="MMU331" s="321"/>
      <c r="MMV331" s="60"/>
      <c r="MMW331" s="321"/>
      <c r="MMX331" s="60"/>
      <c r="MMY331" s="321"/>
      <c r="MMZ331" s="60"/>
      <c r="MNA331" s="47"/>
      <c r="MNB331" s="48"/>
      <c r="MNC331" s="49"/>
      <c r="MND331" s="49"/>
      <c r="MNE331" s="50"/>
      <c r="MNF331" s="51"/>
      <c r="MNG331" s="119"/>
      <c r="MNH331" s="69"/>
      <c r="MNI331" s="52"/>
      <c r="MNJ331" s="196"/>
      <c r="MNK331" s="52"/>
      <c r="MNL331" s="196"/>
      <c r="MNM331" s="52"/>
      <c r="MNN331" s="196"/>
      <c r="MNO331" s="52"/>
      <c r="MNP331" s="196"/>
      <c r="MNQ331" s="52"/>
      <c r="MNR331" s="196"/>
      <c r="MNS331" s="52"/>
      <c r="MNT331" s="196"/>
      <c r="MNU331" s="365"/>
      <c r="MNV331" s="92"/>
      <c r="MNW331" s="321"/>
      <c r="MNX331" s="60"/>
      <c r="MNY331" s="321"/>
      <c r="MNZ331" s="60"/>
      <c r="MOA331" s="321"/>
      <c r="MOB331" s="60"/>
      <c r="MOC331" s="321"/>
      <c r="MOD331" s="60"/>
      <c r="MOE331" s="321"/>
      <c r="MOF331" s="60"/>
      <c r="MOG331" s="47"/>
      <c r="MOH331" s="48"/>
      <c r="MOI331" s="49"/>
      <c r="MOJ331" s="49"/>
      <c r="MOK331" s="50"/>
      <c r="MOL331" s="51"/>
      <c r="MOM331" s="119"/>
      <c r="MON331" s="69"/>
      <c r="MOO331" s="52"/>
      <c r="MOP331" s="196"/>
      <c r="MOQ331" s="52"/>
      <c r="MOR331" s="196"/>
      <c r="MOS331" s="52"/>
      <c r="MOT331" s="196"/>
      <c r="MOU331" s="52"/>
      <c r="MOV331" s="196"/>
      <c r="MOW331" s="52"/>
      <c r="MOX331" s="196"/>
      <c r="MOY331" s="52"/>
      <c r="MOZ331" s="196"/>
      <c r="MPA331" s="365"/>
      <c r="MPB331" s="92"/>
      <c r="MPC331" s="321"/>
      <c r="MPD331" s="60"/>
      <c r="MPE331" s="321"/>
      <c r="MPF331" s="60"/>
      <c r="MPG331" s="321"/>
      <c r="MPH331" s="60"/>
      <c r="MPI331" s="321"/>
      <c r="MPJ331" s="60"/>
      <c r="MPK331" s="321"/>
      <c r="MPL331" s="60"/>
      <c r="MPM331" s="47"/>
      <c r="MPN331" s="48"/>
      <c r="MPO331" s="49"/>
      <c r="MPP331" s="49"/>
      <c r="MPQ331" s="50"/>
      <c r="MPR331" s="51"/>
      <c r="MPS331" s="119"/>
      <c r="MPT331" s="69"/>
      <c r="MPU331" s="52"/>
      <c r="MPV331" s="196"/>
      <c r="MPW331" s="52"/>
      <c r="MPX331" s="196"/>
      <c r="MPY331" s="52"/>
      <c r="MPZ331" s="196"/>
      <c r="MQA331" s="52"/>
      <c r="MQB331" s="196"/>
      <c r="MQC331" s="52"/>
      <c r="MQD331" s="196"/>
      <c r="MQE331" s="52"/>
      <c r="MQF331" s="196"/>
      <c r="MQG331" s="365"/>
      <c r="MQH331" s="92"/>
      <c r="MQI331" s="321"/>
      <c r="MQJ331" s="60"/>
      <c r="MQK331" s="321"/>
      <c r="MQL331" s="60"/>
      <c r="MQM331" s="321"/>
      <c r="MQN331" s="60"/>
      <c r="MQO331" s="321"/>
      <c r="MQP331" s="60"/>
      <c r="MQQ331" s="321"/>
      <c r="MQR331" s="60"/>
      <c r="MQS331" s="47"/>
      <c r="MQT331" s="48"/>
      <c r="MQU331" s="49"/>
      <c r="MQV331" s="49"/>
      <c r="MQW331" s="50"/>
      <c r="MQX331" s="51"/>
      <c r="MQY331" s="119"/>
      <c r="MQZ331" s="69"/>
      <c r="MRA331" s="52"/>
      <c r="MRB331" s="196"/>
      <c r="MRC331" s="52"/>
      <c r="MRD331" s="196"/>
      <c r="MRE331" s="52"/>
      <c r="MRF331" s="196"/>
      <c r="MRG331" s="52"/>
      <c r="MRH331" s="196"/>
      <c r="MRI331" s="52"/>
      <c r="MRJ331" s="196"/>
      <c r="MRK331" s="52"/>
      <c r="MRL331" s="196"/>
      <c r="MRM331" s="365"/>
      <c r="MRN331" s="92"/>
      <c r="MRO331" s="321"/>
      <c r="MRP331" s="60"/>
      <c r="MRQ331" s="321"/>
      <c r="MRR331" s="60"/>
      <c r="MRS331" s="321"/>
      <c r="MRT331" s="60"/>
      <c r="MRU331" s="321"/>
      <c r="MRV331" s="60"/>
      <c r="MRW331" s="321"/>
      <c r="MRX331" s="60"/>
      <c r="MRY331" s="47"/>
      <c r="MRZ331" s="48"/>
      <c r="MSA331" s="49"/>
      <c r="MSB331" s="49"/>
      <c r="MSC331" s="50"/>
      <c r="MSD331" s="51"/>
      <c r="MSE331" s="119"/>
      <c r="MSF331" s="69"/>
      <c r="MSG331" s="52"/>
      <c r="MSH331" s="196"/>
      <c r="MSI331" s="52"/>
      <c r="MSJ331" s="196"/>
      <c r="MSK331" s="52"/>
      <c r="MSL331" s="196"/>
      <c r="MSM331" s="52"/>
      <c r="MSN331" s="196"/>
      <c r="MSO331" s="52"/>
      <c r="MSP331" s="196"/>
      <c r="MSQ331" s="52"/>
      <c r="MSR331" s="196"/>
      <c r="MSS331" s="365"/>
      <c r="MST331" s="92"/>
      <c r="MSU331" s="321"/>
      <c r="MSV331" s="60"/>
      <c r="MSW331" s="321"/>
      <c r="MSX331" s="60"/>
      <c r="MSY331" s="321"/>
      <c r="MSZ331" s="60"/>
      <c r="MTA331" s="321"/>
      <c r="MTB331" s="60"/>
      <c r="MTC331" s="321"/>
      <c r="MTD331" s="60"/>
      <c r="MTE331" s="47"/>
      <c r="MTF331" s="48"/>
      <c r="MTG331" s="49"/>
      <c r="MTH331" s="49"/>
      <c r="MTI331" s="50"/>
      <c r="MTJ331" s="51"/>
      <c r="MTK331" s="119"/>
      <c r="MTL331" s="69"/>
      <c r="MTM331" s="52"/>
      <c r="MTN331" s="196"/>
      <c r="MTO331" s="52"/>
      <c r="MTP331" s="196"/>
      <c r="MTQ331" s="52"/>
      <c r="MTR331" s="196"/>
      <c r="MTS331" s="52"/>
      <c r="MTT331" s="196"/>
      <c r="MTU331" s="52"/>
      <c r="MTV331" s="196"/>
      <c r="MTW331" s="52"/>
      <c r="MTX331" s="196"/>
      <c r="MTY331" s="365"/>
      <c r="MTZ331" s="92"/>
      <c r="MUA331" s="321"/>
      <c r="MUB331" s="60"/>
      <c r="MUC331" s="321"/>
      <c r="MUD331" s="60"/>
      <c r="MUE331" s="321"/>
      <c r="MUF331" s="60"/>
      <c r="MUG331" s="321"/>
      <c r="MUH331" s="60"/>
      <c r="MUI331" s="321"/>
      <c r="MUJ331" s="60"/>
      <c r="MUK331" s="47"/>
      <c r="MUL331" s="48"/>
      <c r="MUM331" s="49"/>
      <c r="MUN331" s="49"/>
      <c r="MUO331" s="50"/>
      <c r="MUP331" s="51"/>
      <c r="MUQ331" s="119"/>
      <c r="MUR331" s="69"/>
      <c r="MUS331" s="52"/>
      <c r="MUT331" s="196"/>
      <c r="MUU331" s="52"/>
      <c r="MUV331" s="196"/>
      <c r="MUW331" s="52"/>
      <c r="MUX331" s="196"/>
      <c r="MUY331" s="52"/>
      <c r="MUZ331" s="196"/>
      <c r="MVA331" s="52"/>
      <c r="MVB331" s="196"/>
      <c r="MVC331" s="52"/>
      <c r="MVD331" s="196"/>
      <c r="MVE331" s="365"/>
      <c r="MVF331" s="92"/>
      <c r="MVG331" s="321"/>
      <c r="MVH331" s="60"/>
      <c r="MVI331" s="321"/>
      <c r="MVJ331" s="60"/>
      <c r="MVK331" s="321"/>
      <c r="MVL331" s="60"/>
      <c r="MVM331" s="321"/>
      <c r="MVN331" s="60"/>
      <c r="MVO331" s="321"/>
      <c r="MVP331" s="60"/>
      <c r="MVQ331" s="47"/>
      <c r="MVR331" s="48"/>
      <c r="MVS331" s="49"/>
      <c r="MVT331" s="49"/>
      <c r="MVU331" s="50"/>
      <c r="MVV331" s="51"/>
      <c r="MVW331" s="119"/>
      <c r="MVX331" s="69"/>
      <c r="MVY331" s="52"/>
      <c r="MVZ331" s="196"/>
      <c r="MWA331" s="52"/>
      <c r="MWB331" s="196"/>
      <c r="MWC331" s="52"/>
      <c r="MWD331" s="196"/>
      <c r="MWE331" s="52"/>
      <c r="MWF331" s="196"/>
      <c r="MWG331" s="52"/>
      <c r="MWH331" s="196"/>
      <c r="MWI331" s="52"/>
      <c r="MWJ331" s="196"/>
      <c r="MWK331" s="365"/>
      <c r="MWL331" s="92"/>
      <c r="MWM331" s="321"/>
      <c r="MWN331" s="60"/>
      <c r="MWO331" s="321"/>
      <c r="MWP331" s="60"/>
      <c r="MWQ331" s="321"/>
      <c r="MWR331" s="60"/>
      <c r="MWS331" s="321"/>
      <c r="MWT331" s="60"/>
      <c r="MWU331" s="321"/>
      <c r="MWV331" s="60"/>
      <c r="MWW331" s="47"/>
      <c r="MWX331" s="48"/>
      <c r="MWY331" s="49"/>
      <c r="MWZ331" s="49"/>
      <c r="MXA331" s="50"/>
      <c r="MXB331" s="51"/>
      <c r="MXC331" s="119"/>
      <c r="MXD331" s="69"/>
      <c r="MXE331" s="52"/>
      <c r="MXF331" s="196"/>
      <c r="MXG331" s="52"/>
      <c r="MXH331" s="196"/>
      <c r="MXI331" s="52"/>
      <c r="MXJ331" s="196"/>
      <c r="MXK331" s="52"/>
      <c r="MXL331" s="196"/>
      <c r="MXM331" s="52"/>
      <c r="MXN331" s="196"/>
      <c r="MXO331" s="52"/>
      <c r="MXP331" s="196"/>
      <c r="MXQ331" s="365"/>
      <c r="MXR331" s="92"/>
      <c r="MXS331" s="321"/>
      <c r="MXT331" s="60"/>
      <c r="MXU331" s="321"/>
      <c r="MXV331" s="60"/>
      <c r="MXW331" s="321"/>
      <c r="MXX331" s="60"/>
      <c r="MXY331" s="321"/>
      <c r="MXZ331" s="60"/>
      <c r="MYA331" s="321"/>
      <c r="MYB331" s="60"/>
      <c r="MYC331" s="47"/>
      <c r="MYD331" s="48"/>
      <c r="MYE331" s="49"/>
      <c r="MYF331" s="49"/>
      <c r="MYG331" s="50"/>
      <c r="MYH331" s="51"/>
      <c r="MYI331" s="119"/>
      <c r="MYJ331" s="69"/>
      <c r="MYK331" s="52"/>
      <c r="MYL331" s="196"/>
      <c r="MYM331" s="52"/>
      <c r="MYN331" s="196"/>
      <c r="MYO331" s="52"/>
      <c r="MYP331" s="196"/>
      <c r="MYQ331" s="52"/>
      <c r="MYR331" s="196"/>
      <c r="MYS331" s="52"/>
      <c r="MYT331" s="196"/>
      <c r="MYU331" s="52"/>
      <c r="MYV331" s="196"/>
      <c r="MYW331" s="365"/>
      <c r="MYX331" s="92"/>
      <c r="MYY331" s="321"/>
      <c r="MYZ331" s="60"/>
      <c r="MZA331" s="321"/>
      <c r="MZB331" s="60"/>
      <c r="MZC331" s="321"/>
      <c r="MZD331" s="60"/>
      <c r="MZE331" s="321"/>
      <c r="MZF331" s="60"/>
      <c r="MZG331" s="321"/>
      <c r="MZH331" s="60"/>
      <c r="MZI331" s="47"/>
      <c r="MZJ331" s="48"/>
      <c r="MZK331" s="49"/>
      <c r="MZL331" s="49"/>
      <c r="MZM331" s="50"/>
      <c r="MZN331" s="51"/>
      <c r="MZO331" s="119"/>
      <c r="MZP331" s="69"/>
      <c r="MZQ331" s="52"/>
      <c r="MZR331" s="196"/>
      <c r="MZS331" s="52"/>
      <c r="MZT331" s="196"/>
      <c r="MZU331" s="52"/>
      <c r="MZV331" s="196"/>
      <c r="MZW331" s="52"/>
      <c r="MZX331" s="196"/>
      <c r="MZY331" s="52"/>
      <c r="MZZ331" s="196"/>
      <c r="NAA331" s="52"/>
      <c r="NAB331" s="196"/>
      <c r="NAC331" s="365"/>
      <c r="NAD331" s="92"/>
      <c r="NAE331" s="321"/>
      <c r="NAF331" s="60"/>
      <c r="NAG331" s="321"/>
      <c r="NAH331" s="60"/>
      <c r="NAI331" s="321"/>
      <c r="NAJ331" s="60"/>
      <c r="NAK331" s="321"/>
      <c r="NAL331" s="60"/>
      <c r="NAM331" s="321"/>
      <c r="NAN331" s="60"/>
      <c r="NAO331" s="47"/>
      <c r="NAP331" s="48"/>
      <c r="NAQ331" s="49"/>
      <c r="NAR331" s="49"/>
      <c r="NAS331" s="50"/>
      <c r="NAT331" s="51"/>
      <c r="NAU331" s="119"/>
      <c r="NAV331" s="69"/>
      <c r="NAW331" s="52"/>
      <c r="NAX331" s="196"/>
      <c r="NAY331" s="52"/>
      <c r="NAZ331" s="196"/>
      <c r="NBA331" s="52"/>
      <c r="NBB331" s="196"/>
      <c r="NBC331" s="52"/>
      <c r="NBD331" s="196"/>
      <c r="NBE331" s="52"/>
      <c r="NBF331" s="196"/>
      <c r="NBG331" s="52"/>
      <c r="NBH331" s="196"/>
      <c r="NBI331" s="365"/>
      <c r="NBJ331" s="92"/>
      <c r="NBK331" s="321"/>
      <c r="NBL331" s="60"/>
      <c r="NBM331" s="321"/>
      <c r="NBN331" s="60"/>
      <c r="NBO331" s="321"/>
      <c r="NBP331" s="60"/>
      <c r="NBQ331" s="321"/>
      <c r="NBR331" s="60"/>
      <c r="NBS331" s="321"/>
      <c r="NBT331" s="60"/>
      <c r="NBU331" s="47"/>
      <c r="NBV331" s="48"/>
      <c r="NBW331" s="49"/>
      <c r="NBX331" s="49"/>
      <c r="NBY331" s="50"/>
      <c r="NBZ331" s="51"/>
      <c r="NCA331" s="119"/>
      <c r="NCB331" s="69"/>
      <c r="NCC331" s="52"/>
      <c r="NCD331" s="196"/>
      <c r="NCE331" s="52"/>
      <c r="NCF331" s="196"/>
      <c r="NCG331" s="52"/>
      <c r="NCH331" s="196"/>
      <c r="NCI331" s="52"/>
      <c r="NCJ331" s="196"/>
      <c r="NCK331" s="52"/>
      <c r="NCL331" s="196"/>
      <c r="NCM331" s="52"/>
      <c r="NCN331" s="196"/>
      <c r="NCO331" s="365"/>
      <c r="NCP331" s="92"/>
      <c r="NCQ331" s="321"/>
      <c r="NCR331" s="60"/>
      <c r="NCS331" s="321"/>
      <c r="NCT331" s="60"/>
      <c r="NCU331" s="321"/>
      <c r="NCV331" s="60"/>
      <c r="NCW331" s="321"/>
      <c r="NCX331" s="60"/>
      <c r="NCY331" s="321"/>
      <c r="NCZ331" s="60"/>
      <c r="NDA331" s="47"/>
      <c r="NDB331" s="48"/>
      <c r="NDC331" s="49"/>
      <c r="NDD331" s="49"/>
      <c r="NDE331" s="50"/>
      <c r="NDF331" s="51"/>
      <c r="NDG331" s="119"/>
      <c r="NDH331" s="69"/>
      <c r="NDI331" s="52"/>
      <c r="NDJ331" s="196"/>
      <c r="NDK331" s="52"/>
      <c r="NDL331" s="196"/>
      <c r="NDM331" s="52"/>
      <c r="NDN331" s="196"/>
      <c r="NDO331" s="52"/>
      <c r="NDP331" s="196"/>
      <c r="NDQ331" s="52"/>
      <c r="NDR331" s="196"/>
      <c r="NDS331" s="52"/>
      <c r="NDT331" s="196"/>
      <c r="NDU331" s="365"/>
      <c r="NDV331" s="92"/>
      <c r="NDW331" s="321"/>
      <c r="NDX331" s="60"/>
      <c r="NDY331" s="321"/>
      <c r="NDZ331" s="60"/>
      <c r="NEA331" s="321"/>
      <c r="NEB331" s="60"/>
      <c r="NEC331" s="321"/>
      <c r="NED331" s="60"/>
      <c r="NEE331" s="321"/>
      <c r="NEF331" s="60"/>
      <c r="NEG331" s="47"/>
      <c r="NEH331" s="48"/>
      <c r="NEI331" s="49"/>
      <c r="NEJ331" s="49"/>
      <c r="NEK331" s="50"/>
      <c r="NEL331" s="51"/>
      <c r="NEM331" s="119"/>
      <c r="NEN331" s="69"/>
      <c r="NEO331" s="52"/>
      <c r="NEP331" s="196"/>
      <c r="NEQ331" s="52"/>
      <c r="NER331" s="196"/>
      <c r="NES331" s="52"/>
      <c r="NET331" s="196"/>
      <c r="NEU331" s="52"/>
      <c r="NEV331" s="196"/>
      <c r="NEW331" s="52"/>
      <c r="NEX331" s="196"/>
      <c r="NEY331" s="52"/>
      <c r="NEZ331" s="196"/>
      <c r="NFA331" s="365"/>
      <c r="NFB331" s="92"/>
      <c r="NFC331" s="321"/>
      <c r="NFD331" s="60"/>
      <c r="NFE331" s="321"/>
      <c r="NFF331" s="60"/>
      <c r="NFG331" s="321"/>
      <c r="NFH331" s="60"/>
      <c r="NFI331" s="321"/>
      <c r="NFJ331" s="60"/>
      <c r="NFK331" s="321"/>
      <c r="NFL331" s="60"/>
      <c r="NFM331" s="47"/>
      <c r="NFN331" s="48"/>
      <c r="NFO331" s="49"/>
      <c r="NFP331" s="49"/>
      <c r="NFQ331" s="50"/>
      <c r="NFR331" s="51"/>
      <c r="NFS331" s="119"/>
      <c r="NFT331" s="69"/>
      <c r="NFU331" s="52"/>
      <c r="NFV331" s="196"/>
      <c r="NFW331" s="52"/>
      <c r="NFX331" s="196"/>
      <c r="NFY331" s="52"/>
      <c r="NFZ331" s="196"/>
      <c r="NGA331" s="52"/>
      <c r="NGB331" s="196"/>
      <c r="NGC331" s="52"/>
      <c r="NGD331" s="196"/>
      <c r="NGE331" s="52"/>
      <c r="NGF331" s="196"/>
      <c r="NGG331" s="365"/>
      <c r="NGH331" s="92"/>
      <c r="NGI331" s="321"/>
      <c r="NGJ331" s="60"/>
      <c r="NGK331" s="321"/>
      <c r="NGL331" s="60"/>
      <c r="NGM331" s="321"/>
      <c r="NGN331" s="60"/>
      <c r="NGO331" s="321"/>
      <c r="NGP331" s="60"/>
      <c r="NGQ331" s="321"/>
      <c r="NGR331" s="60"/>
      <c r="NGS331" s="47"/>
      <c r="NGT331" s="48"/>
      <c r="NGU331" s="49"/>
      <c r="NGV331" s="49"/>
      <c r="NGW331" s="50"/>
      <c r="NGX331" s="51"/>
      <c r="NGY331" s="119"/>
      <c r="NGZ331" s="69"/>
      <c r="NHA331" s="52"/>
      <c r="NHB331" s="196"/>
      <c r="NHC331" s="52"/>
      <c r="NHD331" s="196"/>
      <c r="NHE331" s="52"/>
      <c r="NHF331" s="196"/>
      <c r="NHG331" s="52"/>
      <c r="NHH331" s="196"/>
      <c r="NHI331" s="52"/>
      <c r="NHJ331" s="196"/>
      <c r="NHK331" s="52"/>
      <c r="NHL331" s="196"/>
      <c r="NHM331" s="365"/>
      <c r="NHN331" s="92"/>
      <c r="NHO331" s="321"/>
      <c r="NHP331" s="60"/>
      <c r="NHQ331" s="321"/>
      <c r="NHR331" s="60"/>
      <c r="NHS331" s="321"/>
      <c r="NHT331" s="60"/>
      <c r="NHU331" s="321"/>
      <c r="NHV331" s="60"/>
      <c r="NHW331" s="321"/>
      <c r="NHX331" s="60"/>
      <c r="NHY331" s="47"/>
      <c r="NHZ331" s="48"/>
      <c r="NIA331" s="49"/>
      <c r="NIB331" s="49"/>
      <c r="NIC331" s="50"/>
      <c r="NID331" s="51"/>
      <c r="NIE331" s="119"/>
      <c r="NIF331" s="69"/>
      <c r="NIG331" s="52"/>
      <c r="NIH331" s="196"/>
      <c r="NII331" s="52"/>
      <c r="NIJ331" s="196"/>
      <c r="NIK331" s="52"/>
      <c r="NIL331" s="196"/>
      <c r="NIM331" s="52"/>
      <c r="NIN331" s="196"/>
      <c r="NIO331" s="52"/>
      <c r="NIP331" s="196"/>
      <c r="NIQ331" s="52"/>
      <c r="NIR331" s="196"/>
      <c r="NIS331" s="365"/>
      <c r="NIT331" s="92"/>
      <c r="NIU331" s="321"/>
      <c r="NIV331" s="60"/>
      <c r="NIW331" s="321"/>
      <c r="NIX331" s="60"/>
      <c r="NIY331" s="321"/>
      <c r="NIZ331" s="60"/>
      <c r="NJA331" s="321"/>
      <c r="NJB331" s="60"/>
      <c r="NJC331" s="321"/>
      <c r="NJD331" s="60"/>
      <c r="NJE331" s="47"/>
      <c r="NJF331" s="48"/>
      <c r="NJG331" s="49"/>
      <c r="NJH331" s="49"/>
      <c r="NJI331" s="50"/>
      <c r="NJJ331" s="51"/>
      <c r="NJK331" s="119"/>
      <c r="NJL331" s="69"/>
      <c r="NJM331" s="52"/>
      <c r="NJN331" s="196"/>
      <c r="NJO331" s="52"/>
      <c r="NJP331" s="196"/>
      <c r="NJQ331" s="52"/>
      <c r="NJR331" s="196"/>
      <c r="NJS331" s="52"/>
      <c r="NJT331" s="196"/>
      <c r="NJU331" s="52"/>
      <c r="NJV331" s="196"/>
      <c r="NJW331" s="52"/>
      <c r="NJX331" s="196"/>
      <c r="NJY331" s="365"/>
      <c r="NJZ331" s="92"/>
      <c r="NKA331" s="321"/>
      <c r="NKB331" s="60"/>
      <c r="NKC331" s="321"/>
      <c r="NKD331" s="60"/>
      <c r="NKE331" s="321"/>
      <c r="NKF331" s="60"/>
      <c r="NKG331" s="321"/>
      <c r="NKH331" s="60"/>
      <c r="NKI331" s="321"/>
      <c r="NKJ331" s="60"/>
      <c r="NKK331" s="47"/>
      <c r="NKL331" s="48"/>
      <c r="NKM331" s="49"/>
      <c r="NKN331" s="49"/>
      <c r="NKO331" s="50"/>
      <c r="NKP331" s="51"/>
      <c r="NKQ331" s="119"/>
      <c r="NKR331" s="69"/>
      <c r="NKS331" s="52"/>
      <c r="NKT331" s="196"/>
      <c r="NKU331" s="52"/>
      <c r="NKV331" s="196"/>
      <c r="NKW331" s="52"/>
      <c r="NKX331" s="196"/>
      <c r="NKY331" s="52"/>
      <c r="NKZ331" s="196"/>
      <c r="NLA331" s="52"/>
      <c r="NLB331" s="196"/>
      <c r="NLC331" s="52"/>
      <c r="NLD331" s="196"/>
      <c r="NLE331" s="365"/>
      <c r="NLF331" s="92"/>
      <c r="NLG331" s="321"/>
      <c r="NLH331" s="60"/>
      <c r="NLI331" s="321"/>
      <c r="NLJ331" s="60"/>
      <c r="NLK331" s="321"/>
      <c r="NLL331" s="60"/>
      <c r="NLM331" s="321"/>
      <c r="NLN331" s="60"/>
      <c r="NLO331" s="321"/>
      <c r="NLP331" s="60"/>
      <c r="NLQ331" s="47"/>
      <c r="NLR331" s="48"/>
      <c r="NLS331" s="49"/>
      <c r="NLT331" s="49"/>
      <c r="NLU331" s="50"/>
      <c r="NLV331" s="51"/>
      <c r="NLW331" s="119"/>
      <c r="NLX331" s="69"/>
      <c r="NLY331" s="52"/>
      <c r="NLZ331" s="196"/>
      <c r="NMA331" s="52"/>
      <c r="NMB331" s="196"/>
      <c r="NMC331" s="52"/>
      <c r="NMD331" s="196"/>
      <c r="NME331" s="52"/>
      <c r="NMF331" s="196"/>
      <c r="NMG331" s="52"/>
      <c r="NMH331" s="196"/>
      <c r="NMI331" s="52"/>
      <c r="NMJ331" s="196"/>
      <c r="NMK331" s="365"/>
      <c r="NML331" s="92"/>
      <c r="NMM331" s="321"/>
      <c r="NMN331" s="60"/>
      <c r="NMO331" s="321"/>
      <c r="NMP331" s="60"/>
      <c r="NMQ331" s="321"/>
      <c r="NMR331" s="60"/>
      <c r="NMS331" s="321"/>
      <c r="NMT331" s="60"/>
      <c r="NMU331" s="321"/>
      <c r="NMV331" s="60"/>
      <c r="NMW331" s="47"/>
      <c r="NMX331" s="48"/>
      <c r="NMY331" s="49"/>
      <c r="NMZ331" s="49"/>
      <c r="NNA331" s="50"/>
      <c r="NNB331" s="51"/>
      <c r="NNC331" s="119"/>
      <c r="NND331" s="69"/>
      <c r="NNE331" s="52"/>
      <c r="NNF331" s="196"/>
      <c r="NNG331" s="52"/>
      <c r="NNH331" s="196"/>
      <c r="NNI331" s="52"/>
      <c r="NNJ331" s="196"/>
      <c r="NNK331" s="52"/>
      <c r="NNL331" s="196"/>
      <c r="NNM331" s="52"/>
      <c r="NNN331" s="196"/>
      <c r="NNO331" s="52"/>
      <c r="NNP331" s="196"/>
      <c r="NNQ331" s="365"/>
      <c r="NNR331" s="92"/>
      <c r="NNS331" s="321"/>
      <c r="NNT331" s="60"/>
      <c r="NNU331" s="321"/>
      <c r="NNV331" s="60"/>
      <c r="NNW331" s="321"/>
      <c r="NNX331" s="60"/>
      <c r="NNY331" s="321"/>
      <c r="NNZ331" s="60"/>
      <c r="NOA331" s="321"/>
      <c r="NOB331" s="60"/>
      <c r="NOC331" s="47"/>
      <c r="NOD331" s="48"/>
      <c r="NOE331" s="49"/>
      <c r="NOF331" s="49"/>
      <c r="NOG331" s="50"/>
      <c r="NOH331" s="51"/>
      <c r="NOI331" s="119"/>
      <c r="NOJ331" s="69"/>
      <c r="NOK331" s="52"/>
      <c r="NOL331" s="196"/>
      <c r="NOM331" s="52"/>
      <c r="NON331" s="196"/>
      <c r="NOO331" s="52"/>
      <c r="NOP331" s="196"/>
      <c r="NOQ331" s="52"/>
      <c r="NOR331" s="196"/>
      <c r="NOS331" s="52"/>
      <c r="NOT331" s="196"/>
      <c r="NOU331" s="52"/>
      <c r="NOV331" s="196"/>
      <c r="NOW331" s="365"/>
      <c r="NOX331" s="92"/>
      <c r="NOY331" s="321"/>
      <c r="NOZ331" s="60"/>
      <c r="NPA331" s="321"/>
      <c r="NPB331" s="60"/>
      <c r="NPC331" s="321"/>
      <c r="NPD331" s="60"/>
      <c r="NPE331" s="321"/>
      <c r="NPF331" s="60"/>
      <c r="NPG331" s="321"/>
      <c r="NPH331" s="60"/>
      <c r="NPI331" s="47"/>
      <c r="NPJ331" s="48"/>
      <c r="NPK331" s="49"/>
      <c r="NPL331" s="49"/>
      <c r="NPM331" s="50"/>
      <c r="NPN331" s="51"/>
      <c r="NPO331" s="119"/>
      <c r="NPP331" s="69"/>
      <c r="NPQ331" s="52"/>
      <c r="NPR331" s="196"/>
      <c r="NPS331" s="52"/>
      <c r="NPT331" s="196"/>
      <c r="NPU331" s="52"/>
      <c r="NPV331" s="196"/>
      <c r="NPW331" s="52"/>
      <c r="NPX331" s="196"/>
      <c r="NPY331" s="52"/>
      <c r="NPZ331" s="196"/>
      <c r="NQA331" s="52"/>
      <c r="NQB331" s="196"/>
      <c r="NQC331" s="365"/>
      <c r="NQD331" s="92"/>
      <c r="NQE331" s="321"/>
      <c r="NQF331" s="60"/>
      <c r="NQG331" s="321"/>
      <c r="NQH331" s="60"/>
      <c r="NQI331" s="321"/>
      <c r="NQJ331" s="60"/>
      <c r="NQK331" s="321"/>
      <c r="NQL331" s="60"/>
      <c r="NQM331" s="321"/>
      <c r="NQN331" s="60"/>
      <c r="NQO331" s="47"/>
      <c r="NQP331" s="48"/>
      <c r="NQQ331" s="49"/>
      <c r="NQR331" s="49"/>
      <c r="NQS331" s="50"/>
      <c r="NQT331" s="51"/>
      <c r="NQU331" s="119"/>
      <c r="NQV331" s="69"/>
      <c r="NQW331" s="52"/>
      <c r="NQX331" s="196"/>
      <c r="NQY331" s="52"/>
      <c r="NQZ331" s="196"/>
      <c r="NRA331" s="52"/>
      <c r="NRB331" s="196"/>
      <c r="NRC331" s="52"/>
      <c r="NRD331" s="196"/>
      <c r="NRE331" s="52"/>
      <c r="NRF331" s="196"/>
      <c r="NRG331" s="52"/>
      <c r="NRH331" s="196"/>
      <c r="NRI331" s="365"/>
      <c r="NRJ331" s="92"/>
      <c r="NRK331" s="321"/>
      <c r="NRL331" s="60"/>
      <c r="NRM331" s="321"/>
      <c r="NRN331" s="60"/>
      <c r="NRO331" s="321"/>
      <c r="NRP331" s="60"/>
      <c r="NRQ331" s="321"/>
      <c r="NRR331" s="60"/>
      <c r="NRS331" s="321"/>
      <c r="NRT331" s="60"/>
      <c r="NRU331" s="47"/>
      <c r="NRV331" s="48"/>
      <c r="NRW331" s="49"/>
      <c r="NRX331" s="49"/>
      <c r="NRY331" s="50"/>
      <c r="NRZ331" s="51"/>
      <c r="NSA331" s="119"/>
      <c r="NSB331" s="69"/>
      <c r="NSC331" s="52"/>
      <c r="NSD331" s="196"/>
      <c r="NSE331" s="52"/>
      <c r="NSF331" s="196"/>
      <c r="NSG331" s="52"/>
      <c r="NSH331" s="196"/>
      <c r="NSI331" s="52"/>
      <c r="NSJ331" s="196"/>
      <c r="NSK331" s="52"/>
      <c r="NSL331" s="196"/>
      <c r="NSM331" s="52"/>
      <c r="NSN331" s="196"/>
      <c r="NSO331" s="365"/>
      <c r="NSP331" s="92"/>
      <c r="NSQ331" s="321"/>
      <c r="NSR331" s="60"/>
      <c r="NSS331" s="321"/>
      <c r="NST331" s="60"/>
      <c r="NSU331" s="321"/>
      <c r="NSV331" s="60"/>
      <c r="NSW331" s="321"/>
      <c r="NSX331" s="60"/>
      <c r="NSY331" s="321"/>
      <c r="NSZ331" s="60"/>
      <c r="NTA331" s="47"/>
      <c r="NTB331" s="48"/>
      <c r="NTC331" s="49"/>
      <c r="NTD331" s="49"/>
      <c r="NTE331" s="50"/>
      <c r="NTF331" s="51"/>
      <c r="NTG331" s="119"/>
      <c r="NTH331" s="69"/>
      <c r="NTI331" s="52"/>
      <c r="NTJ331" s="196"/>
      <c r="NTK331" s="52"/>
      <c r="NTL331" s="196"/>
      <c r="NTM331" s="52"/>
      <c r="NTN331" s="196"/>
      <c r="NTO331" s="52"/>
      <c r="NTP331" s="196"/>
      <c r="NTQ331" s="52"/>
      <c r="NTR331" s="196"/>
      <c r="NTS331" s="52"/>
      <c r="NTT331" s="196"/>
      <c r="NTU331" s="365"/>
      <c r="NTV331" s="92"/>
      <c r="NTW331" s="321"/>
      <c r="NTX331" s="60"/>
      <c r="NTY331" s="321"/>
      <c r="NTZ331" s="60"/>
      <c r="NUA331" s="321"/>
      <c r="NUB331" s="60"/>
      <c r="NUC331" s="321"/>
      <c r="NUD331" s="60"/>
      <c r="NUE331" s="321"/>
      <c r="NUF331" s="60"/>
      <c r="NUG331" s="47"/>
      <c r="NUH331" s="48"/>
      <c r="NUI331" s="49"/>
      <c r="NUJ331" s="49"/>
      <c r="NUK331" s="50"/>
      <c r="NUL331" s="51"/>
      <c r="NUM331" s="119"/>
      <c r="NUN331" s="69"/>
      <c r="NUO331" s="52"/>
      <c r="NUP331" s="196"/>
      <c r="NUQ331" s="52"/>
      <c r="NUR331" s="196"/>
      <c r="NUS331" s="52"/>
      <c r="NUT331" s="196"/>
      <c r="NUU331" s="52"/>
      <c r="NUV331" s="196"/>
      <c r="NUW331" s="52"/>
      <c r="NUX331" s="196"/>
      <c r="NUY331" s="52"/>
      <c r="NUZ331" s="196"/>
      <c r="NVA331" s="365"/>
      <c r="NVB331" s="92"/>
      <c r="NVC331" s="321"/>
      <c r="NVD331" s="60"/>
      <c r="NVE331" s="321"/>
      <c r="NVF331" s="60"/>
      <c r="NVG331" s="321"/>
      <c r="NVH331" s="60"/>
      <c r="NVI331" s="321"/>
      <c r="NVJ331" s="60"/>
      <c r="NVK331" s="321"/>
      <c r="NVL331" s="60"/>
      <c r="NVM331" s="47"/>
      <c r="NVN331" s="48"/>
      <c r="NVO331" s="49"/>
      <c r="NVP331" s="49"/>
      <c r="NVQ331" s="50"/>
      <c r="NVR331" s="51"/>
      <c r="NVS331" s="119"/>
      <c r="NVT331" s="69"/>
      <c r="NVU331" s="52"/>
      <c r="NVV331" s="196"/>
      <c r="NVW331" s="52"/>
      <c r="NVX331" s="196"/>
      <c r="NVY331" s="52"/>
      <c r="NVZ331" s="196"/>
      <c r="NWA331" s="52"/>
      <c r="NWB331" s="196"/>
      <c r="NWC331" s="52"/>
      <c r="NWD331" s="196"/>
      <c r="NWE331" s="52"/>
      <c r="NWF331" s="196"/>
      <c r="NWG331" s="365"/>
      <c r="NWH331" s="92"/>
      <c r="NWI331" s="321"/>
      <c r="NWJ331" s="60"/>
      <c r="NWK331" s="321"/>
      <c r="NWL331" s="60"/>
      <c r="NWM331" s="321"/>
      <c r="NWN331" s="60"/>
      <c r="NWO331" s="321"/>
      <c r="NWP331" s="60"/>
      <c r="NWQ331" s="321"/>
      <c r="NWR331" s="60"/>
      <c r="NWS331" s="47"/>
      <c r="NWT331" s="48"/>
      <c r="NWU331" s="49"/>
      <c r="NWV331" s="49"/>
      <c r="NWW331" s="50"/>
      <c r="NWX331" s="51"/>
      <c r="NWY331" s="119"/>
      <c r="NWZ331" s="69"/>
      <c r="NXA331" s="52"/>
      <c r="NXB331" s="196"/>
      <c r="NXC331" s="52"/>
      <c r="NXD331" s="196"/>
      <c r="NXE331" s="52"/>
      <c r="NXF331" s="196"/>
      <c r="NXG331" s="52"/>
      <c r="NXH331" s="196"/>
      <c r="NXI331" s="52"/>
      <c r="NXJ331" s="196"/>
      <c r="NXK331" s="52"/>
      <c r="NXL331" s="196"/>
      <c r="NXM331" s="365"/>
      <c r="NXN331" s="92"/>
      <c r="NXO331" s="321"/>
      <c r="NXP331" s="60"/>
      <c r="NXQ331" s="321"/>
      <c r="NXR331" s="60"/>
      <c r="NXS331" s="321"/>
      <c r="NXT331" s="60"/>
      <c r="NXU331" s="321"/>
      <c r="NXV331" s="60"/>
      <c r="NXW331" s="321"/>
      <c r="NXX331" s="60"/>
      <c r="NXY331" s="47"/>
      <c r="NXZ331" s="48"/>
      <c r="NYA331" s="49"/>
      <c r="NYB331" s="49"/>
      <c r="NYC331" s="50"/>
      <c r="NYD331" s="51"/>
      <c r="NYE331" s="119"/>
      <c r="NYF331" s="69"/>
      <c r="NYG331" s="52"/>
      <c r="NYH331" s="196"/>
      <c r="NYI331" s="52"/>
      <c r="NYJ331" s="196"/>
      <c r="NYK331" s="52"/>
      <c r="NYL331" s="196"/>
      <c r="NYM331" s="52"/>
      <c r="NYN331" s="196"/>
      <c r="NYO331" s="52"/>
      <c r="NYP331" s="196"/>
      <c r="NYQ331" s="52"/>
      <c r="NYR331" s="196"/>
      <c r="NYS331" s="365"/>
      <c r="NYT331" s="92"/>
      <c r="NYU331" s="321"/>
      <c r="NYV331" s="60"/>
      <c r="NYW331" s="321"/>
      <c r="NYX331" s="60"/>
      <c r="NYY331" s="321"/>
      <c r="NYZ331" s="60"/>
      <c r="NZA331" s="321"/>
      <c r="NZB331" s="60"/>
      <c r="NZC331" s="321"/>
      <c r="NZD331" s="60"/>
      <c r="NZE331" s="47"/>
      <c r="NZF331" s="48"/>
      <c r="NZG331" s="49"/>
      <c r="NZH331" s="49"/>
      <c r="NZI331" s="50"/>
      <c r="NZJ331" s="51"/>
      <c r="NZK331" s="119"/>
      <c r="NZL331" s="69"/>
      <c r="NZM331" s="52"/>
      <c r="NZN331" s="196"/>
      <c r="NZO331" s="52"/>
      <c r="NZP331" s="196"/>
      <c r="NZQ331" s="52"/>
      <c r="NZR331" s="196"/>
      <c r="NZS331" s="52"/>
      <c r="NZT331" s="196"/>
      <c r="NZU331" s="52"/>
      <c r="NZV331" s="196"/>
      <c r="NZW331" s="52"/>
      <c r="NZX331" s="196"/>
      <c r="NZY331" s="365"/>
      <c r="NZZ331" s="92"/>
      <c r="OAA331" s="321"/>
      <c r="OAB331" s="60"/>
      <c r="OAC331" s="321"/>
      <c r="OAD331" s="60"/>
      <c r="OAE331" s="321"/>
      <c r="OAF331" s="60"/>
      <c r="OAG331" s="321"/>
      <c r="OAH331" s="60"/>
      <c r="OAI331" s="321"/>
      <c r="OAJ331" s="60"/>
      <c r="OAK331" s="47"/>
      <c r="OAL331" s="48"/>
      <c r="OAM331" s="49"/>
      <c r="OAN331" s="49"/>
      <c r="OAO331" s="50"/>
      <c r="OAP331" s="51"/>
      <c r="OAQ331" s="119"/>
      <c r="OAR331" s="69"/>
      <c r="OAS331" s="52"/>
      <c r="OAT331" s="196"/>
      <c r="OAU331" s="52"/>
      <c r="OAV331" s="196"/>
      <c r="OAW331" s="52"/>
      <c r="OAX331" s="196"/>
      <c r="OAY331" s="52"/>
      <c r="OAZ331" s="196"/>
      <c r="OBA331" s="52"/>
      <c r="OBB331" s="196"/>
      <c r="OBC331" s="52"/>
      <c r="OBD331" s="196"/>
      <c r="OBE331" s="365"/>
      <c r="OBF331" s="92"/>
      <c r="OBG331" s="321"/>
      <c r="OBH331" s="60"/>
      <c r="OBI331" s="321"/>
      <c r="OBJ331" s="60"/>
      <c r="OBK331" s="321"/>
      <c r="OBL331" s="60"/>
      <c r="OBM331" s="321"/>
      <c r="OBN331" s="60"/>
      <c r="OBO331" s="321"/>
      <c r="OBP331" s="60"/>
      <c r="OBQ331" s="47"/>
      <c r="OBR331" s="48"/>
      <c r="OBS331" s="49"/>
      <c r="OBT331" s="49"/>
      <c r="OBU331" s="50"/>
      <c r="OBV331" s="51"/>
      <c r="OBW331" s="119"/>
      <c r="OBX331" s="69"/>
      <c r="OBY331" s="52"/>
      <c r="OBZ331" s="196"/>
      <c r="OCA331" s="52"/>
      <c r="OCB331" s="196"/>
      <c r="OCC331" s="52"/>
      <c r="OCD331" s="196"/>
      <c r="OCE331" s="52"/>
      <c r="OCF331" s="196"/>
      <c r="OCG331" s="52"/>
      <c r="OCH331" s="196"/>
      <c r="OCI331" s="52"/>
      <c r="OCJ331" s="196"/>
      <c r="OCK331" s="365"/>
      <c r="OCL331" s="92"/>
      <c r="OCM331" s="321"/>
      <c r="OCN331" s="60"/>
      <c r="OCO331" s="321"/>
      <c r="OCP331" s="60"/>
      <c r="OCQ331" s="321"/>
      <c r="OCR331" s="60"/>
      <c r="OCS331" s="321"/>
      <c r="OCT331" s="60"/>
      <c r="OCU331" s="321"/>
      <c r="OCV331" s="60"/>
      <c r="OCW331" s="47"/>
      <c r="OCX331" s="48"/>
      <c r="OCY331" s="49"/>
      <c r="OCZ331" s="49"/>
      <c r="ODA331" s="50"/>
      <c r="ODB331" s="51"/>
      <c r="ODC331" s="119"/>
      <c r="ODD331" s="69"/>
      <c r="ODE331" s="52"/>
      <c r="ODF331" s="196"/>
      <c r="ODG331" s="52"/>
      <c r="ODH331" s="196"/>
      <c r="ODI331" s="52"/>
      <c r="ODJ331" s="196"/>
      <c r="ODK331" s="52"/>
      <c r="ODL331" s="196"/>
      <c r="ODM331" s="52"/>
      <c r="ODN331" s="196"/>
      <c r="ODO331" s="52"/>
      <c r="ODP331" s="196"/>
      <c r="ODQ331" s="365"/>
      <c r="ODR331" s="92"/>
      <c r="ODS331" s="321"/>
      <c r="ODT331" s="60"/>
      <c r="ODU331" s="321"/>
      <c r="ODV331" s="60"/>
      <c r="ODW331" s="321"/>
      <c r="ODX331" s="60"/>
      <c r="ODY331" s="321"/>
      <c r="ODZ331" s="60"/>
      <c r="OEA331" s="321"/>
      <c r="OEB331" s="60"/>
      <c r="OEC331" s="47"/>
      <c r="OED331" s="48"/>
      <c r="OEE331" s="49"/>
      <c r="OEF331" s="49"/>
      <c r="OEG331" s="50"/>
      <c r="OEH331" s="51"/>
      <c r="OEI331" s="119"/>
      <c r="OEJ331" s="69"/>
      <c r="OEK331" s="52"/>
      <c r="OEL331" s="196"/>
      <c r="OEM331" s="52"/>
      <c r="OEN331" s="196"/>
      <c r="OEO331" s="52"/>
      <c r="OEP331" s="196"/>
      <c r="OEQ331" s="52"/>
      <c r="OER331" s="196"/>
      <c r="OES331" s="52"/>
      <c r="OET331" s="196"/>
      <c r="OEU331" s="52"/>
      <c r="OEV331" s="196"/>
      <c r="OEW331" s="365"/>
      <c r="OEX331" s="92"/>
      <c r="OEY331" s="321"/>
      <c r="OEZ331" s="60"/>
      <c r="OFA331" s="321"/>
      <c r="OFB331" s="60"/>
      <c r="OFC331" s="321"/>
      <c r="OFD331" s="60"/>
      <c r="OFE331" s="321"/>
      <c r="OFF331" s="60"/>
      <c r="OFG331" s="321"/>
      <c r="OFH331" s="60"/>
      <c r="OFI331" s="47"/>
      <c r="OFJ331" s="48"/>
      <c r="OFK331" s="49"/>
      <c r="OFL331" s="49"/>
      <c r="OFM331" s="50"/>
      <c r="OFN331" s="51"/>
      <c r="OFO331" s="119"/>
      <c r="OFP331" s="69"/>
      <c r="OFQ331" s="52"/>
      <c r="OFR331" s="196"/>
      <c r="OFS331" s="52"/>
      <c r="OFT331" s="196"/>
      <c r="OFU331" s="52"/>
      <c r="OFV331" s="196"/>
      <c r="OFW331" s="52"/>
      <c r="OFX331" s="196"/>
      <c r="OFY331" s="52"/>
      <c r="OFZ331" s="196"/>
      <c r="OGA331" s="52"/>
      <c r="OGB331" s="196"/>
      <c r="OGC331" s="365"/>
      <c r="OGD331" s="92"/>
      <c r="OGE331" s="321"/>
      <c r="OGF331" s="60"/>
      <c r="OGG331" s="321"/>
      <c r="OGH331" s="60"/>
      <c r="OGI331" s="321"/>
      <c r="OGJ331" s="60"/>
      <c r="OGK331" s="321"/>
      <c r="OGL331" s="60"/>
      <c r="OGM331" s="321"/>
      <c r="OGN331" s="60"/>
      <c r="OGO331" s="47"/>
      <c r="OGP331" s="48"/>
      <c r="OGQ331" s="49"/>
      <c r="OGR331" s="49"/>
      <c r="OGS331" s="50"/>
      <c r="OGT331" s="51"/>
      <c r="OGU331" s="119"/>
      <c r="OGV331" s="69"/>
      <c r="OGW331" s="52"/>
      <c r="OGX331" s="196"/>
      <c r="OGY331" s="52"/>
      <c r="OGZ331" s="196"/>
      <c r="OHA331" s="52"/>
      <c r="OHB331" s="196"/>
      <c r="OHC331" s="52"/>
      <c r="OHD331" s="196"/>
      <c r="OHE331" s="52"/>
      <c r="OHF331" s="196"/>
      <c r="OHG331" s="52"/>
      <c r="OHH331" s="196"/>
      <c r="OHI331" s="365"/>
      <c r="OHJ331" s="92"/>
      <c r="OHK331" s="321"/>
      <c r="OHL331" s="60"/>
      <c r="OHM331" s="321"/>
      <c r="OHN331" s="60"/>
      <c r="OHO331" s="321"/>
      <c r="OHP331" s="60"/>
      <c r="OHQ331" s="321"/>
      <c r="OHR331" s="60"/>
      <c r="OHS331" s="321"/>
      <c r="OHT331" s="60"/>
      <c r="OHU331" s="47"/>
      <c r="OHV331" s="48"/>
      <c r="OHW331" s="49"/>
      <c r="OHX331" s="49"/>
      <c r="OHY331" s="50"/>
      <c r="OHZ331" s="51"/>
      <c r="OIA331" s="119"/>
      <c r="OIB331" s="69"/>
      <c r="OIC331" s="52"/>
      <c r="OID331" s="196"/>
      <c r="OIE331" s="52"/>
      <c r="OIF331" s="196"/>
      <c r="OIG331" s="52"/>
      <c r="OIH331" s="196"/>
      <c r="OII331" s="52"/>
      <c r="OIJ331" s="196"/>
      <c r="OIK331" s="52"/>
      <c r="OIL331" s="196"/>
      <c r="OIM331" s="52"/>
      <c r="OIN331" s="196"/>
      <c r="OIO331" s="365"/>
      <c r="OIP331" s="92"/>
      <c r="OIQ331" s="321"/>
      <c r="OIR331" s="60"/>
      <c r="OIS331" s="321"/>
      <c r="OIT331" s="60"/>
      <c r="OIU331" s="321"/>
      <c r="OIV331" s="60"/>
      <c r="OIW331" s="321"/>
      <c r="OIX331" s="60"/>
      <c r="OIY331" s="321"/>
      <c r="OIZ331" s="60"/>
      <c r="OJA331" s="47"/>
      <c r="OJB331" s="48"/>
      <c r="OJC331" s="49"/>
      <c r="OJD331" s="49"/>
      <c r="OJE331" s="50"/>
      <c r="OJF331" s="51"/>
      <c r="OJG331" s="119"/>
      <c r="OJH331" s="69"/>
      <c r="OJI331" s="52"/>
      <c r="OJJ331" s="196"/>
      <c r="OJK331" s="52"/>
      <c r="OJL331" s="196"/>
      <c r="OJM331" s="52"/>
      <c r="OJN331" s="196"/>
      <c r="OJO331" s="52"/>
      <c r="OJP331" s="196"/>
      <c r="OJQ331" s="52"/>
      <c r="OJR331" s="196"/>
      <c r="OJS331" s="52"/>
      <c r="OJT331" s="196"/>
      <c r="OJU331" s="365"/>
      <c r="OJV331" s="92"/>
      <c r="OJW331" s="321"/>
      <c r="OJX331" s="60"/>
      <c r="OJY331" s="321"/>
      <c r="OJZ331" s="60"/>
      <c r="OKA331" s="321"/>
      <c r="OKB331" s="60"/>
      <c r="OKC331" s="321"/>
      <c r="OKD331" s="60"/>
      <c r="OKE331" s="321"/>
      <c r="OKF331" s="60"/>
      <c r="OKG331" s="47"/>
      <c r="OKH331" s="48"/>
      <c r="OKI331" s="49"/>
      <c r="OKJ331" s="49"/>
      <c r="OKK331" s="50"/>
      <c r="OKL331" s="51"/>
      <c r="OKM331" s="119"/>
      <c r="OKN331" s="69"/>
      <c r="OKO331" s="52"/>
      <c r="OKP331" s="196"/>
      <c r="OKQ331" s="52"/>
      <c r="OKR331" s="196"/>
      <c r="OKS331" s="52"/>
      <c r="OKT331" s="196"/>
      <c r="OKU331" s="52"/>
      <c r="OKV331" s="196"/>
      <c r="OKW331" s="52"/>
      <c r="OKX331" s="196"/>
      <c r="OKY331" s="52"/>
      <c r="OKZ331" s="196"/>
      <c r="OLA331" s="365"/>
      <c r="OLB331" s="92"/>
      <c r="OLC331" s="321"/>
      <c r="OLD331" s="60"/>
      <c r="OLE331" s="321"/>
      <c r="OLF331" s="60"/>
      <c r="OLG331" s="321"/>
      <c r="OLH331" s="60"/>
      <c r="OLI331" s="321"/>
      <c r="OLJ331" s="60"/>
      <c r="OLK331" s="321"/>
      <c r="OLL331" s="60"/>
      <c r="OLM331" s="47"/>
      <c r="OLN331" s="48"/>
      <c r="OLO331" s="49"/>
      <c r="OLP331" s="49"/>
      <c r="OLQ331" s="50"/>
      <c r="OLR331" s="51"/>
      <c r="OLS331" s="119"/>
      <c r="OLT331" s="69"/>
      <c r="OLU331" s="52"/>
      <c r="OLV331" s="196"/>
      <c r="OLW331" s="52"/>
      <c r="OLX331" s="196"/>
      <c r="OLY331" s="52"/>
      <c r="OLZ331" s="196"/>
      <c r="OMA331" s="52"/>
      <c r="OMB331" s="196"/>
      <c r="OMC331" s="52"/>
      <c r="OMD331" s="196"/>
      <c r="OME331" s="52"/>
      <c r="OMF331" s="196"/>
      <c r="OMG331" s="365"/>
      <c r="OMH331" s="92"/>
      <c r="OMI331" s="321"/>
      <c r="OMJ331" s="60"/>
      <c r="OMK331" s="321"/>
      <c r="OML331" s="60"/>
      <c r="OMM331" s="321"/>
      <c r="OMN331" s="60"/>
      <c r="OMO331" s="321"/>
      <c r="OMP331" s="60"/>
      <c r="OMQ331" s="321"/>
      <c r="OMR331" s="60"/>
      <c r="OMS331" s="47"/>
      <c r="OMT331" s="48"/>
      <c r="OMU331" s="49"/>
      <c r="OMV331" s="49"/>
      <c r="OMW331" s="50"/>
      <c r="OMX331" s="51"/>
      <c r="OMY331" s="119"/>
      <c r="OMZ331" s="69"/>
      <c r="ONA331" s="52"/>
      <c r="ONB331" s="196"/>
      <c r="ONC331" s="52"/>
      <c r="OND331" s="196"/>
      <c r="ONE331" s="52"/>
      <c r="ONF331" s="196"/>
      <c r="ONG331" s="52"/>
      <c r="ONH331" s="196"/>
      <c r="ONI331" s="52"/>
      <c r="ONJ331" s="196"/>
      <c r="ONK331" s="52"/>
      <c r="ONL331" s="196"/>
      <c r="ONM331" s="365"/>
      <c r="ONN331" s="92"/>
      <c r="ONO331" s="321"/>
      <c r="ONP331" s="60"/>
      <c r="ONQ331" s="321"/>
      <c r="ONR331" s="60"/>
      <c r="ONS331" s="321"/>
      <c r="ONT331" s="60"/>
      <c r="ONU331" s="321"/>
      <c r="ONV331" s="60"/>
      <c r="ONW331" s="321"/>
      <c r="ONX331" s="60"/>
      <c r="ONY331" s="47"/>
      <c r="ONZ331" s="48"/>
      <c r="OOA331" s="49"/>
      <c r="OOB331" s="49"/>
      <c r="OOC331" s="50"/>
      <c r="OOD331" s="51"/>
      <c r="OOE331" s="119"/>
      <c r="OOF331" s="69"/>
      <c r="OOG331" s="52"/>
      <c r="OOH331" s="196"/>
      <c r="OOI331" s="52"/>
      <c r="OOJ331" s="196"/>
      <c r="OOK331" s="52"/>
      <c r="OOL331" s="196"/>
      <c r="OOM331" s="52"/>
      <c r="OON331" s="196"/>
      <c r="OOO331" s="52"/>
      <c r="OOP331" s="196"/>
      <c r="OOQ331" s="52"/>
      <c r="OOR331" s="196"/>
      <c r="OOS331" s="365"/>
      <c r="OOT331" s="92"/>
      <c r="OOU331" s="321"/>
      <c r="OOV331" s="60"/>
      <c r="OOW331" s="321"/>
      <c r="OOX331" s="60"/>
      <c r="OOY331" s="321"/>
      <c r="OOZ331" s="60"/>
      <c r="OPA331" s="321"/>
      <c r="OPB331" s="60"/>
      <c r="OPC331" s="321"/>
      <c r="OPD331" s="60"/>
      <c r="OPE331" s="47"/>
      <c r="OPF331" s="48"/>
      <c r="OPG331" s="49"/>
      <c r="OPH331" s="49"/>
      <c r="OPI331" s="50"/>
      <c r="OPJ331" s="51"/>
      <c r="OPK331" s="119"/>
      <c r="OPL331" s="69"/>
      <c r="OPM331" s="52"/>
      <c r="OPN331" s="196"/>
      <c r="OPO331" s="52"/>
      <c r="OPP331" s="196"/>
      <c r="OPQ331" s="52"/>
      <c r="OPR331" s="196"/>
      <c r="OPS331" s="52"/>
      <c r="OPT331" s="196"/>
      <c r="OPU331" s="52"/>
      <c r="OPV331" s="196"/>
      <c r="OPW331" s="52"/>
      <c r="OPX331" s="196"/>
      <c r="OPY331" s="365"/>
      <c r="OPZ331" s="92"/>
      <c r="OQA331" s="321"/>
      <c r="OQB331" s="60"/>
      <c r="OQC331" s="321"/>
      <c r="OQD331" s="60"/>
      <c r="OQE331" s="321"/>
      <c r="OQF331" s="60"/>
      <c r="OQG331" s="321"/>
      <c r="OQH331" s="60"/>
      <c r="OQI331" s="321"/>
      <c r="OQJ331" s="60"/>
      <c r="OQK331" s="47"/>
      <c r="OQL331" s="48"/>
      <c r="OQM331" s="49"/>
      <c r="OQN331" s="49"/>
      <c r="OQO331" s="50"/>
      <c r="OQP331" s="51"/>
      <c r="OQQ331" s="119"/>
      <c r="OQR331" s="69"/>
      <c r="OQS331" s="52"/>
      <c r="OQT331" s="196"/>
      <c r="OQU331" s="52"/>
      <c r="OQV331" s="196"/>
      <c r="OQW331" s="52"/>
      <c r="OQX331" s="196"/>
      <c r="OQY331" s="52"/>
      <c r="OQZ331" s="196"/>
      <c r="ORA331" s="52"/>
      <c r="ORB331" s="196"/>
      <c r="ORC331" s="52"/>
      <c r="ORD331" s="196"/>
      <c r="ORE331" s="365"/>
      <c r="ORF331" s="92"/>
      <c r="ORG331" s="321"/>
      <c r="ORH331" s="60"/>
      <c r="ORI331" s="321"/>
      <c r="ORJ331" s="60"/>
      <c r="ORK331" s="321"/>
      <c r="ORL331" s="60"/>
      <c r="ORM331" s="321"/>
      <c r="ORN331" s="60"/>
      <c r="ORO331" s="321"/>
      <c r="ORP331" s="60"/>
      <c r="ORQ331" s="47"/>
      <c r="ORR331" s="48"/>
      <c r="ORS331" s="49"/>
      <c r="ORT331" s="49"/>
      <c r="ORU331" s="50"/>
      <c r="ORV331" s="51"/>
      <c r="ORW331" s="119"/>
      <c r="ORX331" s="69"/>
      <c r="ORY331" s="52"/>
      <c r="ORZ331" s="196"/>
      <c r="OSA331" s="52"/>
      <c r="OSB331" s="196"/>
      <c r="OSC331" s="52"/>
      <c r="OSD331" s="196"/>
      <c r="OSE331" s="52"/>
      <c r="OSF331" s="196"/>
      <c r="OSG331" s="52"/>
      <c r="OSH331" s="196"/>
      <c r="OSI331" s="52"/>
      <c r="OSJ331" s="196"/>
      <c r="OSK331" s="365"/>
      <c r="OSL331" s="92"/>
      <c r="OSM331" s="321"/>
      <c r="OSN331" s="60"/>
      <c r="OSO331" s="321"/>
      <c r="OSP331" s="60"/>
      <c r="OSQ331" s="321"/>
      <c r="OSR331" s="60"/>
      <c r="OSS331" s="321"/>
      <c r="OST331" s="60"/>
      <c r="OSU331" s="321"/>
      <c r="OSV331" s="60"/>
      <c r="OSW331" s="47"/>
      <c r="OSX331" s="48"/>
      <c r="OSY331" s="49"/>
      <c r="OSZ331" s="49"/>
      <c r="OTA331" s="50"/>
      <c r="OTB331" s="51"/>
      <c r="OTC331" s="119"/>
      <c r="OTD331" s="69"/>
      <c r="OTE331" s="52"/>
      <c r="OTF331" s="196"/>
      <c r="OTG331" s="52"/>
      <c r="OTH331" s="196"/>
      <c r="OTI331" s="52"/>
      <c r="OTJ331" s="196"/>
      <c r="OTK331" s="52"/>
      <c r="OTL331" s="196"/>
      <c r="OTM331" s="52"/>
      <c r="OTN331" s="196"/>
      <c r="OTO331" s="52"/>
      <c r="OTP331" s="196"/>
      <c r="OTQ331" s="365"/>
      <c r="OTR331" s="92"/>
      <c r="OTS331" s="321"/>
      <c r="OTT331" s="60"/>
      <c r="OTU331" s="321"/>
      <c r="OTV331" s="60"/>
      <c r="OTW331" s="321"/>
      <c r="OTX331" s="60"/>
      <c r="OTY331" s="321"/>
      <c r="OTZ331" s="60"/>
      <c r="OUA331" s="321"/>
      <c r="OUB331" s="60"/>
      <c r="OUC331" s="47"/>
      <c r="OUD331" s="48"/>
      <c r="OUE331" s="49"/>
      <c r="OUF331" s="49"/>
      <c r="OUG331" s="50"/>
      <c r="OUH331" s="51"/>
      <c r="OUI331" s="119"/>
      <c r="OUJ331" s="69"/>
      <c r="OUK331" s="52"/>
      <c r="OUL331" s="196"/>
      <c r="OUM331" s="52"/>
      <c r="OUN331" s="196"/>
      <c r="OUO331" s="52"/>
      <c r="OUP331" s="196"/>
      <c r="OUQ331" s="52"/>
      <c r="OUR331" s="196"/>
      <c r="OUS331" s="52"/>
      <c r="OUT331" s="196"/>
      <c r="OUU331" s="52"/>
      <c r="OUV331" s="196"/>
      <c r="OUW331" s="365"/>
      <c r="OUX331" s="92"/>
      <c r="OUY331" s="321"/>
      <c r="OUZ331" s="60"/>
      <c r="OVA331" s="321"/>
      <c r="OVB331" s="60"/>
      <c r="OVC331" s="321"/>
      <c r="OVD331" s="60"/>
      <c r="OVE331" s="321"/>
      <c r="OVF331" s="60"/>
      <c r="OVG331" s="321"/>
      <c r="OVH331" s="60"/>
      <c r="OVI331" s="47"/>
      <c r="OVJ331" s="48"/>
      <c r="OVK331" s="49"/>
      <c r="OVL331" s="49"/>
      <c r="OVM331" s="50"/>
      <c r="OVN331" s="51"/>
      <c r="OVO331" s="119"/>
      <c r="OVP331" s="69"/>
      <c r="OVQ331" s="52"/>
      <c r="OVR331" s="196"/>
      <c r="OVS331" s="52"/>
      <c r="OVT331" s="196"/>
      <c r="OVU331" s="52"/>
      <c r="OVV331" s="196"/>
      <c r="OVW331" s="52"/>
      <c r="OVX331" s="196"/>
      <c r="OVY331" s="52"/>
      <c r="OVZ331" s="196"/>
      <c r="OWA331" s="52"/>
      <c r="OWB331" s="196"/>
      <c r="OWC331" s="365"/>
      <c r="OWD331" s="92"/>
      <c r="OWE331" s="321"/>
      <c r="OWF331" s="60"/>
      <c r="OWG331" s="321"/>
      <c r="OWH331" s="60"/>
      <c r="OWI331" s="321"/>
      <c r="OWJ331" s="60"/>
      <c r="OWK331" s="321"/>
      <c r="OWL331" s="60"/>
      <c r="OWM331" s="321"/>
      <c r="OWN331" s="60"/>
      <c r="OWO331" s="47"/>
      <c r="OWP331" s="48"/>
      <c r="OWQ331" s="49"/>
      <c r="OWR331" s="49"/>
      <c r="OWS331" s="50"/>
      <c r="OWT331" s="51"/>
      <c r="OWU331" s="119"/>
      <c r="OWV331" s="69"/>
      <c r="OWW331" s="52"/>
      <c r="OWX331" s="196"/>
      <c r="OWY331" s="52"/>
      <c r="OWZ331" s="196"/>
      <c r="OXA331" s="52"/>
      <c r="OXB331" s="196"/>
      <c r="OXC331" s="52"/>
      <c r="OXD331" s="196"/>
      <c r="OXE331" s="52"/>
      <c r="OXF331" s="196"/>
      <c r="OXG331" s="52"/>
      <c r="OXH331" s="196"/>
      <c r="OXI331" s="365"/>
      <c r="OXJ331" s="92"/>
      <c r="OXK331" s="321"/>
      <c r="OXL331" s="60"/>
      <c r="OXM331" s="321"/>
      <c r="OXN331" s="60"/>
      <c r="OXO331" s="321"/>
      <c r="OXP331" s="60"/>
      <c r="OXQ331" s="321"/>
      <c r="OXR331" s="60"/>
      <c r="OXS331" s="321"/>
      <c r="OXT331" s="60"/>
      <c r="OXU331" s="47"/>
      <c r="OXV331" s="48"/>
      <c r="OXW331" s="49"/>
      <c r="OXX331" s="49"/>
      <c r="OXY331" s="50"/>
      <c r="OXZ331" s="51"/>
      <c r="OYA331" s="119"/>
      <c r="OYB331" s="69"/>
      <c r="OYC331" s="52"/>
      <c r="OYD331" s="196"/>
      <c r="OYE331" s="52"/>
      <c r="OYF331" s="196"/>
      <c r="OYG331" s="52"/>
      <c r="OYH331" s="196"/>
      <c r="OYI331" s="52"/>
      <c r="OYJ331" s="196"/>
      <c r="OYK331" s="52"/>
      <c r="OYL331" s="196"/>
      <c r="OYM331" s="52"/>
      <c r="OYN331" s="196"/>
      <c r="OYO331" s="365"/>
      <c r="OYP331" s="92"/>
      <c r="OYQ331" s="321"/>
      <c r="OYR331" s="60"/>
      <c r="OYS331" s="321"/>
      <c r="OYT331" s="60"/>
      <c r="OYU331" s="321"/>
      <c r="OYV331" s="60"/>
      <c r="OYW331" s="321"/>
      <c r="OYX331" s="60"/>
      <c r="OYY331" s="321"/>
      <c r="OYZ331" s="60"/>
      <c r="OZA331" s="47"/>
      <c r="OZB331" s="48"/>
      <c r="OZC331" s="49"/>
      <c r="OZD331" s="49"/>
      <c r="OZE331" s="50"/>
      <c r="OZF331" s="51"/>
      <c r="OZG331" s="119"/>
      <c r="OZH331" s="69"/>
      <c r="OZI331" s="52"/>
      <c r="OZJ331" s="196"/>
      <c r="OZK331" s="52"/>
      <c r="OZL331" s="196"/>
      <c r="OZM331" s="52"/>
      <c r="OZN331" s="196"/>
      <c r="OZO331" s="52"/>
      <c r="OZP331" s="196"/>
      <c r="OZQ331" s="52"/>
      <c r="OZR331" s="196"/>
      <c r="OZS331" s="52"/>
      <c r="OZT331" s="196"/>
      <c r="OZU331" s="365"/>
      <c r="OZV331" s="92"/>
      <c r="OZW331" s="321"/>
      <c r="OZX331" s="60"/>
      <c r="OZY331" s="321"/>
      <c r="OZZ331" s="60"/>
      <c r="PAA331" s="321"/>
      <c r="PAB331" s="60"/>
      <c r="PAC331" s="321"/>
      <c r="PAD331" s="60"/>
      <c r="PAE331" s="321"/>
      <c r="PAF331" s="60"/>
      <c r="PAG331" s="47"/>
      <c r="PAH331" s="48"/>
      <c r="PAI331" s="49"/>
      <c r="PAJ331" s="49"/>
      <c r="PAK331" s="50"/>
      <c r="PAL331" s="51"/>
      <c r="PAM331" s="119"/>
      <c r="PAN331" s="69"/>
      <c r="PAO331" s="52"/>
      <c r="PAP331" s="196"/>
      <c r="PAQ331" s="52"/>
      <c r="PAR331" s="196"/>
      <c r="PAS331" s="52"/>
      <c r="PAT331" s="196"/>
      <c r="PAU331" s="52"/>
      <c r="PAV331" s="196"/>
      <c r="PAW331" s="52"/>
      <c r="PAX331" s="196"/>
      <c r="PAY331" s="52"/>
      <c r="PAZ331" s="196"/>
      <c r="PBA331" s="365"/>
      <c r="PBB331" s="92"/>
      <c r="PBC331" s="321"/>
      <c r="PBD331" s="60"/>
      <c r="PBE331" s="321"/>
      <c r="PBF331" s="60"/>
      <c r="PBG331" s="321"/>
      <c r="PBH331" s="60"/>
      <c r="PBI331" s="321"/>
      <c r="PBJ331" s="60"/>
      <c r="PBK331" s="321"/>
      <c r="PBL331" s="60"/>
      <c r="PBM331" s="47"/>
      <c r="PBN331" s="48"/>
      <c r="PBO331" s="49"/>
      <c r="PBP331" s="49"/>
      <c r="PBQ331" s="50"/>
      <c r="PBR331" s="51"/>
      <c r="PBS331" s="119"/>
      <c r="PBT331" s="69"/>
      <c r="PBU331" s="52"/>
      <c r="PBV331" s="196"/>
      <c r="PBW331" s="52"/>
      <c r="PBX331" s="196"/>
      <c r="PBY331" s="52"/>
      <c r="PBZ331" s="196"/>
      <c r="PCA331" s="52"/>
      <c r="PCB331" s="196"/>
      <c r="PCC331" s="52"/>
      <c r="PCD331" s="196"/>
      <c r="PCE331" s="52"/>
      <c r="PCF331" s="196"/>
      <c r="PCG331" s="365"/>
      <c r="PCH331" s="92"/>
      <c r="PCI331" s="321"/>
      <c r="PCJ331" s="60"/>
      <c r="PCK331" s="321"/>
      <c r="PCL331" s="60"/>
      <c r="PCM331" s="321"/>
      <c r="PCN331" s="60"/>
      <c r="PCO331" s="321"/>
      <c r="PCP331" s="60"/>
      <c r="PCQ331" s="321"/>
      <c r="PCR331" s="60"/>
      <c r="PCS331" s="47"/>
      <c r="PCT331" s="48"/>
      <c r="PCU331" s="49"/>
      <c r="PCV331" s="49"/>
      <c r="PCW331" s="50"/>
      <c r="PCX331" s="51"/>
      <c r="PCY331" s="119"/>
      <c r="PCZ331" s="69"/>
      <c r="PDA331" s="52"/>
      <c r="PDB331" s="196"/>
      <c r="PDC331" s="52"/>
      <c r="PDD331" s="196"/>
      <c r="PDE331" s="52"/>
      <c r="PDF331" s="196"/>
      <c r="PDG331" s="52"/>
      <c r="PDH331" s="196"/>
      <c r="PDI331" s="52"/>
      <c r="PDJ331" s="196"/>
      <c r="PDK331" s="52"/>
      <c r="PDL331" s="196"/>
      <c r="PDM331" s="365"/>
      <c r="PDN331" s="92"/>
      <c r="PDO331" s="321"/>
      <c r="PDP331" s="60"/>
      <c r="PDQ331" s="321"/>
      <c r="PDR331" s="60"/>
      <c r="PDS331" s="321"/>
      <c r="PDT331" s="60"/>
      <c r="PDU331" s="321"/>
      <c r="PDV331" s="60"/>
      <c r="PDW331" s="321"/>
      <c r="PDX331" s="60"/>
      <c r="PDY331" s="47"/>
      <c r="PDZ331" s="48"/>
      <c r="PEA331" s="49"/>
      <c r="PEB331" s="49"/>
      <c r="PEC331" s="50"/>
      <c r="PED331" s="51"/>
      <c r="PEE331" s="119"/>
      <c r="PEF331" s="69"/>
      <c r="PEG331" s="52"/>
      <c r="PEH331" s="196"/>
      <c r="PEI331" s="52"/>
      <c r="PEJ331" s="196"/>
      <c r="PEK331" s="52"/>
      <c r="PEL331" s="196"/>
      <c r="PEM331" s="52"/>
      <c r="PEN331" s="196"/>
      <c r="PEO331" s="52"/>
      <c r="PEP331" s="196"/>
      <c r="PEQ331" s="52"/>
      <c r="PER331" s="196"/>
      <c r="PES331" s="365"/>
      <c r="PET331" s="92"/>
      <c r="PEU331" s="321"/>
      <c r="PEV331" s="60"/>
      <c r="PEW331" s="321"/>
      <c r="PEX331" s="60"/>
      <c r="PEY331" s="321"/>
      <c r="PEZ331" s="60"/>
      <c r="PFA331" s="321"/>
      <c r="PFB331" s="60"/>
      <c r="PFC331" s="321"/>
      <c r="PFD331" s="60"/>
      <c r="PFE331" s="47"/>
      <c r="PFF331" s="48"/>
      <c r="PFG331" s="49"/>
      <c r="PFH331" s="49"/>
      <c r="PFI331" s="50"/>
      <c r="PFJ331" s="51"/>
      <c r="PFK331" s="119"/>
      <c r="PFL331" s="69"/>
      <c r="PFM331" s="52"/>
      <c r="PFN331" s="196"/>
      <c r="PFO331" s="52"/>
      <c r="PFP331" s="196"/>
      <c r="PFQ331" s="52"/>
      <c r="PFR331" s="196"/>
      <c r="PFS331" s="52"/>
      <c r="PFT331" s="196"/>
      <c r="PFU331" s="52"/>
      <c r="PFV331" s="196"/>
      <c r="PFW331" s="52"/>
      <c r="PFX331" s="196"/>
      <c r="PFY331" s="365"/>
      <c r="PFZ331" s="92"/>
      <c r="PGA331" s="321"/>
      <c r="PGB331" s="60"/>
      <c r="PGC331" s="321"/>
      <c r="PGD331" s="60"/>
      <c r="PGE331" s="321"/>
      <c r="PGF331" s="60"/>
      <c r="PGG331" s="321"/>
      <c r="PGH331" s="60"/>
      <c r="PGI331" s="321"/>
      <c r="PGJ331" s="60"/>
      <c r="PGK331" s="47"/>
      <c r="PGL331" s="48"/>
      <c r="PGM331" s="49"/>
      <c r="PGN331" s="49"/>
      <c r="PGO331" s="50"/>
      <c r="PGP331" s="51"/>
      <c r="PGQ331" s="119"/>
      <c r="PGR331" s="69"/>
      <c r="PGS331" s="52"/>
      <c r="PGT331" s="196"/>
      <c r="PGU331" s="52"/>
      <c r="PGV331" s="196"/>
      <c r="PGW331" s="52"/>
      <c r="PGX331" s="196"/>
      <c r="PGY331" s="52"/>
      <c r="PGZ331" s="196"/>
      <c r="PHA331" s="52"/>
      <c r="PHB331" s="196"/>
      <c r="PHC331" s="52"/>
      <c r="PHD331" s="196"/>
      <c r="PHE331" s="365"/>
      <c r="PHF331" s="92"/>
      <c r="PHG331" s="321"/>
      <c r="PHH331" s="60"/>
      <c r="PHI331" s="321"/>
      <c r="PHJ331" s="60"/>
      <c r="PHK331" s="321"/>
      <c r="PHL331" s="60"/>
      <c r="PHM331" s="321"/>
      <c r="PHN331" s="60"/>
      <c r="PHO331" s="321"/>
      <c r="PHP331" s="60"/>
      <c r="PHQ331" s="47"/>
      <c r="PHR331" s="48"/>
      <c r="PHS331" s="49"/>
      <c r="PHT331" s="49"/>
      <c r="PHU331" s="50"/>
      <c r="PHV331" s="51"/>
      <c r="PHW331" s="119"/>
      <c r="PHX331" s="69"/>
      <c r="PHY331" s="52"/>
      <c r="PHZ331" s="196"/>
      <c r="PIA331" s="52"/>
      <c r="PIB331" s="196"/>
      <c r="PIC331" s="52"/>
      <c r="PID331" s="196"/>
      <c r="PIE331" s="52"/>
      <c r="PIF331" s="196"/>
      <c r="PIG331" s="52"/>
      <c r="PIH331" s="196"/>
      <c r="PII331" s="52"/>
      <c r="PIJ331" s="196"/>
      <c r="PIK331" s="365"/>
      <c r="PIL331" s="92"/>
      <c r="PIM331" s="321"/>
      <c r="PIN331" s="60"/>
      <c r="PIO331" s="321"/>
      <c r="PIP331" s="60"/>
      <c r="PIQ331" s="321"/>
      <c r="PIR331" s="60"/>
      <c r="PIS331" s="321"/>
      <c r="PIT331" s="60"/>
      <c r="PIU331" s="321"/>
      <c r="PIV331" s="60"/>
      <c r="PIW331" s="47"/>
      <c r="PIX331" s="48"/>
      <c r="PIY331" s="49"/>
      <c r="PIZ331" s="49"/>
      <c r="PJA331" s="50"/>
      <c r="PJB331" s="51"/>
      <c r="PJC331" s="119"/>
      <c r="PJD331" s="69"/>
      <c r="PJE331" s="52"/>
      <c r="PJF331" s="196"/>
      <c r="PJG331" s="52"/>
      <c r="PJH331" s="196"/>
      <c r="PJI331" s="52"/>
      <c r="PJJ331" s="196"/>
      <c r="PJK331" s="52"/>
      <c r="PJL331" s="196"/>
      <c r="PJM331" s="52"/>
      <c r="PJN331" s="196"/>
      <c r="PJO331" s="52"/>
      <c r="PJP331" s="196"/>
      <c r="PJQ331" s="365"/>
      <c r="PJR331" s="92"/>
      <c r="PJS331" s="321"/>
      <c r="PJT331" s="60"/>
      <c r="PJU331" s="321"/>
      <c r="PJV331" s="60"/>
      <c r="PJW331" s="321"/>
      <c r="PJX331" s="60"/>
      <c r="PJY331" s="321"/>
      <c r="PJZ331" s="60"/>
      <c r="PKA331" s="321"/>
      <c r="PKB331" s="60"/>
      <c r="PKC331" s="47"/>
      <c r="PKD331" s="48"/>
      <c r="PKE331" s="49"/>
      <c r="PKF331" s="49"/>
      <c r="PKG331" s="50"/>
      <c r="PKH331" s="51"/>
      <c r="PKI331" s="119"/>
      <c r="PKJ331" s="69"/>
      <c r="PKK331" s="52"/>
      <c r="PKL331" s="196"/>
      <c r="PKM331" s="52"/>
      <c r="PKN331" s="196"/>
      <c r="PKO331" s="52"/>
      <c r="PKP331" s="196"/>
      <c r="PKQ331" s="52"/>
      <c r="PKR331" s="196"/>
      <c r="PKS331" s="52"/>
      <c r="PKT331" s="196"/>
      <c r="PKU331" s="52"/>
      <c r="PKV331" s="196"/>
      <c r="PKW331" s="365"/>
      <c r="PKX331" s="92"/>
      <c r="PKY331" s="321"/>
      <c r="PKZ331" s="60"/>
      <c r="PLA331" s="321"/>
      <c r="PLB331" s="60"/>
      <c r="PLC331" s="321"/>
      <c r="PLD331" s="60"/>
      <c r="PLE331" s="321"/>
      <c r="PLF331" s="60"/>
      <c r="PLG331" s="321"/>
      <c r="PLH331" s="60"/>
      <c r="PLI331" s="47"/>
      <c r="PLJ331" s="48"/>
      <c r="PLK331" s="49"/>
      <c r="PLL331" s="49"/>
      <c r="PLM331" s="50"/>
      <c r="PLN331" s="51"/>
      <c r="PLO331" s="119"/>
      <c r="PLP331" s="69"/>
      <c r="PLQ331" s="52"/>
      <c r="PLR331" s="196"/>
      <c r="PLS331" s="52"/>
      <c r="PLT331" s="196"/>
      <c r="PLU331" s="52"/>
      <c r="PLV331" s="196"/>
      <c r="PLW331" s="52"/>
      <c r="PLX331" s="196"/>
      <c r="PLY331" s="52"/>
      <c r="PLZ331" s="196"/>
      <c r="PMA331" s="52"/>
      <c r="PMB331" s="196"/>
      <c r="PMC331" s="365"/>
      <c r="PMD331" s="92"/>
      <c r="PME331" s="321"/>
      <c r="PMF331" s="60"/>
      <c r="PMG331" s="321"/>
      <c r="PMH331" s="60"/>
      <c r="PMI331" s="321"/>
      <c r="PMJ331" s="60"/>
      <c r="PMK331" s="321"/>
      <c r="PML331" s="60"/>
      <c r="PMM331" s="321"/>
      <c r="PMN331" s="60"/>
      <c r="PMO331" s="47"/>
      <c r="PMP331" s="48"/>
      <c r="PMQ331" s="49"/>
      <c r="PMR331" s="49"/>
      <c r="PMS331" s="50"/>
      <c r="PMT331" s="51"/>
      <c r="PMU331" s="119"/>
      <c r="PMV331" s="69"/>
      <c r="PMW331" s="52"/>
      <c r="PMX331" s="196"/>
      <c r="PMY331" s="52"/>
      <c r="PMZ331" s="196"/>
      <c r="PNA331" s="52"/>
      <c r="PNB331" s="196"/>
      <c r="PNC331" s="52"/>
      <c r="PND331" s="196"/>
      <c r="PNE331" s="52"/>
      <c r="PNF331" s="196"/>
      <c r="PNG331" s="52"/>
      <c r="PNH331" s="196"/>
      <c r="PNI331" s="365"/>
      <c r="PNJ331" s="92"/>
      <c r="PNK331" s="321"/>
      <c r="PNL331" s="60"/>
      <c r="PNM331" s="321"/>
      <c r="PNN331" s="60"/>
      <c r="PNO331" s="321"/>
      <c r="PNP331" s="60"/>
      <c r="PNQ331" s="321"/>
      <c r="PNR331" s="60"/>
      <c r="PNS331" s="321"/>
      <c r="PNT331" s="60"/>
      <c r="PNU331" s="47"/>
      <c r="PNV331" s="48"/>
      <c r="PNW331" s="49"/>
      <c r="PNX331" s="49"/>
      <c r="PNY331" s="50"/>
      <c r="PNZ331" s="51"/>
      <c r="POA331" s="119"/>
      <c r="POB331" s="69"/>
      <c r="POC331" s="52"/>
      <c r="POD331" s="196"/>
      <c r="POE331" s="52"/>
      <c r="POF331" s="196"/>
      <c r="POG331" s="52"/>
      <c r="POH331" s="196"/>
      <c r="POI331" s="52"/>
      <c r="POJ331" s="196"/>
      <c r="POK331" s="52"/>
      <c r="POL331" s="196"/>
      <c r="POM331" s="52"/>
      <c r="PON331" s="196"/>
      <c r="POO331" s="365"/>
      <c r="POP331" s="92"/>
      <c r="POQ331" s="321"/>
      <c r="POR331" s="60"/>
      <c r="POS331" s="321"/>
      <c r="POT331" s="60"/>
      <c r="POU331" s="321"/>
      <c r="POV331" s="60"/>
      <c r="POW331" s="321"/>
      <c r="POX331" s="60"/>
      <c r="POY331" s="321"/>
      <c r="POZ331" s="60"/>
      <c r="PPA331" s="47"/>
      <c r="PPB331" s="48"/>
      <c r="PPC331" s="49"/>
      <c r="PPD331" s="49"/>
      <c r="PPE331" s="50"/>
      <c r="PPF331" s="51"/>
      <c r="PPG331" s="119"/>
      <c r="PPH331" s="69"/>
      <c r="PPI331" s="52"/>
      <c r="PPJ331" s="196"/>
      <c r="PPK331" s="52"/>
      <c r="PPL331" s="196"/>
      <c r="PPM331" s="52"/>
      <c r="PPN331" s="196"/>
      <c r="PPO331" s="52"/>
      <c r="PPP331" s="196"/>
      <c r="PPQ331" s="52"/>
      <c r="PPR331" s="196"/>
      <c r="PPS331" s="52"/>
      <c r="PPT331" s="196"/>
      <c r="PPU331" s="365"/>
      <c r="PPV331" s="92"/>
      <c r="PPW331" s="321"/>
      <c r="PPX331" s="60"/>
      <c r="PPY331" s="321"/>
      <c r="PPZ331" s="60"/>
      <c r="PQA331" s="321"/>
      <c r="PQB331" s="60"/>
      <c r="PQC331" s="321"/>
      <c r="PQD331" s="60"/>
      <c r="PQE331" s="321"/>
      <c r="PQF331" s="60"/>
      <c r="PQG331" s="47"/>
      <c r="PQH331" s="48"/>
      <c r="PQI331" s="49"/>
      <c r="PQJ331" s="49"/>
      <c r="PQK331" s="50"/>
      <c r="PQL331" s="51"/>
      <c r="PQM331" s="119"/>
      <c r="PQN331" s="69"/>
      <c r="PQO331" s="52"/>
      <c r="PQP331" s="196"/>
      <c r="PQQ331" s="52"/>
      <c r="PQR331" s="196"/>
      <c r="PQS331" s="52"/>
      <c r="PQT331" s="196"/>
      <c r="PQU331" s="52"/>
      <c r="PQV331" s="196"/>
      <c r="PQW331" s="52"/>
      <c r="PQX331" s="196"/>
      <c r="PQY331" s="52"/>
      <c r="PQZ331" s="196"/>
      <c r="PRA331" s="365"/>
      <c r="PRB331" s="92"/>
      <c r="PRC331" s="321"/>
      <c r="PRD331" s="60"/>
      <c r="PRE331" s="321"/>
      <c r="PRF331" s="60"/>
      <c r="PRG331" s="321"/>
      <c r="PRH331" s="60"/>
      <c r="PRI331" s="321"/>
      <c r="PRJ331" s="60"/>
      <c r="PRK331" s="321"/>
      <c r="PRL331" s="60"/>
      <c r="PRM331" s="47"/>
      <c r="PRN331" s="48"/>
      <c r="PRO331" s="49"/>
      <c r="PRP331" s="49"/>
      <c r="PRQ331" s="50"/>
      <c r="PRR331" s="51"/>
      <c r="PRS331" s="119"/>
      <c r="PRT331" s="69"/>
      <c r="PRU331" s="52"/>
      <c r="PRV331" s="196"/>
      <c r="PRW331" s="52"/>
      <c r="PRX331" s="196"/>
      <c r="PRY331" s="52"/>
      <c r="PRZ331" s="196"/>
      <c r="PSA331" s="52"/>
      <c r="PSB331" s="196"/>
      <c r="PSC331" s="52"/>
      <c r="PSD331" s="196"/>
      <c r="PSE331" s="52"/>
      <c r="PSF331" s="196"/>
      <c r="PSG331" s="365"/>
      <c r="PSH331" s="92"/>
      <c r="PSI331" s="321"/>
      <c r="PSJ331" s="60"/>
      <c r="PSK331" s="321"/>
      <c r="PSL331" s="60"/>
      <c r="PSM331" s="321"/>
      <c r="PSN331" s="60"/>
      <c r="PSO331" s="321"/>
      <c r="PSP331" s="60"/>
      <c r="PSQ331" s="321"/>
      <c r="PSR331" s="60"/>
      <c r="PSS331" s="47"/>
      <c r="PST331" s="48"/>
      <c r="PSU331" s="49"/>
      <c r="PSV331" s="49"/>
      <c r="PSW331" s="50"/>
      <c r="PSX331" s="51"/>
      <c r="PSY331" s="119"/>
      <c r="PSZ331" s="69"/>
      <c r="PTA331" s="52"/>
      <c r="PTB331" s="196"/>
      <c r="PTC331" s="52"/>
      <c r="PTD331" s="196"/>
      <c r="PTE331" s="52"/>
      <c r="PTF331" s="196"/>
      <c r="PTG331" s="52"/>
      <c r="PTH331" s="196"/>
      <c r="PTI331" s="52"/>
      <c r="PTJ331" s="196"/>
      <c r="PTK331" s="52"/>
      <c r="PTL331" s="196"/>
      <c r="PTM331" s="365"/>
      <c r="PTN331" s="92"/>
      <c r="PTO331" s="321"/>
      <c r="PTP331" s="60"/>
      <c r="PTQ331" s="321"/>
      <c r="PTR331" s="60"/>
      <c r="PTS331" s="321"/>
      <c r="PTT331" s="60"/>
      <c r="PTU331" s="321"/>
      <c r="PTV331" s="60"/>
      <c r="PTW331" s="321"/>
      <c r="PTX331" s="60"/>
      <c r="PTY331" s="47"/>
      <c r="PTZ331" s="48"/>
      <c r="PUA331" s="49"/>
      <c r="PUB331" s="49"/>
      <c r="PUC331" s="50"/>
      <c r="PUD331" s="51"/>
      <c r="PUE331" s="119"/>
      <c r="PUF331" s="69"/>
      <c r="PUG331" s="52"/>
      <c r="PUH331" s="196"/>
      <c r="PUI331" s="52"/>
      <c r="PUJ331" s="196"/>
      <c r="PUK331" s="52"/>
      <c r="PUL331" s="196"/>
      <c r="PUM331" s="52"/>
      <c r="PUN331" s="196"/>
      <c r="PUO331" s="52"/>
      <c r="PUP331" s="196"/>
      <c r="PUQ331" s="52"/>
      <c r="PUR331" s="196"/>
      <c r="PUS331" s="365"/>
      <c r="PUT331" s="92"/>
      <c r="PUU331" s="321"/>
      <c r="PUV331" s="60"/>
      <c r="PUW331" s="321"/>
      <c r="PUX331" s="60"/>
      <c r="PUY331" s="321"/>
      <c r="PUZ331" s="60"/>
      <c r="PVA331" s="321"/>
      <c r="PVB331" s="60"/>
      <c r="PVC331" s="321"/>
      <c r="PVD331" s="60"/>
      <c r="PVE331" s="47"/>
      <c r="PVF331" s="48"/>
      <c r="PVG331" s="49"/>
      <c r="PVH331" s="49"/>
      <c r="PVI331" s="50"/>
      <c r="PVJ331" s="51"/>
      <c r="PVK331" s="119"/>
      <c r="PVL331" s="69"/>
      <c r="PVM331" s="52"/>
      <c r="PVN331" s="196"/>
      <c r="PVO331" s="52"/>
      <c r="PVP331" s="196"/>
      <c r="PVQ331" s="52"/>
      <c r="PVR331" s="196"/>
      <c r="PVS331" s="52"/>
      <c r="PVT331" s="196"/>
      <c r="PVU331" s="52"/>
      <c r="PVV331" s="196"/>
      <c r="PVW331" s="52"/>
      <c r="PVX331" s="196"/>
      <c r="PVY331" s="365"/>
      <c r="PVZ331" s="92"/>
      <c r="PWA331" s="321"/>
      <c r="PWB331" s="60"/>
      <c r="PWC331" s="321"/>
      <c r="PWD331" s="60"/>
      <c r="PWE331" s="321"/>
      <c r="PWF331" s="60"/>
      <c r="PWG331" s="321"/>
      <c r="PWH331" s="60"/>
      <c r="PWI331" s="321"/>
      <c r="PWJ331" s="60"/>
      <c r="PWK331" s="47"/>
      <c r="PWL331" s="48"/>
      <c r="PWM331" s="49"/>
      <c r="PWN331" s="49"/>
      <c r="PWO331" s="50"/>
      <c r="PWP331" s="51"/>
      <c r="PWQ331" s="119"/>
      <c r="PWR331" s="69"/>
      <c r="PWS331" s="52"/>
      <c r="PWT331" s="196"/>
      <c r="PWU331" s="52"/>
      <c r="PWV331" s="196"/>
      <c r="PWW331" s="52"/>
      <c r="PWX331" s="196"/>
      <c r="PWY331" s="52"/>
      <c r="PWZ331" s="196"/>
      <c r="PXA331" s="52"/>
      <c r="PXB331" s="196"/>
      <c r="PXC331" s="52"/>
      <c r="PXD331" s="196"/>
      <c r="PXE331" s="365"/>
      <c r="PXF331" s="92"/>
      <c r="PXG331" s="321"/>
      <c r="PXH331" s="60"/>
      <c r="PXI331" s="321"/>
      <c r="PXJ331" s="60"/>
      <c r="PXK331" s="321"/>
      <c r="PXL331" s="60"/>
      <c r="PXM331" s="321"/>
      <c r="PXN331" s="60"/>
      <c r="PXO331" s="321"/>
      <c r="PXP331" s="60"/>
      <c r="PXQ331" s="47"/>
      <c r="PXR331" s="48"/>
      <c r="PXS331" s="49"/>
      <c r="PXT331" s="49"/>
      <c r="PXU331" s="50"/>
      <c r="PXV331" s="51"/>
      <c r="PXW331" s="119"/>
      <c r="PXX331" s="69"/>
      <c r="PXY331" s="52"/>
      <c r="PXZ331" s="196"/>
      <c r="PYA331" s="52"/>
      <c r="PYB331" s="196"/>
      <c r="PYC331" s="52"/>
      <c r="PYD331" s="196"/>
      <c r="PYE331" s="52"/>
      <c r="PYF331" s="196"/>
      <c r="PYG331" s="52"/>
      <c r="PYH331" s="196"/>
      <c r="PYI331" s="52"/>
      <c r="PYJ331" s="196"/>
      <c r="PYK331" s="365"/>
      <c r="PYL331" s="92"/>
      <c r="PYM331" s="321"/>
      <c r="PYN331" s="60"/>
      <c r="PYO331" s="321"/>
      <c r="PYP331" s="60"/>
      <c r="PYQ331" s="321"/>
      <c r="PYR331" s="60"/>
      <c r="PYS331" s="321"/>
      <c r="PYT331" s="60"/>
      <c r="PYU331" s="321"/>
      <c r="PYV331" s="60"/>
      <c r="PYW331" s="47"/>
      <c r="PYX331" s="48"/>
      <c r="PYY331" s="49"/>
      <c r="PYZ331" s="49"/>
      <c r="PZA331" s="50"/>
      <c r="PZB331" s="51"/>
      <c r="PZC331" s="119"/>
      <c r="PZD331" s="69"/>
      <c r="PZE331" s="52"/>
      <c r="PZF331" s="196"/>
      <c r="PZG331" s="52"/>
      <c r="PZH331" s="196"/>
      <c r="PZI331" s="52"/>
      <c r="PZJ331" s="196"/>
      <c r="PZK331" s="52"/>
      <c r="PZL331" s="196"/>
      <c r="PZM331" s="52"/>
      <c r="PZN331" s="196"/>
      <c r="PZO331" s="52"/>
      <c r="PZP331" s="196"/>
      <c r="PZQ331" s="365"/>
      <c r="PZR331" s="92"/>
      <c r="PZS331" s="321"/>
      <c r="PZT331" s="60"/>
      <c r="PZU331" s="321"/>
      <c r="PZV331" s="60"/>
      <c r="PZW331" s="321"/>
      <c r="PZX331" s="60"/>
      <c r="PZY331" s="321"/>
      <c r="PZZ331" s="60"/>
      <c r="QAA331" s="321"/>
      <c r="QAB331" s="60"/>
      <c r="QAC331" s="47"/>
      <c r="QAD331" s="48"/>
      <c r="QAE331" s="49"/>
      <c r="QAF331" s="49"/>
      <c r="QAG331" s="50"/>
      <c r="QAH331" s="51"/>
      <c r="QAI331" s="119"/>
      <c r="QAJ331" s="69"/>
      <c r="QAK331" s="52"/>
      <c r="QAL331" s="196"/>
      <c r="QAM331" s="52"/>
      <c r="QAN331" s="196"/>
      <c r="QAO331" s="52"/>
      <c r="QAP331" s="196"/>
      <c r="QAQ331" s="52"/>
      <c r="QAR331" s="196"/>
      <c r="QAS331" s="52"/>
      <c r="QAT331" s="196"/>
      <c r="QAU331" s="52"/>
      <c r="QAV331" s="196"/>
      <c r="QAW331" s="365"/>
      <c r="QAX331" s="92"/>
      <c r="QAY331" s="321"/>
      <c r="QAZ331" s="60"/>
      <c r="QBA331" s="321"/>
      <c r="QBB331" s="60"/>
      <c r="QBC331" s="321"/>
      <c r="QBD331" s="60"/>
      <c r="QBE331" s="321"/>
      <c r="QBF331" s="60"/>
      <c r="QBG331" s="321"/>
      <c r="QBH331" s="60"/>
      <c r="QBI331" s="47"/>
      <c r="QBJ331" s="48"/>
      <c r="QBK331" s="49"/>
      <c r="QBL331" s="49"/>
      <c r="QBM331" s="50"/>
      <c r="QBN331" s="51"/>
      <c r="QBO331" s="119"/>
      <c r="QBP331" s="69"/>
      <c r="QBQ331" s="52"/>
      <c r="QBR331" s="196"/>
      <c r="QBS331" s="52"/>
      <c r="QBT331" s="196"/>
      <c r="QBU331" s="52"/>
      <c r="QBV331" s="196"/>
      <c r="QBW331" s="52"/>
      <c r="QBX331" s="196"/>
      <c r="QBY331" s="52"/>
      <c r="QBZ331" s="196"/>
      <c r="QCA331" s="52"/>
      <c r="QCB331" s="196"/>
      <c r="QCC331" s="365"/>
      <c r="QCD331" s="92"/>
      <c r="QCE331" s="321"/>
      <c r="QCF331" s="60"/>
      <c r="QCG331" s="321"/>
      <c r="QCH331" s="60"/>
      <c r="QCI331" s="321"/>
      <c r="QCJ331" s="60"/>
      <c r="QCK331" s="321"/>
      <c r="QCL331" s="60"/>
      <c r="QCM331" s="321"/>
      <c r="QCN331" s="60"/>
      <c r="QCO331" s="47"/>
      <c r="QCP331" s="48"/>
      <c r="QCQ331" s="49"/>
      <c r="QCR331" s="49"/>
      <c r="QCS331" s="50"/>
      <c r="QCT331" s="51"/>
      <c r="QCU331" s="119"/>
      <c r="QCV331" s="69"/>
      <c r="QCW331" s="52"/>
      <c r="QCX331" s="196"/>
      <c r="QCY331" s="52"/>
      <c r="QCZ331" s="196"/>
      <c r="QDA331" s="52"/>
      <c r="QDB331" s="196"/>
      <c r="QDC331" s="52"/>
      <c r="QDD331" s="196"/>
      <c r="QDE331" s="52"/>
      <c r="QDF331" s="196"/>
      <c r="QDG331" s="52"/>
      <c r="QDH331" s="196"/>
      <c r="QDI331" s="365"/>
      <c r="QDJ331" s="92"/>
      <c r="QDK331" s="321"/>
      <c r="QDL331" s="60"/>
      <c r="QDM331" s="321"/>
      <c r="QDN331" s="60"/>
      <c r="QDO331" s="321"/>
      <c r="QDP331" s="60"/>
      <c r="QDQ331" s="321"/>
      <c r="QDR331" s="60"/>
      <c r="QDS331" s="321"/>
      <c r="QDT331" s="60"/>
      <c r="QDU331" s="47"/>
      <c r="QDV331" s="48"/>
      <c r="QDW331" s="49"/>
      <c r="QDX331" s="49"/>
      <c r="QDY331" s="50"/>
      <c r="QDZ331" s="51"/>
      <c r="QEA331" s="119"/>
      <c r="QEB331" s="69"/>
      <c r="QEC331" s="52"/>
      <c r="QED331" s="196"/>
      <c r="QEE331" s="52"/>
      <c r="QEF331" s="196"/>
      <c r="QEG331" s="52"/>
      <c r="QEH331" s="196"/>
      <c r="QEI331" s="52"/>
      <c r="QEJ331" s="196"/>
      <c r="QEK331" s="52"/>
      <c r="QEL331" s="196"/>
      <c r="QEM331" s="52"/>
      <c r="QEN331" s="196"/>
      <c r="QEO331" s="365"/>
      <c r="QEP331" s="92"/>
      <c r="QEQ331" s="321"/>
      <c r="QER331" s="60"/>
      <c r="QES331" s="321"/>
      <c r="QET331" s="60"/>
      <c r="QEU331" s="321"/>
      <c r="QEV331" s="60"/>
      <c r="QEW331" s="321"/>
      <c r="QEX331" s="60"/>
      <c r="QEY331" s="321"/>
      <c r="QEZ331" s="60"/>
      <c r="QFA331" s="47"/>
      <c r="QFB331" s="48"/>
      <c r="QFC331" s="49"/>
      <c r="QFD331" s="49"/>
      <c r="QFE331" s="50"/>
      <c r="QFF331" s="51"/>
      <c r="QFG331" s="119"/>
      <c r="QFH331" s="69"/>
      <c r="QFI331" s="52"/>
      <c r="QFJ331" s="196"/>
      <c r="QFK331" s="52"/>
      <c r="QFL331" s="196"/>
      <c r="QFM331" s="52"/>
      <c r="QFN331" s="196"/>
      <c r="QFO331" s="52"/>
      <c r="QFP331" s="196"/>
      <c r="QFQ331" s="52"/>
      <c r="QFR331" s="196"/>
      <c r="QFS331" s="52"/>
      <c r="QFT331" s="196"/>
      <c r="QFU331" s="365"/>
      <c r="QFV331" s="92"/>
      <c r="QFW331" s="321"/>
      <c r="QFX331" s="60"/>
      <c r="QFY331" s="321"/>
      <c r="QFZ331" s="60"/>
      <c r="QGA331" s="321"/>
      <c r="QGB331" s="60"/>
      <c r="QGC331" s="321"/>
      <c r="QGD331" s="60"/>
      <c r="QGE331" s="321"/>
      <c r="QGF331" s="60"/>
      <c r="QGG331" s="47"/>
      <c r="QGH331" s="48"/>
      <c r="QGI331" s="49"/>
      <c r="QGJ331" s="49"/>
      <c r="QGK331" s="50"/>
      <c r="QGL331" s="51"/>
      <c r="QGM331" s="119"/>
      <c r="QGN331" s="69"/>
      <c r="QGO331" s="52"/>
      <c r="QGP331" s="196"/>
      <c r="QGQ331" s="52"/>
      <c r="QGR331" s="196"/>
      <c r="QGS331" s="52"/>
      <c r="QGT331" s="196"/>
      <c r="QGU331" s="52"/>
      <c r="QGV331" s="196"/>
      <c r="QGW331" s="52"/>
      <c r="QGX331" s="196"/>
      <c r="QGY331" s="52"/>
      <c r="QGZ331" s="196"/>
      <c r="QHA331" s="365"/>
      <c r="QHB331" s="92"/>
      <c r="QHC331" s="321"/>
      <c r="QHD331" s="60"/>
      <c r="QHE331" s="321"/>
      <c r="QHF331" s="60"/>
      <c r="QHG331" s="321"/>
      <c r="QHH331" s="60"/>
      <c r="QHI331" s="321"/>
      <c r="QHJ331" s="60"/>
      <c r="QHK331" s="321"/>
      <c r="QHL331" s="60"/>
      <c r="QHM331" s="47"/>
      <c r="QHN331" s="48"/>
      <c r="QHO331" s="49"/>
      <c r="QHP331" s="49"/>
      <c r="QHQ331" s="50"/>
      <c r="QHR331" s="51"/>
      <c r="QHS331" s="119"/>
      <c r="QHT331" s="69"/>
      <c r="QHU331" s="52"/>
      <c r="QHV331" s="196"/>
      <c r="QHW331" s="52"/>
      <c r="QHX331" s="196"/>
      <c r="QHY331" s="52"/>
      <c r="QHZ331" s="196"/>
      <c r="QIA331" s="52"/>
      <c r="QIB331" s="196"/>
      <c r="QIC331" s="52"/>
      <c r="QID331" s="196"/>
      <c r="QIE331" s="52"/>
      <c r="QIF331" s="196"/>
      <c r="QIG331" s="365"/>
      <c r="QIH331" s="92"/>
      <c r="QII331" s="321"/>
      <c r="QIJ331" s="60"/>
      <c r="QIK331" s="321"/>
      <c r="QIL331" s="60"/>
      <c r="QIM331" s="321"/>
      <c r="QIN331" s="60"/>
      <c r="QIO331" s="321"/>
      <c r="QIP331" s="60"/>
      <c r="QIQ331" s="321"/>
      <c r="QIR331" s="60"/>
      <c r="QIS331" s="47"/>
      <c r="QIT331" s="48"/>
      <c r="QIU331" s="49"/>
      <c r="QIV331" s="49"/>
      <c r="QIW331" s="50"/>
      <c r="QIX331" s="51"/>
      <c r="QIY331" s="119"/>
      <c r="QIZ331" s="69"/>
      <c r="QJA331" s="52"/>
      <c r="QJB331" s="196"/>
      <c r="QJC331" s="52"/>
      <c r="QJD331" s="196"/>
      <c r="QJE331" s="52"/>
      <c r="QJF331" s="196"/>
      <c r="QJG331" s="52"/>
      <c r="QJH331" s="196"/>
      <c r="QJI331" s="52"/>
      <c r="QJJ331" s="196"/>
      <c r="QJK331" s="52"/>
      <c r="QJL331" s="196"/>
      <c r="QJM331" s="365"/>
      <c r="QJN331" s="92"/>
      <c r="QJO331" s="321"/>
      <c r="QJP331" s="60"/>
      <c r="QJQ331" s="321"/>
      <c r="QJR331" s="60"/>
      <c r="QJS331" s="321"/>
      <c r="QJT331" s="60"/>
      <c r="QJU331" s="321"/>
      <c r="QJV331" s="60"/>
      <c r="QJW331" s="321"/>
      <c r="QJX331" s="60"/>
      <c r="QJY331" s="47"/>
      <c r="QJZ331" s="48"/>
      <c r="QKA331" s="49"/>
      <c r="QKB331" s="49"/>
      <c r="QKC331" s="50"/>
      <c r="QKD331" s="51"/>
      <c r="QKE331" s="119"/>
      <c r="QKF331" s="69"/>
      <c r="QKG331" s="52"/>
      <c r="QKH331" s="196"/>
      <c r="QKI331" s="52"/>
      <c r="QKJ331" s="196"/>
      <c r="QKK331" s="52"/>
      <c r="QKL331" s="196"/>
      <c r="QKM331" s="52"/>
      <c r="QKN331" s="196"/>
      <c r="QKO331" s="52"/>
      <c r="QKP331" s="196"/>
      <c r="QKQ331" s="52"/>
      <c r="QKR331" s="196"/>
      <c r="QKS331" s="365"/>
      <c r="QKT331" s="92"/>
      <c r="QKU331" s="321"/>
      <c r="QKV331" s="60"/>
      <c r="QKW331" s="321"/>
      <c r="QKX331" s="60"/>
      <c r="QKY331" s="321"/>
      <c r="QKZ331" s="60"/>
      <c r="QLA331" s="321"/>
      <c r="QLB331" s="60"/>
      <c r="QLC331" s="321"/>
      <c r="QLD331" s="60"/>
      <c r="QLE331" s="47"/>
      <c r="QLF331" s="48"/>
      <c r="QLG331" s="49"/>
      <c r="QLH331" s="49"/>
      <c r="QLI331" s="50"/>
      <c r="QLJ331" s="51"/>
      <c r="QLK331" s="119"/>
      <c r="QLL331" s="69"/>
      <c r="QLM331" s="52"/>
      <c r="QLN331" s="196"/>
      <c r="QLO331" s="52"/>
      <c r="QLP331" s="196"/>
      <c r="QLQ331" s="52"/>
      <c r="QLR331" s="196"/>
      <c r="QLS331" s="52"/>
      <c r="QLT331" s="196"/>
      <c r="QLU331" s="52"/>
      <c r="QLV331" s="196"/>
      <c r="QLW331" s="52"/>
      <c r="QLX331" s="196"/>
      <c r="QLY331" s="365"/>
      <c r="QLZ331" s="92"/>
      <c r="QMA331" s="321"/>
      <c r="QMB331" s="60"/>
      <c r="QMC331" s="321"/>
      <c r="QMD331" s="60"/>
      <c r="QME331" s="321"/>
      <c r="QMF331" s="60"/>
      <c r="QMG331" s="321"/>
      <c r="QMH331" s="60"/>
      <c r="QMI331" s="321"/>
      <c r="QMJ331" s="60"/>
      <c r="QMK331" s="47"/>
      <c r="QML331" s="48"/>
      <c r="QMM331" s="49"/>
      <c r="QMN331" s="49"/>
      <c r="QMO331" s="50"/>
      <c r="QMP331" s="51"/>
      <c r="QMQ331" s="119"/>
      <c r="QMR331" s="69"/>
      <c r="QMS331" s="52"/>
      <c r="QMT331" s="196"/>
      <c r="QMU331" s="52"/>
      <c r="QMV331" s="196"/>
      <c r="QMW331" s="52"/>
      <c r="QMX331" s="196"/>
      <c r="QMY331" s="52"/>
      <c r="QMZ331" s="196"/>
      <c r="QNA331" s="52"/>
      <c r="QNB331" s="196"/>
      <c r="QNC331" s="52"/>
      <c r="QND331" s="196"/>
      <c r="QNE331" s="365"/>
      <c r="QNF331" s="92"/>
      <c r="QNG331" s="321"/>
      <c r="QNH331" s="60"/>
      <c r="QNI331" s="321"/>
      <c r="QNJ331" s="60"/>
      <c r="QNK331" s="321"/>
      <c r="QNL331" s="60"/>
      <c r="QNM331" s="321"/>
      <c r="QNN331" s="60"/>
      <c r="QNO331" s="321"/>
      <c r="QNP331" s="60"/>
      <c r="QNQ331" s="47"/>
      <c r="QNR331" s="48"/>
      <c r="QNS331" s="49"/>
      <c r="QNT331" s="49"/>
      <c r="QNU331" s="50"/>
      <c r="QNV331" s="51"/>
      <c r="QNW331" s="119"/>
      <c r="QNX331" s="69"/>
      <c r="QNY331" s="52"/>
      <c r="QNZ331" s="196"/>
      <c r="QOA331" s="52"/>
      <c r="QOB331" s="196"/>
      <c r="QOC331" s="52"/>
      <c r="QOD331" s="196"/>
      <c r="QOE331" s="52"/>
      <c r="QOF331" s="196"/>
      <c r="QOG331" s="52"/>
      <c r="QOH331" s="196"/>
      <c r="QOI331" s="52"/>
      <c r="QOJ331" s="196"/>
      <c r="QOK331" s="365"/>
      <c r="QOL331" s="92"/>
      <c r="QOM331" s="321"/>
      <c r="QON331" s="60"/>
      <c r="QOO331" s="321"/>
      <c r="QOP331" s="60"/>
      <c r="QOQ331" s="321"/>
      <c r="QOR331" s="60"/>
      <c r="QOS331" s="321"/>
      <c r="QOT331" s="60"/>
      <c r="QOU331" s="321"/>
      <c r="QOV331" s="60"/>
      <c r="QOW331" s="47"/>
      <c r="QOX331" s="48"/>
      <c r="QOY331" s="49"/>
      <c r="QOZ331" s="49"/>
      <c r="QPA331" s="50"/>
      <c r="QPB331" s="51"/>
      <c r="QPC331" s="119"/>
      <c r="QPD331" s="69"/>
      <c r="QPE331" s="52"/>
      <c r="QPF331" s="196"/>
      <c r="QPG331" s="52"/>
      <c r="QPH331" s="196"/>
      <c r="QPI331" s="52"/>
      <c r="QPJ331" s="196"/>
      <c r="QPK331" s="52"/>
      <c r="QPL331" s="196"/>
      <c r="QPM331" s="52"/>
      <c r="QPN331" s="196"/>
      <c r="QPO331" s="52"/>
      <c r="QPP331" s="196"/>
      <c r="QPQ331" s="365"/>
      <c r="QPR331" s="92"/>
      <c r="QPS331" s="321"/>
      <c r="QPT331" s="60"/>
      <c r="QPU331" s="321"/>
      <c r="QPV331" s="60"/>
      <c r="QPW331" s="321"/>
      <c r="QPX331" s="60"/>
      <c r="QPY331" s="321"/>
      <c r="QPZ331" s="60"/>
      <c r="QQA331" s="321"/>
      <c r="QQB331" s="60"/>
      <c r="QQC331" s="47"/>
      <c r="QQD331" s="48"/>
      <c r="QQE331" s="49"/>
      <c r="QQF331" s="49"/>
      <c r="QQG331" s="50"/>
      <c r="QQH331" s="51"/>
      <c r="QQI331" s="119"/>
      <c r="QQJ331" s="69"/>
      <c r="QQK331" s="52"/>
      <c r="QQL331" s="196"/>
      <c r="QQM331" s="52"/>
      <c r="QQN331" s="196"/>
      <c r="QQO331" s="52"/>
      <c r="QQP331" s="196"/>
      <c r="QQQ331" s="52"/>
      <c r="QQR331" s="196"/>
      <c r="QQS331" s="52"/>
      <c r="QQT331" s="196"/>
      <c r="QQU331" s="52"/>
      <c r="QQV331" s="196"/>
      <c r="QQW331" s="365"/>
      <c r="QQX331" s="92"/>
      <c r="QQY331" s="321"/>
      <c r="QQZ331" s="60"/>
      <c r="QRA331" s="321"/>
      <c r="QRB331" s="60"/>
      <c r="QRC331" s="321"/>
      <c r="QRD331" s="60"/>
      <c r="QRE331" s="321"/>
      <c r="QRF331" s="60"/>
      <c r="QRG331" s="321"/>
      <c r="QRH331" s="60"/>
      <c r="QRI331" s="47"/>
      <c r="QRJ331" s="48"/>
      <c r="QRK331" s="49"/>
      <c r="QRL331" s="49"/>
      <c r="QRM331" s="50"/>
      <c r="QRN331" s="51"/>
      <c r="QRO331" s="119"/>
      <c r="QRP331" s="69"/>
      <c r="QRQ331" s="52"/>
      <c r="QRR331" s="196"/>
      <c r="QRS331" s="52"/>
      <c r="QRT331" s="196"/>
      <c r="QRU331" s="52"/>
      <c r="QRV331" s="196"/>
      <c r="QRW331" s="52"/>
      <c r="QRX331" s="196"/>
      <c r="QRY331" s="52"/>
      <c r="QRZ331" s="196"/>
      <c r="QSA331" s="52"/>
      <c r="QSB331" s="196"/>
      <c r="QSC331" s="365"/>
      <c r="QSD331" s="92"/>
      <c r="QSE331" s="321"/>
      <c r="QSF331" s="60"/>
      <c r="QSG331" s="321"/>
      <c r="QSH331" s="60"/>
      <c r="QSI331" s="321"/>
      <c r="QSJ331" s="60"/>
      <c r="QSK331" s="321"/>
      <c r="QSL331" s="60"/>
      <c r="QSM331" s="321"/>
      <c r="QSN331" s="60"/>
      <c r="QSO331" s="47"/>
      <c r="QSP331" s="48"/>
      <c r="QSQ331" s="49"/>
      <c r="QSR331" s="49"/>
      <c r="QSS331" s="50"/>
      <c r="QST331" s="51"/>
      <c r="QSU331" s="119"/>
      <c r="QSV331" s="69"/>
      <c r="QSW331" s="52"/>
      <c r="QSX331" s="196"/>
      <c r="QSY331" s="52"/>
      <c r="QSZ331" s="196"/>
      <c r="QTA331" s="52"/>
      <c r="QTB331" s="196"/>
      <c r="QTC331" s="52"/>
      <c r="QTD331" s="196"/>
      <c r="QTE331" s="52"/>
      <c r="QTF331" s="196"/>
      <c r="QTG331" s="52"/>
      <c r="QTH331" s="196"/>
      <c r="QTI331" s="365"/>
      <c r="QTJ331" s="92"/>
      <c r="QTK331" s="321"/>
      <c r="QTL331" s="60"/>
      <c r="QTM331" s="321"/>
      <c r="QTN331" s="60"/>
      <c r="QTO331" s="321"/>
      <c r="QTP331" s="60"/>
      <c r="QTQ331" s="321"/>
      <c r="QTR331" s="60"/>
      <c r="QTS331" s="321"/>
      <c r="QTT331" s="60"/>
      <c r="QTU331" s="47"/>
      <c r="QTV331" s="48"/>
      <c r="QTW331" s="49"/>
      <c r="QTX331" s="49"/>
      <c r="QTY331" s="50"/>
      <c r="QTZ331" s="51"/>
      <c r="QUA331" s="119"/>
      <c r="QUB331" s="69"/>
      <c r="QUC331" s="52"/>
      <c r="QUD331" s="196"/>
      <c r="QUE331" s="52"/>
      <c r="QUF331" s="196"/>
      <c r="QUG331" s="52"/>
      <c r="QUH331" s="196"/>
      <c r="QUI331" s="52"/>
      <c r="QUJ331" s="196"/>
      <c r="QUK331" s="52"/>
      <c r="QUL331" s="196"/>
      <c r="QUM331" s="52"/>
      <c r="QUN331" s="196"/>
      <c r="QUO331" s="365"/>
      <c r="QUP331" s="92"/>
      <c r="QUQ331" s="321"/>
      <c r="QUR331" s="60"/>
      <c r="QUS331" s="321"/>
      <c r="QUT331" s="60"/>
      <c r="QUU331" s="321"/>
      <c r="QUV331" s="60"/>
      <c r="QUW331" s="321"/>
      <c r="QUX331" s="60"/>
      <c r="QUY331" s="321"/>
      <c r="QUZ331" s="60"/>
      <c r="QVA331" s="47"/>
      <c r="QVB331" s="48"/>
      <c r="QVC331" s="49"/>
      <c r="QVD331" s="49"/>
      <c r="QVE331" s="50"/>
      <c r="QVF331" s="51"/>
      <c r="QVG331" s="119"/>
      <c r="QVH331" s="69"/>
      <c r="QVI331" s="52"/>
      <c r="QVJ331" s="196"/>
      <c r="QVK331" s="52"/>
      <c r="QVL331" s="196"/>
      <c r="QVM331" s="52"/>
      <c r="QVN331" s="196"/>
      <c r="QVO331" s="52"/>
      <c r="QVP331" s="196"/>
      <c r="QVQ331" s="52"/>
      <c r="QVR331" s="196"/>
      <c r="QVS331" s="52"/>
      <c r="QVT331" s="196"/>
      <c r="QVU331" s="365"/>
      <c r="QVV331" s="92"/>
      <c r="QVW331" s="321"/>
      <c r="QVX331" s="60"/>
      <c r="QVY331" s="321"/>
      <c r="QVZ331" s="60"/>
      <c r="QWA331" s="321"/>
      <c r="QWB331" s="60"/>
      <c r="QWC331" s="321"/>
      <c r="QWD331" s="60"/>
      <c r="QWE331" s="321"/>
      <c r="QWF331" s="60"/>
      <c r="QWG331" s="47"/>
      <c r="QWH331" s="48"/>
      <c r="QWI331" s="49"/>
      <c r="QWJ331" s="49"/>
      <c r="QWK331" s="50"/>
      <c r="QWL331" s="51"/>
      <c r="QWM331" s="119"/>
      <c r="QWN331" s="69"/>
      <c r="QWO331" s="52"/>
      <c r="QWP331" s="196"/>
      <c r="QWQ331" s="52"/>
      <c r="QWR331" s="196"/>
      <c r="QWS331" s="52"/>
      <c r="QWT331" s="196"/>
      <c r="QWU331" s="52"/>
      <c r="QWV331" s="196"/>
      <c r="QWW331" s="52"/>
      <c r="QWX331" s="196"/>
      <c r="QWY331" s="52"/>
      <c r="QWZ331" s="196"/>
      <c r="QXA331" s="365"/>
      <c r="QXB331" s="92"/>
      <c r="QXC331" s="321"/>
      <c r="QXD331" s="60"/>
      <c r="QXE331" s="321"/>
      <c r="QXF331" s="60"/>
      <c r="QXG331" s="321"/>
      <c r="QXH331" s="60"/>
      <c r="QXI331" s="321"/>
      <c r="QXJ331" s="60"/>
      <c r="QXK331" s="321"/>
      <c r="QXL331" s="60"/>
      <c r="QXM331" s="47"/>
      <c r="QXN331" s="48"/>
      <c r="QXO331" s="49"/>
      <c r="QXP331" s="49"/>
      <c r="QXQ331" s="50"/>
      <c r="QXR331" s="51"/>
      <c r="QXS331" s="119"/>
      <c r="QXT331" s="69"/>
      <c r="QXU331" s="52"/>
      <c r="QXV331" s="196"/>
      <c r="QXW331" s="52"/>
      <c r="QXX331" s="196"/>
      <c r="QXY331" s="52"/>
      <c r="QXZ331" s="196"/>
      <c r="QYA331" s="52"/>
      <c r="QYB331" s="196"/>
      <c r="QYC331" s="52"/>
      <c r="QYD331" s="196"/>
      <c r="QYE331" s="52"/>
      <c r="QYF331" s="196"/>
      <c r="QYG331" s="365"/>
      <c r="QYH331" s="92"/>
      <c r="QYI331" s="321"/>
      <c r="QYJ331" s="60"/>
      <c r="QYK331" s="321"/>
      <c r="QYL331" s="60"/>
      <c r="QYM331" s="321"/>
      <c r="QYN331" s="60"/>
      <c r="QYO331" s="321"/>
      <c r="QYP331" s="60"/>
      <c r="QYQ331" s="321"/>
      <c r="QYR331" s="60"/>
      <c r="QYS331" s="47"/>
      <c r="QYT331" s="48"/>
      <c r="QYU331" s="49"/>
      <c r="QYV331" s="49"/>
      <c r="QYW331" s="50"/>
      <c r="QYX331" s="51"/>
      <c r="QYY331" s="119"/>
      <c r="QYZ331" s="69"/>
      <c r="QZA331" s="52"/>
      <c r="QZB331" s="196"/>
      <c r="QZC331" s="52"/>
      <c r="QZD331" s="196"/>
      <c r="QZE331" s="52"/>
      <c r="QZF331" s="196"/>
      <c r="QZG331" s="52"/>
      <c r="QZH331" s="196"/>
      <c r="QZI331" s="52"/>
      <c r="QZJ331" s="196"/>
      <c r="QZK331" s="52"/>
      <c r="QZL331" s="196"/>
      <c r="QZM331" s="365"/>
      <c r="QZN331" s="92"/>
      <c r="QZO331" s="321"/>
      <c r="QZP331" s="60"/>
      <c r="QZQ331" s="321"/>
      <c r="QZR331" s="60"/>
      <c r="QZS331" s="321"/>
      <c r="QZT331" s="60"/>
      <c r="QZU331" s="321"/>
      <c r="QZV331" s="60"/>
      <c r="QZW331" s="321"/>
      <c r="QZX331" s="60"/>
      <c r="QZY331" s="47"/>
      <c r="QZZ331" s="48"/>
      <c r="RAA331" s="49"/>
      <c r="RAB331" s="49"/>
      <c r="RAC331" s="50"/>
      <c r="RAD331" s="51"/>
      <c r="RAE331" s="119"/>
      <c r="RAF331" s="69"/>
      <c r="RAG331" s="52"/>
      <c r="RAH331" s="196"/>
      <c r="RAI331" s="52"/>
      <c r="RAJ331" s="196"/>
      <c r="RAK331" s="52"/>
      <c r="RAL331" s="196"/>
      <c r="RAM331" s="52"/>
      <c r="RAN331" s="196"/>
      <c r="RAO331" s="52"/>
      <c r="RAP331" s="196"/>
      <c r="RAQ331" s="52"/>
      <c r="RAR331" s="196"/>
      <c r="RAS331" s="365"/>
      <c r="RAT331" s="92"/>
      <c r="RAU331" s="321"/>
      <c r="RAV331" s="60"/>
      <c r="RAW331" s="321"/>
      <c r="RAX331" s="60"/>
      <c r="RAY331" s="321"/>
      <c r="RAZ331" s="60"/>
      <c r="RBA331" s="321"/>
      <c r="RBB331" s="60"/>
      <c r="RBC331" s="321"/>
      <c r="RBD331" s="60"/>
      <c r="RBE331" s="47"/>
      <c r="RBF331" s="48"/>
      <c r="RBG331" s="49"/>
      <c r="RBH331" s="49"/>
      <c r="RBI331" s="50"/>
      <c r="RBJ331" s="51"/>
      <c r="RBK331" s="119"/>
      <c r="RBL331" s="69"/>
      <c r="RBM331" s="52"/>
      <c r="RBN331" s="196"/>
      <c r="RBO331" s="52"/>
      <c r="RBP331" s="196"/>
      <c r="RBQ331" s="52"/>
      <c r="RBR331" s="196"/>
      <c r="RBS331" s="52"/>
      <c r="RBT331" s="196"/>
      <c r="RBU331" s="52"/>
      <c r="RBV331" s="196"/>
      <c r="RBW331" s="52"/>
      <c r="RBX331" s="196"/>
      <c r="RBY331" s="365"/>
      <c r="RBZ331" s="92"/>
      <c r="RCA331" s="321"/>
      <c r="RCB331" s="60"/>
      <c r="RCC331" s="321"/>
      <c r="RCD331" s="60"/>
      <c r="RCE331" s="321"/>
      <c r="RCF331" s="60"/>
      <c r="RCG331" s="321"/>
      <c r="RCH331" s="60"/>
      <c r="RCI331" s="321"/>
      <c r="RCJ331" s="60"/>
      <c r="RCK331" s="47"/>
      <c r="RCL331" s="48"/>
      <c r="RCM331" s="49"/>
      <c r="RCN331" s="49"/>
      <c r="RCO331" s="50"/>
      <c r="RCP331" s="51"/>
      <c r="RCQ331" s="119"/>
      <c r="RCR331" s="69"/>
      <c r="RCS331" s="52"/>
      <c r="RCT331" s="196"/>
      <c r="RCU331" s="52"/>
      <c r="RCV331" s="196"/>
      <c r="RCW331" s="52"/>
      <c r="RCX331" s="196"/>
      <c r="RCY331" s="52"/>
      <c r="RCZ331" s="196"/>
      <c r="RDA331" s="52"/>
      <c r="RDB331" s="196"/>
      <c r="RDC331" s="52"/>
      <c r="RDD331" s="196"/>
      <c r="RDE331" s="365"/>
      <c r="RDF331" s="92"/>
      <c r="RDG331" s="321"/>
      <c r="RDH331" s="60"/>
      <c r="RDI331" s="321"/>
      <c r="RDJ331" s="60"/>
      <c r="RDK331" s="321"/>
      <c r="RDL331" s="60"/>
      <c r="RDM331" s="321"/>
      <c r="RDN331" s="60"/>
      <c r="RDO331" s="321"/>
      <c r="RDP331" s="60"/>
      <c r="RDQ331" s="47"/>
      <c r="RDR331" s="48"/>
      <c r="RDS331" s="49"/>
      <c r="RDT331" s="49"/>
      <c r="RDU331" s="50"/>
      <c r="RDV331" s="51"/>
      <c r="RDW331" s="119"/>
      <c r="RDX331" s="69"/>
      <c r="RDY331" s="52"/>
      <c r="RDZ331" s="196"/>
      <c r="REA331" s="52"/>
      <c r="REB331" s="196"/>
      <c r="REC331" s="52"/>
      <c r="RED331" s="196"/>
      <c r="REE331" s="52"/>
      <c r="REF331" s="196"/>
      <c r="REG331" s="52"/>
      <c r="REH331" s="196"/>
      <c r="REI331" s="52"/>
      <c r="REJ331" s="196"/>
      <c r="REK331" s="365"/>
      <c r="REL331" s="92"/>
      <c r="REM331" s="321"/>
      <c r="REN331" s="60"/>
      <c r="REO331" s="321"/>
      <c r="REP331" s="60"/>
      <c r="REQ331" s="321"/>
      <c r="RER331" s="60"/>
      <c r="RES331" s="321"/>
      <c r="RET331" s="60"/>
      <c r="REU331" s="321"/>
      <c r="REV331" s="60"/>
      <c r="REW331" s="47"/>
      <c r="REX331" s="48"/>
      <c r="REY331" s="49"/>
      <c r="REZ331" s="49"/>
      <c r="RFA331" s="50"/>
      <c r="RFB331" s="51"/>
      <c r="RFC331" s="119"/>
      <c r="RFD331" s="69"/>
      <c r="RFE331" s="52"/>
      <c r="RFF331" s="196"/>
      <c r="RFG331" s="52"/>
      <c r="RFH331" s="196"/>
      <c r="RFI331" s="52"/>
      <c r="RFJ331" s="196"/>
      <c r="RFK331" s="52"/>
      <c r="RFL331" s="196"/>
      <c r="RFM331" s="52"/>
      <c r="RFN331" s="196"/>
      <c r="RFO331" s="52"/>
      <c r="RFP331" s="196"/>
      <c r="RFQ331" s="365"/>
      <c r="RFR331" s="92"/>
      <c r="RFS331" s="321"/>
      <c r="RFT331" s="60"/>
      <c r="RFU331" s="321"/>
      <c r="RFV331" s="60"/>
      <c r="RFW331" s="321"/>
      <c r="RFX331" s="60"/>
      <c r="RFY331" s="321"/>
      <c r="RFZ331" s="60"/>
      <c r="RGA331" s="321"/>
      <c r="RGB331" s="60"/>
      <c r="RGC331" s="47"/>
      <c r="RGD331" s="48"/>
      <c r="RGE331" s="49"/>
      <c r="RGF331" s="49"/>
      <c r="RGG331" s="50"/>
      <c r="RGH331" s="51"/>
      <c r="RGI331" s="119"/>
      <c r="RGJ331" s="69"/>
      <c r="RGK331" s="52"/>
      <c r="RGL331" s="196"/>
      <c r="RGM331" s="52"/>
      <c r="RGN331" s="196"/>
      <c r="RGO331" s="52"/>
      <c r="RGP331" s="196"/>
      <c r="RGQ331" s="52"/>
      <c r="RGR331" s="196"/>
      <c r="RGS331" s="52"/>
      <c r="RGT331" s="196"/>
      <c r="RGU331" s="52"/>
      <c r="RGV331" s="196"/>
      <c r="RGW331" s="365"/>
      <c r="RGX331" s="92"/>
      <c r="RGY331" s="321"/>
      <c r="RGZ331" s="60"/>
      <c r="RHA331" s="321"/>
      <c r="RHB331" s="60"/>
      <c r="RHC331" s="321"/>
      <c r="RHD331" s="60"/>
      <c r="RHE331" s="321"/>
      <c r="RHF331" s="60"/>
      <c r="RHG331" s="321"/>
      <c r="RHH331" s="60"/>
      <c r="RHI331" s="47"/>
      <c r="RHJ331" s="48"/>
      <c r="RHK331" s="49"/>
      <c r="RHL331" s="49"/>
      <c r="RHM331" s="50"/>
      <c r="RHN331" s="51"/>
      <c r="RHO331" s="119"/>
      <c r="RHP331" s="69"/>
      <c r="RHQ331" s="52"/>
      <c r="RHR331" s="196"/>
      <c r="RHS331" s="52"/>
      <c r="RHT331" s="196"/>
      <c r="RHU331" s="52"/>
      <c r="RHV331" s="196"/>
      <c r="RHW331" s="52"/>
      <c r="RHX331" s="196"/>
      <c r="RHY331" s="52"/>
      <c r="RHZ331" s="196"/>
      <c r="RIA331" s="52"/>
      <c r="RIB331" s="196"/>
      <c r="RIC331" s="365"/>
      <c r="RID331" s="92"/>
      <c r="RIE331" s="321"/>
      <c r="RIF331" s="60"/>
      <c r="RIG331" s="321"/>
      <c r="RIH331" s="60"/>
      <c r="RII331" s="321"/>
      <c r="RIJ331" s="60"/>
      <c r="RIK331" s="321"/>
      <c r="RIL331" s="60"/>
      <c r="RIM331" s="321"/>
      <c r="RIN331" s="60"/>
      <c r="RIO331" s="47"/>
      <c r="RIP331" s="48"/>
      <c r="RIQ331" s="49"/>
      <c r="RIR331" s="49"/>
      <c r="RIS331" s="50"/>
      <c r="RIT331" s="51"/>
      <c r="RIU331" s="119"/>
      <c r="RIV331" s="69"/>
      <c r="RIW331" s="52"/>
      <c r="RIX331" s="196"/>
      <c r="RIY331" s="52"/>
      <c r="RIZ331" s="196"/>
      <c r="RJA331" s="52"/>
      <c r="RJB331" s="196"/>
      <c r="RJC331" s="52"/>
      <c r="RJD331" s="196"/>
      <c r="RJE331" s="52"/>
      <c r="RJF331" s="196"/>
      <c r="RJG331" s="52"/>
      <c r="RJH331" s="196"/>
      <c r="RJI331" s="365"/>
      <c r="RJJ331" s="92"/>
      <c r="RJK331" s="321"/>
      <c r="RJL331" s="60"/>
      <c r="RJM331" s="321"/>
      <c r="RJN331" s="60"/>
      <c r="RJO331" s="321"/>
      <c r="RJP331" s="60"/>
      <c r="RJQ331" s="321"/>
      <c r="RJR331" s="60"/>
      <c r="RJS331" s="321"/>
      <c r="RJT331" s="60"/>
      <c r="RJU331" s="47"/>
      <c r="RJV331" s="48"/>
      <c r="RJW331" s="49"/>
      <c r="RJX331" s="49"/>
      <c r="RJY331" s="50"/>
      <c r="RJZ331" s="51"/>
      <c r="RKA331" s="119"/>
      <c r="RKB331" s="69"/>
      <c r="RKC331" s="52"/>
      <c r="RKD331" s="196"/>
      <c r="RKE331" s="52"/>
      <c r="RKF331" s="196"/>
      <c r="RKG331" s="52"/>
      <c r="RKH331" s="196"/>
      <c r="RKI331" s="52"/>
      <c r="RKJ331" s="196"/>
      <c r="RKK331" s="52"/>
      <c r="RKL331" s="196"/>
      <c r="RKM331" s="52"/>
      <c r="RKN331" s="196"/>
      <c r="RKO331" s="365"/>
      <c r="RKP331" s="92"/>
      <c r="RKQ331" s="321"/>
      <c r="RKR331" s="60"/>
      <c r="RKS331" s="321"/>
      <c r="RKT331" s="60"/>
      <c r="RKU331" s="321"/>
      <c r="RKV331" s="60"/>
      <c r="RKW331" s="321"/>
      <c r="RKX331" s="60"/>
      <c r="RKY331" s="321"/>
      <c r="RKZ331" s="60"/>
      <c r="RLA331" s="47"/>
      <c r="RLB331" s="48"/>
      <c r="RLC331" s="49"/>
      <c r="RLD331" s="49"/>
      <c r="RLE331" s="50"/>
      <c r="RLF331" s="51"/>
      <c r="RLG331" s="119"/>
      <c r="RLH331" s="69"/>
      <c r="RLI331" s="52"/>
      <c r="RLJ331" s="196"/>
      <c r="RLK331" s="52"/>
      <c r="RLL331" s="196"/>
      <c r="RLM331" s="52"/>
      <c r="RLN331" s="196"/>
      <c r="RLO331" s="52"/>
      <c r="RLP331" s="196"/>
      <c r="RLQ331" s="52"/>
      <c r="RLR331" s="196"/>
      <c r="RLS331" s="52"/>
      <c r="RLT331" s="196"/>
      <c r="RLU331" s="365"/>
      <c r="RLV331" s="92"/>
      <c r="RLW331" s="321"/>
      <c r="RLX331" s="60"/>
      <c r="RLY331" s="321"/>
      <c r="RLZ331" s="60"/>
      <c r="RMA331" s="321"/>
      <c r="RMB331" s="60"/>
      <c r="RMC331" s="321"/>
      <c r="RMD331" s="60"/>
      <c r="RME331" s="321"/>
      <c r="RMF331" s="60"/>
      <c r="RMG331" s="47"/>
      <c r="RMH331" s="48"/>
      <c r="RMI331" s="49"/>
      <c r="RMJ331" s="49"/>
      <c r="RMK331" s="50"/>
      <c r="RML331" s="51"/>
      <c r="RMM331" s="119"/>
      <c r="RMN331" s="69"/>
      <c r="RMO331" s="52"/>
      <c r="RMP331" s="196"/>
      <c r="RMQ331" s="52"/>
      <c r="RMR331" s="196"/>
      <c r="RMS331" s="52"/>
      <c r="RMT331" s="196"/>
      <c r="RMU331" s="52"/>
      <c r="RMV331" s="196"/>
      <c r="RMW331" s="52"/>
      <c r="RMX331" s="196"/>
      <c r="RMY331" s="52"/>
      <c r="RMZ331" s="196"/>
      <c r="RNA331" s="365"/>
      <c r="RNB331" s="92"/>
      <c r="RNC331" s="321"/>
      <c r="RND331" s="60"/>
      <c r="RNE331" s="321"/>
      <c r="RNF331" s="60"/>
      <c r="RNG331" s="321"/>
      <c r="RNH331" s="60"/>
      <c r="RNI331" s="321"/>
      <c r="RNJ331" s="60"/>
      <c r="RNK331" s="321"/>
      <c r="RNL331" s="60"/>
      <c r="RNM331" s="47"/>
      <c r="RNN331" s="48"/>
      <c r="RNO331" s="49"/>
      <c r="RNP331" s="49"/>
      <c r="RNQ331" s="50"/>
      <c r="RNR331" s="51"/>
      <c r="RNS331" s="119"/>
      <c r="RNT331" s="69"/>
      <c r="RNU331" s="52"/>
      <c r="RNV331" s="196"/>
      <c r="RNW331" s="52"/>
      <c r="RNX331" s="196"/>
      <c r="RNY331" s="52"/>
      <c r="RNZ331" s="196"/>
      <c r="ROA331" s="52"/>
      <c r="ROB331" s="196"/>
      <c r="ROC331" s="52"/>
      <c r="ROD331" s="196"/>
      <c r="ROE331" s="52"/>
      <c r="ROF331" s="196"/>
      <c r="ROG331" s="365"/>
      <c r="ROH331" s="92"/>
      <c r="ROI331" s="321"/>
      <c r="ROJ331" s="60"/>
      <c r="ROK331" s="321"/>
      <c r="ROL331" s="60"/>
      <c r="ROM331" s="321"/>
      <c r="RON331" s="60"/>
      <c r="ROO331" s="321"/>
      <c r="ROP331" s="60"/>
      <c r="ROQ331" s="321"/>
      <c r="ROR331" s="60"/>
      <c r="ROS331" s="47"/>
      <c r="ROT331" s="48"/>
      <c r="ROU331" s="49"/>
      <c r="ROV331" s="49"/>
      <c r="ROW331" s="50"/>
      <c r="ROX331" s="51"/>
      <c r="ROY331" s="119"/>
      <c r="ROZ331" s="69"/>
      <c r="RPA331" s="52"/>
      <c r="RPB331" s="196"/>
      <c r="RPC331" s="52"/>
      <c r="RPD331" s="196"/>
      <c r="RPE331" s="52"/>
      <c r="RPF331" s="196"/>
      <c r="RPG331" s="52"/>
      <c r="RPH331" s="196"/>
      <c r="RPI331" s="52"/>
      <c r="RPJ331" s="196"/>
      <c r="RPK331" s="52"/>
      <c r="RPL331" s="196"/>
      <c r="RPM331" s="365"/>
      <c r="RPN331" s="92"/>
      <c r="RPO331" s="321"/>
      <c r="RPP331" s="60"/>
      <c r="RPQ331" s="321"/>
      <c r="RPR331" s="60"/>
      <c r="RPS331" s="321"/>
      <c r="RPT331" s="60"/>
      <c r="RPU331" s="321"/>
      <c r="RPV331" s="60"/>
      <c r="RPW331" s="321"/>
      <c r="RPX331" s="60"/>
      <c r="RPY331" s="47"/>
      <c r="RPZ331" s="48"/>
      <c r="RQA331" s="49"/>
      <c r="RQB331" s="49"/>
      <c r="RQC331" s="50"/>
      <c r="RQD331" s="51"/>
      <c r="RQE331" s="119"/>
      <c r="RQF331" s="69"/>
      <c r="RQG331" s="52"/>
      <c r="RQH331" s="196"/>
      <c r="RQI331" s="52"/>
      <c r="RQJ331" s="196"/>
      <c r="RQK331" s="52"/>
      <c r="RQL331" s="196"/>
      <c r="RQM331" s="52"/>
      <c r="RQN331" s="196"/>
      <c r="RQO331" s="52"/>
      <c r="RQP331" s="196"/>
      <c r="RQQ331" s="52"/>
      <c r="RQR331" s="196"/>
      <c r="RQS331" s="365"/>
      <c r="RQT331" s="92"/>
      <c r="RQU331" s="321"/>
      <c r="RQV331" s="60"/>
      <c r="RQW331" s="321"/>
      <c r="RQX331" s="60"/>
      <c r="RQY331" s="321"/>
      <c r="RQZ331" s="60"/>
      <c r="RRA331" s="321"/>
      <c r="RRB331" s="60"/>
      <c r="RRC331" s="321"/>
      <c r="RRD331" s="60"/>
      <c r="RRE331" s="47"/>
      <c r="RRF331" s="48"/>
      <c r="RRG331" s="49"/>
      <c r="RRH331" s="49"/>
      <c r="RRI331" s="50"/>
      <c r="RRJ331" s="51"/>
      <c r="RRK331" s="119"/>
      <c r="RRL331" s="69"/>
      <c r="RRM331" s="52"/>
      <c r="RRN331" s="196"/>
      <c r="RRO331" s="52"/>
      <c r="RRP331" s="196"/>
      <c r="RRQ331" s="52"/>
      <c r="RRR331" s="196"/>
      <c r="RRS331" s="52"/>
      <c r="RRT331" s="196"/>
      <c r="RRU331" s="52"/>
      <c r="RRV331" s="196"/>
      <c r="RRW331" s="52"/>
      <c r="RRX331" s="196"/>
      <c r="RRY331" s="365"/>
      <c r="RRZ331" s="92"/>
      <c r="RSA331" s="321"/>
      <c r="RSB331" s="60"/>
      <c r="RSC331" s="321"/>
      <c r="RSD331" s="60"/>
      <c r="RSE331" s="321"/>
      <c r="RSF331" s="60"/>
      <c r="RSG331" s="321"/>
      <c r="RSH331" s="60"/>
      <c r="RSI331" s="321"/>
      <c r="RSJ331" s="60"/>
      <c r="RSK331" s="47"/>
      <c r="RSL331" s="48"/>
      <c r="RSM331" s="49"/>
      <c r="RSN331" s="49"/>
      <c r="RSO331" s="50"/>
      <c r="RSP331" s="51"/>
      <c r="RSQ331" s="119"/>
      <c r="RSR331" s="69"/>
      <c r="RSS331" s="52"/>
      <c r="RST331" s="196"/>
      <c r="RSU331" s="52"/>
      <c r="RSV331" s="196"/>
      <c r="RSW331" s="52"/>
      <c r="RSX331" s="196"/>
      <c r="RSY331" s="52"/>
      <c r="RSZ331" s="196"/>
      <c r="RTA331" s="52"/>
      <c r="RTB331" s="196"/>
      <c r="RTC331" s="52"/>
      <c r="RTD331" s="196"/>
      <c r="RTE331" s="365"/>
      <c r="RTF331" s="92"/>
      <c r="RTG331" s="321"/>
      <c r="RTH331" s="60"/>
      <c r="RTI331" s="321"/>
      <c r="RTJ331" s="60"/>
      <c r="RTK331" s="321"/>
      <c r="RTL331" s="60"/>
      <c r="RTM331" s="321"/>
      <c r="RTN331" s="60"/>
      <c r="RTO331" s="321"/>
      <c r="RTP331" s="60"/>
      <c r="RTQ331" s="47"/>
      <c r="RTR331" s="48"/>
      <c r="RTS331" s="49"/>
      <c r="RTT331" s="49"/>
      <c r="RTU331" s="50"/>
      <c r="RTV331" s="51"/>
      <c r="RTW331" s="119"/>
      <c r="RTX331" s="69"/>
      <c r="RTY331" s="52"/>
      <c r="RTZ331" s="196"/>
      <c r="RUA331" s="52"/>
      <c r="RUB331" s="196"/>
      <c r="RUC331" s="52"/>
      <c r="RUD331" s="196"/>
      <c r="RUE331" s="52"/>
      <c r="RUF331" s="196"/>
      <c r="RUG331" s="52"/>
      <c r="RUH331" s="196"/>
      <c r="RUI331" s="52"/>
      <c r="RUJ331" s="196"/>
      <c r="RUK331" s="365"/>
      <c r="RUL331" s="92"/>
      <c r="RUM331" s="321"/>
      <c r="RUN331" s="60"/>
      <c r="RUO331" s="321"/>
      <c r="RUP331" s="60"/>
      <c r="RUQ331" s="321"/>
      <c r="RUR331" s="60"/>
      <c r="RUS331" s="321"/>
      <c r="RUT331" s="60"/>
      <c r="RUU331" s="321"/>
      <c r="RUV331" s="60"/>
      <c r="RUW331" s="47"/>
      <c r="RUX331" s="48"/>
      <c r="RUY331" s="49"/>
      <c r="RUZ331" s="49"/>
      <c r="RVA331" s="50"/>
      <c r="RVB331" s="51"/>
      <c r="RVC331" s="119"/>
      <c r="RVD331" s="69"/>
      <c r="RVE331" s="52"/>
      <c r="RVF331" s="196"/>
      <c r="RVG331" s="52"/>
      <c r="RVH331" s="196"/>
      <c r="RVI331" s="52"/>
      <c r="RVJ331" s="196"/>
      <c r="RVK331" s="52"/>
      <c r="RVL331" s="196"/>
      <c r="RVM331" s="52"/>
      <c r="RVN331" s="196"/>
      <c r="RVO331" s="52"/>
      <c r="RVP331" s="196"/>
      <c r="RVQ331" s="365"/>
      <c r="RVR331" s="92"/>
      <c r="RVS331" s="321"/>
      <c r="RVT331" s="60"/>
      <c r="RVU331" s="321"/>
      <c r="RVV331" s="60"/>
      <c r="RVW331" s="321"/>
      <c r="RVX331" s="60"/>
      <c r="RVY331" s="321"/>
      <c r="RVZ331" s="60"/>
      <c r="RWA331" s="321"/>
      <c r="RWB331" s="60"/>
      <c r="RWC331" s="47"/>
      <c r="RWD331" s="48"/>
      <c r="RWE331" s="49"/>
      <c r="RWF331" s="49"/>
      <c r="RWG331" s="50"/>
      <c r="RWH331" s="51"/>
      <c r="RWI331" s="119"/>
      <c r="RWJ331" s="69"/>
      <c r="RWK331" s="52"/>
      <c r="RWL331" s="196"/>
      <c r="RWM331" s="52"/>
      <c r="RWN331" s="196"/>
      <c r="RWO331" s="52"/>
      <c r="RWP331" s="196"/>
      <c r="RWQ331" s="52"/>
      <c r="RWR331" s="196"/>
      <c r="RWS331" s="52"/>
      <c r="RWT331" s="196"/>
      <c r="RWU331" s="52"/>
      <c r="RWV331" s="196"/>
      <c r="RWW331" s="365"/>
      <c r="RWX331" s="92"/>
      <c r="RWY331" s="321"/>
      <c r="RWZ331" s="60"/>
      <c r="RXA331" s="321"/>
      <c r="RXB331" s="60"/>
      <c r="RXC331" s="321"/>
      <c r="RXD331" s="60"/>
      <c r="RXE331" s="321"/>
      <c r="RXF331" s="60"/>
      <c r="RXG331" s="321"/>
      <c r="RXH331" s="60"/>
      <c r="RXI331" s="47"/>
      <c r="RXJ331" s="48"/>
      <c r="RXK331" s="49"/>
      <c r="RXL331" s="49"/>
      <c r="RXM331" s="50"/>
      <c r="RXN331" s="51"/>
      <c r="RXO331" s="119"/>
      <c r="RXP331" s="69"/>
      <c r="RXQ331" s="52"/>
      <c r="RXR331" s="196"/>
      <c r="RXS331" s="52"/>
      <c r="RXT331" s="196"/>
      <c r="RXU331" s="52"/>
      <c r="RXV331" s="196"/>
      <c r="RXW331" s="52"/>
      <c r="RXX331" s="196"/>
      <c r="RXY331" s="52"/>
      <c r="RXZ331" s="196"/>
      <c r="RYA331" s="52"/>
      <c r="RYB331" s="196"/>
      <c r="RYC331" s="365"/>
      <c r="RYD331" s="92"/>
      <c r="RYE331" s="321"/>
      <c r="RYF331" s="60"/>
      <c r="RYG331" s="321"/>
      <c r="RYH331" s="60"/>
      <c r="RYI331" s="321"/>
      <c r="RYJ331" s="60"/>
      <c r="RYK331" s="321"/>
      <c r="RYL331" s="60"/>
      <c r="RYM331" s="321"/>
      <c r="RYN331" s="60"/>
      <c r="RYO331" s="47"/>
      <c r="RYP331" s="48"/>
      <c r="RYQ331" s="49"/>
      <c r="RYR331" s="49"/>
      <c r="RYS331" s="50"/>
      <c r="RYT331" s="51"/>
      <c r="RYU331" s="119"/>
      <c r="RYV331" s="69"/>
      <c r="RYW331" s="52"/>
      <c r="RYX331" s="196"/>
      <c r="RYY331" s="52"/>
      <c r="RYZ331" s="196"/>
      <c r="RZA331" s="52"/>
      <c r="RZB331" s="196"/>
      <c r="RZC331" s="52"/>
      <c r="RZD331" s="196"/>
      <c r="RZE331" s="52"/>
      <c r="RZF331" s="196"/>
      <c r="RZG331" s="52"/>
      <c r="RZH331" s="196"/>
      <c r="RZI331" s="365"/>
      <c r="RZJ331" s="92"/>
      <c r="RZK331" s="321"/>
      <c r="RZL331" s="60"/>
      <c r="RZM331" s="321"/>
      <c r="RZN331" s="60"/>
      <c r="RZO331" s="321"/>
      <c r="RZP331" s="60"/>
      <c r="RZQ331" s="321"/>
      <c r="RZR331" s="60"/>
      <c r="RZS331" s="321"/>
      <c r="RZT331" s="60"/>
      <c r="RZU331" s="47"/>
      <c r="RZV331" s="48"/>
      <c r="RZW331" s="49"/>
      <c r="RZX331" s="49"/>
      <c r="RZY331" s="50"/>
      <c r="RZZ331" s="51"/>
      <c r="SAA331" s="119"/>
      <c r="SAB331" s="69"/>
      <c r="SAC331" s="52"/>
      <c r="SAD331" s="196"/>
      <c r="SAE331" s="52"/>
      <c r="SAF331" s="196"/>
      <c r="SAG331" s="52"/>
      <c r="SAH331" s="196"/>
      <c r="SAI331" s="52"/>
      <c r="SAJ331" s="196"/>
      <c r="SAK331" s="52"/>
      <c r="SAL331" s="196"/>
      <c r="SAM331" s="52"/>
      <c r="SAN331" s="196"/>
      <c r="SAO331" s="365"/>
      <c r="SAP331" s="92"/>
      <c r="SAQ331" s="321"/>
      <c r="SAR331" s="60"/>
      <c r="SAS331" s="321"/>
      <c r="SAT331" s="60"/>
      <c r="SAU331" s="321"/>
      <c r="SAV331" s="60"/>
      <c r="SAW331" s="321"/>
      <c r="SAX331" s="60"/>
      <c r="SAY331" s="321"/>
      <c r="SAZ331" s="60"/>
      <c r="SBA331" s="47"/>
      <c r="SBB331" s="48"/>
      <c r="SBC331" s="49"/>
      <c r="SBD331" s="49"/>
      <c r="SBE331" s="50"/>
      <c r="SBF331" s="51"/>
      <c r="SBG331" s="119"/>
      <c r="SBH331" s="69"/>
      <c r="SBI331" s="52"/>
      <c r="SBJ331" s="196"/>
      <c r="SBK331" s="52"/>
      <c r="SBL331" s="196"/>
      <c r="SBM331" s="52"/>
      <c r="SBN331" s="196"/>
      <c r="SBO331" s="52"/>
      <c r="SBP331" s="196"/>
      <c r="SBQ331" s="52"/>
      <c r="SBR331" s="196"/>
      <c r="SBS331" s="52"/>
      <c r="SBT331" s="196"/>
      <c r="SBU331" s="365"/>
      <c r="SBV331" s="92"/>
      <c r="SBW331" s="321"/>
      <c r="SBX331" s="60"/>
      <c r="SBY331" s="321"/>
      <c r="SBZ331" s="60"/>
      <c r="SCA331" s="321"/>
      <c r="SCB331" s="60"/>
      <c r="SCC331" s="321"/>
      <c r="SCD331" s="60"/>
      <c r="SCE331" s="321"/>
      <c r="SCF331" s="60"/>
      <c r="SCG331" s="47"/>
      <c r="SCH331" s="48"/>
      <c r="SCI331" s="49"/>
      <c r="SCJ331" s="49"/>
      <c r="SCK331" s="50"/>
      <c r="SCL331" s="51"/>
      <c r="SCM331" s="119"/>
      <c r="SCN331" s="69"/>
      <c r="SCO331" s="52"/>
      <c r="SCP331" s="196"/>
      <c r="SCQ331" s="52"/>
      <c r="SCR331" s="196"/>
      <c r="SCS331" s="52"/>
      <c r="SCT331" s="196"/>
      <c r="SCU331" s="52"/>
      <c r="SCV331" s="196"/>
      <c r="SCW331" s="52"/>
      <c r="SCX331" s="196"/>
      <c r="SCY331" s="52"/>
      <c r="SCZ331" s="196"/>
      <c r="SDA331" s="365"/>
      <c r="SDB331" s="92"/>
      <c r="SDC331" s="321"/>
      <c r="SDD331" s="60"/>
      <c r="SDE331" s="321"/>
      <c r="SDF331" s="60"/>
      <c r="SDG331" s="321"/>
      <c r="SDH331" s="60"/>
      <c r="SDI331" s="321"/>
      <c r="SDJ331" s="60"/>
      <c r="SDK331" s="321"/>
      <c r="SDL331" s="60"/>
      <c r="SDM331" s="47"/>
      <c r="SDN331" s="48"/>
      <c r="SDO331" s="49"/>
      <c r="SDP331" s="49"/>
      <c r="SDQ331" s="50"/>
      <c r="SDR331" s="51"/>
      <c r="SDS331" s="119"/>
      <c r="SDT331" s="69"/>
      <c r="SDU331" s="52"/>
      <c r="SDV331" s="196"/>
      <c r="SDW331" s="52"/>
      <c r="SDX331" s="196"/>
      <c r="SDY331" s="52"/>
      <c r="SDZ331" s="196"/>
      <c r="SEA331" s="52"/>
      <c r="SEB331" s="196"/>
      <c r="SEC331" s="52"/>
      <c r="SED331" s="196"/>
      <c r="SEE331" s="52"/>
      <c r="SEF331" s="196"/>
      <c r="SEG331" s="365"/>
      <c r="SEH331" s="92"/>
      <c r="SEI331" s="321"/>
      <c r="SEJ331" s="60"/>
      <c r="SEK331" s="321"/>
      <c r="SEL331" s="60"/>
      <c r="SEM331" s="321"/>
      <c r="SEN331" s="60"/>
      <c r="SEO331" s="321"/>
      <c r="SEP331" s="60"/>
      <c r="SEQ331" s="321"/>
      <c r="SER331" s="60"/>
      <c r="SES331" s="47"/>
      <c r="SET331" s="48"/>
      <c r="SEU331" s="49"/>
      <c r="SEV331" s="49"/>
      <c r="SEW331" s="50"/>
      <c r="SEX331" s="51"/>
      <c r="SEY331" s="119"/>
      <c r="SEZ331" s="69"/>
      <c r="SFA331" s="52"/>
      <c r="SFB331" s="196"/>
      <c r="SFC331" s="52"/>
      <c r="SFD331" s="196"/>
      <c r="SFE331" s="52"/>
      <c r="SFF331" s="196"/>
      <c r="SFG331" s="52"/>
      <c r="SFH331" s="196"/>
      <c r="SFI331" s="52"/>
      <c r="SFJ331" s="196"/>
      <c r="SFK331" s="52"/>
      <c r="SFL331" s="196"/>
      <c r="SFM331" s="365"/>
      <c r="SFN331" s="92"/>
      <c r="SFO331" s="321"/>
      <c r="SFP331" s="60"/>
      <c r="SFQ331" s="321"/>
      <c r="SFR331" s="60"/>
      <c r="SFS331" s="321"/>
      <c r="SFT331" s="60"/>
      <c r="SFU331" s="321"/>
      <c r="SFV331" s="60"/>
      <c r="SFW331" s="321"/>
      <c r="SFX331" s="60"/>
      <c r="SFY331" s="47"/>
      <c r="SFZ331" s="48"/>
      <c r="SGA331" s="49"/>
      <c r="SGB331" s="49"/>
      <c r="SGC331" s="50"/>
      <c r="SGD331" s="51"/>
      <c r="SGE331" s="119"/>
      <c r="SGF331" s="69"/>
      <c r="SGG331" s="52"/>
      <c r="SGH331" s="196"/>
      <c r="SGI331" s="52"/>
      <c r="SGJ331" s="196"/>
      <c r="SGK331" s="52"/>
      <c r="SGL331" s="196"/>
      <c r="SGM331" s="52"/>
      <c r="SGN331" s="196"/>
      <c r="SGO331" s="52"/>
      <c r="SGP331" s="196"/>
      <c r="SGQ331" s="52"/>
      <c r="SGR331" s="196"/>
      <c r="SGS331" s="365"/>
      <c r="SGT331" s="92"/>
      <c r="SGU331" s="321"/>
      <c r="SGV331" s="60"/>
      <c r="SGW331" s="321"/>
      <c r="SGX331" s="60"/>
      <c r="SGY331" s="321"/>
      <c r="SGZ331" s="60"/>
      <c r="SHA331" s="321"/>
      <c r="SHB331" s="60"/>
      <c r="SHC331" s="321"/>
      <c r="SHD331" s="60"/>
      <c r="SHE331" s="47"/>
      <c r="SHF331" s="48"/>
      <c r="SHG331" s="49"/>
      <c r="SHH331" s="49"/>
      <c r="SHI331" s="50"/>
      <c r="SHJ331" s="51"/>
      <c r="SHK331" s="119"/>
      <c r="SHL331" s="69"/>
      <c r="SHM331" s="52"/>
      <c r="SHN331" s="196"/>
      <c r="SHO331" s="52"/>
      <c r="SHP331" s="196"/>
      <c r="SHQ331" s="52"/>
      <c r="SHR331" s="196"/>
      <c r="SHS331" s="52"/>
      <c r="SHT331" s="196"/>
      <c r="SHU331" s="52"/>
      <c r="SHV331" s="196"/>
      <c r="SHW331" s="52"/>
      <c r="SHX331" s="196"/>
      <c r="SHY331" s="365"/>
      <c r="SHZ331" s="92"/>
      <c r="SIA331" s="321"/>
      <c r="SIB331" s="60"/>
      <c r="SIC331" s="321"/>
      <c r="SID331" s="60"/>
      <c r="SIE331" s="321"/>
      <c r="SIF331" s="60"/>
      <c r="SIG331" s="321"/>
      <c r="SIH331" s="60"/>
      <c r="SII331" s="321"/>
      <c r="SIJ331" s="60"/>
      <c r="SIK331" s="47"/>
      <c r="SIL331" s="48"/>
      <c r="SIM331" s="49"/>
      <c r="SIN331" s="49"/>
      <c r="SIO331" s="50"/>
      <c r="SIP331" s="51"/>
      <c r="SIQ331" s="119"/>
      <c r="SIR331" s="69"/>
      <c r="SIS331" s="52"/>
      <c r="SIT331" s="196"/>
      <c r="SIU331" s="52"/>
      <c r="SIV331" s="196"/>
      <c r="SIW331" s="52"/>
      <c r="SIX331" s="196"/>
      <c r="SIY331" s="52"/>
      <c r="SIZ331" s="196"/>
      <c r="SJA331" s="52"/>
      <c r="SJB331" s="196"/>
      <c r="SJC331" s="52"/>
      <c r="SJD331" s="196"/>
      <c r="SJE331" s="365"/>
      <c r="SJF331" s="92"/>
      <c r="SJG331" s="321"/>
      <c r="SJH331" s="60"/>
      <c r="SJI331" s="321"/>
      <c r="SJJ331" s="60"/>
      <c r="SJK331" s="321"/>
      <c r="SJL331" s="60"/>
      <c r="SJM331" s="321"/>
      <c r="SJN331" s="60"/>
      <c r="SJO331" s="321"/>
      <c r="SJP331" s="60"/>
      <c r="SJQ331" s="47"/>
      <c r="SJR331" s="48"/>
      <c r="SJS331" s="49"/>
      <c r="SJT331" s="49"/>
      <c r="SJU331" s="50"/>
      <c r="SJV331" s="51"/>
      <c r="SJW331" s="119"/>
      <c r="SJX331" s="69"/>
      <c r="SJY331" s="52"/>
      <c r="SJZ331" s="196"/>
      <c r="SKA331" s="52"/>
      <c r="SKB331" s="196"/>
      <c r="SKC331" s="52"/>
      <c r="SKD331" s="196"/>
      <c r="SKE331" s="52"/>
      <c r="SKF331" s="196"/>
      <c r="SKG331" s="52"/>
      <c r="SKH331" s="196"/>
      <c r="SKI331" s="52"/>
      <c r="SKJ331" s="196"/>
      <c r="SKK331" s="365"/>
      <c r="SKL331" s="92"/>
      <c r="SKM331" s="321"/>
      <c r="SKN331" s="60"/>
      <c r="SKO331" s="321"/>
      <c r="SKP331" s="60"/>
      <c r="SKQ331" s="321"/>
      <c r="SKR331" s="60"/>
      <c r="SKS331" s="321"/>
      <c r="SKT331" s="60"/>
      <c r="SKU331" s="321"/>
      <c r="SKV331" s="60"/>
      <c r="SKW331" s="47"/>
      <c r="SKX331" s="48"/>
      <c r="SKY331" s="49"/>
      <c r="SKZ331" s="49"/>
      <c r="SLA331" s="50"/>
      <c r="SLB331" s="51"/>
      <c r="SLC331" s="119"/>
      <c r="SLD331" s="69"/>
      <c r="SLE331" s="52"/>
      <c r="SLF331" s="196"/>
      <c r="SLG331" s="52"/>
      <c r="SLH331" s="196"/>
      <c r="SLI331" s="52"/>
      <c r="SLJ331" s="196"/>
      <c r="SLK331" s="52"/>
      <c r="SLL331" s="196"/>
      <c r="SLM331" s="52"/>
      <c r="SLN331" s="196"/>
      <c r="SLO331" s="52"/>
      <c r="SLP331" s="196"/>
      <c r="SLQ331" s="365"/>
      <c r="SLR331" s="92"/>
      <c r="SLS331" s="321"/>
      <c r="SLT331" s="60"/>
      <c r="SLU331" s="321"/>
      <c r="SLV331" s="60"/>
      <c r="SLW331" s="321"/>
      <c r="SLX331" s="60"/>
      <c r="SLY331" s="321"/>
      <c r="SLZ331" s="60"/>
      <c r="SMA331" s="321"/>
      <c r="SMB331" s="60"/>
      <c r="SMC331" s="47"/>
      <c r="SMD331" s="48"/>
      <c r="SME331" s="49"/>
      <c r="SMF331" s="49"/>
      <c r="SMG331" s="50"/>
      <c r="SMH331" s="51"/>
      <c r="SMI331" s="119"/>
      <c r="SMJ331" s="69"/>
      <c r="SMK331" s="52"/>
      <c r="SML331" s="196"/>
      <c r="SMM331" s="52"/>
      <c r="SMN331" s="196"/>
      <c r="SMO331" s="52"/>
      <c r="SMP331" s="196"/>
      <c r="SMQ331" s="52"/>
      <c r="SMR331" s="196"/>
      <c r="SMS331" s="52"/>
      <c r="SMT331" s="196"/>
      <c r="SMU331" s="52"/>
      <c r="SMV331" s="196"/>
      <c r="SMW331" s="365"/>
      <c r="SMX331" s="92"/>
      <c r="SMY331" s="321"/>
      <c r="SMZ331" s="60"/>
      <c r="SNA331" s="321"/>
      <c r="SNB331" s="60"/>
      <c r="SNC331" s="321"/>
      <c r="SND331" s="60"/>
      <c r="SNE331" s="321"/>
      <c r="SNF331" s="60"/>
      <c r="SNG331" s="321"/>
      <c r="SNH331" s="60"/>
      <c r="SNI331" s="47"/>
      <c r="SNJ331" s="48"/>
      <c r="SNK331" s="49"/>
      <c r="SNL331" s="49"/>
      <c r="SNM331" s="50"/>
      <c r="SNN331" s="51"/>
      <c r="SNO331" s="119"/>
      <c r="SNP331" s="69"/>
      <c r="SNQ331" s="52"/>
      <c r="SNR331" s="196"/>
      <c r="SNS331" s="52"/>
      <c r="SNT331" s="196"/>
      <c r="SNU331" s="52"/>
      <c r="SNV331" s="196"/>
      <c r="SNW331" s="52"/>
      <c r="SNX331" s="196"/>
      <c r="SNY331" s="52"/>
      <c r="SNZ331" s="196"/>
      <c r="SOA331" s="52"/>
      <c r="SOB331" s="196"/>
      <c r="SOC331" s="365"/>
      <c r="SOD331" s="92"/>
      <c r="SOE331" s="321"/>
      <c r="SOF331" s="60"/>
      <c r="SOG331" s="321"/>
      <c r="SOH331" s="60"/>
      <c r="SOI331" s="321"/>
      <c r="SOJ331" s="60"/>
      <c r="SOK331" s="321"/>
      <c r="SOL331" s="60"/>
      <c r="SOM331" s="321"/>
      <c r="SON331" s="60"/>
      <c r="SOO331" s="47"/>
      <c r="SOP331" s="48"/>
      <c r="SOQ331" s="49"/>
      <c r="SOR331" s="49"/>
      <c r="SOS331" s="50"/>
      <c r="SOT331" s="51"/>
      <c r="SOU331" s="119"/>
      <c r="SOV331" s="69"/>
      <c r="SOW331" s="52"/>
      <c r="SOX331" s="196"/>
      <c r="SOY331" s="52"/>
      <c r="SOZ331" s="196"/>
      <c r="SPA331" s="52"/>
      <c r="SPB331" s="196"/>
      <c r="SPC331" s="52"/>
      <c r="SPD331" s="196"/>
      <c r="SPE331" s="52"/>
      <c r="SPF331" s="196"/>
      <c r="SPG331" s="52"/>
      <c r="SPH331" s="196"/>
      <c r="SPI331" s="365"/>
      <c r="SPJ331" s="92"/>
      <c r="SPK331" s="321"/>
      <c r="SPL331" s="60"/>
      <c r="SPM331" s="321"/>
      <c r="SPN331" s="60"/>
      <c r="SPO331" s="321"/>
      <c r="SPP331" s="60"/>
      <c r="SPQ331" s="321"/>
      <c r="SPR331" s="60"/>
      <c r="SPS331" s="321"/>
      <c r="SPT331" s="60"/>
      <c r="SPU331" s="47"/>
      <c r="SPV331" s="48"/>
      <c r="SPW331" s="49"/>
      <c r="SPX331" s="49"/>
      <c r="SPY331" s="50"/>
      <c r="SPZ331" s="51"/>
      <c r="SQA331" s="119"/>
      <c r="SQB331" s="69"/>
      <c r="SQC331" s="52"/>
      <c r="SQD331" s="196"/>
      <c r="SQE331" s="52"/>
      <c r="SQF331" s="196"/>
      <c r="SQG331" s="52"/>
      <c r="SQH331" s="196"/>
      <c r="SQI331" s="52"/>
      <c r="SQJ331" s="196"/>
      <c r="SQK331" s="52"/>
      <c r="SQL331" s="196"/>
      <c r="SQM331" s="52"/>
      <c r="SQN331" s="196"/>
      <c r="SQO331" s="365"/>
      <c r="SQP331" s="92"/>
      <c r="SQQ331" s="321"/>
      <c r="SQR331" s="60"/>
      <c r="SQS331" s="321"/>
      <c r="SQT331" s="60"/>
      <c r="SQU331" s="321"/>
      <c r="SQV331" s="60"/>
      <c r="SQW331" s="321"/>
      <c r="SQX331" s="60"/>
      <c r="SQY331" s="321"/>
      <c r="SQZ331" s="60"/>
      <c r="SRA331" s="47"/>
      <c r="SRB331" s="48"/>
      <c r="SRC331" s="49"/>
      <c r="SRD331" s="49"/>
      <c r="SRE331" s="50"/>
      <c r="SRF331" s="51"/>
      <c r="SRG331" s="119"/>
      <c r="SRH331" s="69"/>
      <c r="SRI331" s="52"/>
      <c r="SRJ331" s="196"/>
      <c r="SRK331" s="52"/>
      <c r="SRL331" s="196"/>
      <c r="SRM331" s="52"/>
      <c r="SRN331" s="196"/>
      <c r="SRO331" s="52"/>
      <c r="SRP331" s="196"/>
      <c r="SRQ331" s="52"/>
      <c r="SRR331" s="196"/>
      <c r="SRS331" s="52"/>
      <c r="SRT331" s="196"/>
      <c r="SRU331" s="365"/>
      <c r="SRV331" s="92"/>
      <c r="SRW331" s="321"/>
      <c r="SRX331" s="60"/>
      <c r="SRY331" s="321"/>
      <c r="SRZ331" s="60"/>
      <c r="SSA331" s="321"/>
      <c r="SSB331" s="60"/>
      <c r="SSC331" s="321"/>
      <c r="SSD331" s="60"/>
      <c r="SSE331" s="321"/>
      <c r="SSF331" s="60"/>
      <c r="SSG331" s="47"/>
      <c r="SSH331" s="48"/>
      <c r="SSI331" s="49"/>
      <c r="SSJ331" s="49"/>
      <c r="SSK331" s="50"/>
      <c r="SSL331" s="51"/>
      <c r="SSM331" s="119"/>
      <c r="SSN331" s="69"/>
      <c r="SSO331" s="52"/>
      <c r="SSP331" s="196"/>
      <c r="SSQ331" s="52"/>
      <c r="SSR331" s="196"/>
      <c r="SSS331" s="52"/>
      <c r="SST331" s="196"/>
      <c r="SSU331" s="52"/>
      <c r="SSV331" s="196"/>
      <c r="SSW331" s="52"/>
      <c r="SSX331" s="196"/>
      <c r="SSY331" s="52"/>
      <c r="SSZ331" s="196"/>
      <c r="STA331" s="365"/>
      <c r="STB331" s="92"/>
      <c r="STC331" s="321"/>
      <c r="STD331" s="60"/>
      <c r="STE331" s="321"/>
      <c r="STF331" s="60"/>
      <c r="STG331" s="321"/>
      <c r="STH331" s="60"/>
      <c r="STI331" s="321"/>
      <c r="STJ331" s="60"/>
      <c r="STK331" s="321"/>
      <c r="STL331" s="60"/>
      <c r="STM331" s="47"/>
      <c r="STN331" s="48"/>
      <c r="STO331" s="49"/>
      <c r="STP331" s="49"/>
      <c r="STQ331" s="50"/>
      <c r="STR331" s="51"/>
      <c r="STS331" s="119"/>
      <c r="STT331" s="69"/>
      <c r="STU331" s="52"/>
      <c r="STV331" s="196"/>
      <c r="STW331" s="52"/>
      <c r="STX331" s="196"/>
      <c r="STY331" s="52"/>
      <c r="STZ331" s="196"/>
      <c r="SUA331" s="52"/>
      <c r="SUB331" s="196"/>
      <c r="SUC331" s="52"/>
      <c r="SUD331" s="196"/>
      <c r="SUE331" s="52"/>
      <c r="SUF331" s="196"/>
      <c r="SUG331" s="365"/>
      <c r="SUH331" s="92"/>
      <c r="SUI331" s="321"/>
      <c r="SUJ331" s="60"/>
      <c r="SUK331" s="321"/>
      <c r="SUL331" s="60"/>
      <c r="SUM331" s="321"/>
      <c r="SUN331" s="60"/>
      <c r="SUO331" s="321"/>
      <c r="SUP331" s="60"/>
      <c r="SUQ331" s="321"/>
      <c r="SUR331" s="60"/>
      <c r="SUS331" s="47"/>
      <c r="SUT331" s="48"/>
      <c r="SUU331" s="49"/>
      <c r="SUV331" s="49"/>
      <c r="SUW331" s="50"/>
      <c r="SUX331" s="51"/>
      <c r="SUY331" s="119"/>
      <c r="SUZ331" s="69"/>
      <c r="SVA331" s="52"/>
      <c r="SVB331" s="196"/>
      <c r="SVC331" s="52"/>
      <c r="SVD331" s="196"/>
      <c r="SVE331" s="52"/>
      <c r="SVF331" s="196"/>
      <c r="SVG331" s="52"/>
      <c r="SVH331" s="196"/>
      <c r="SVI331" s="52"/>
      <c r="SVJ331" s="196"/>
      <c r="SVK331" s="52"/>
      <c r="SVL331" s="196"/>
      <c r="SVM331" s="365"/>
      <c r="SVN331" s="92"/>
      <c r="SVO331" s="321"/>
      <c r="SVP331" s="60"/>
      <c r="SVQ331" s="321"/>
      <c r="SVR331" s="60"/>
      <c r="SVS331" s="321"/>
      <c r="SVT331" s="60"/>
      <c r="SVU331" s="321"/>
      <c r="SVV331" s="60"/>
      <c r="SVW331" s="321"/>
      <c r="SVX331" s="60"/>
      <c r="SVY331" s="47"/>
      <c r="SVZ331" s="48"/>
      <c r="SWA331" s="49"/>
      <c r="SWB331" s="49"/>
      <c r="SWC331" s="50"/>
      <c r="SWD331" s="51"/>
      <c r="SWE331" s="119"/>
      <c r="SWF331" s="69"/>
      <c r="SWG331" s="52"/>
      <c r="SWH331" s="196"/>
      <c r="SWI331" s="52"/>
      <c r="SWJ331" s="196"/>
      <c r="SWK331" s="52"/>
      <c r="SWL331" s="196"/>
      <c r="SWM331" s="52"/>
      <c r="SWN331" s="196"/>
      <c r="SWO331" s="52"/>
      <c r="SWP331" s="196"/>
      <c r="SWQ331" s="52"/>
      <c r="SWR331" s="196"/>
      <c r="SWS331" s="365"/>
      <c r="SWT331" s="92"/>
      <c r="SWU331" s="321"/>
      <c r="SWV331" s="60"/>
      <c r="SWW331" s="321"/>
      <c r="SWX331" s="60"/>
      <c r="SWY331" s="321"/>
      <c r="SWZ331" s="60"/>
      <c r="SXA331" s="321"/>
      <c r="SXB331" s="60"/>
      <c r="SXC331" s="321"/>
      <c r="SXD331" s="60"/>
      <c r="SXE331" s="47"/>
      <c r="SXF331" s="48"/>
      <c r="SXG331" s="49"/>
      <c r="SXH331" s="49"/>
      <c r="SXI331" s="50"/>
      <c r="SXJ331" s="51"/>
      <c r="SXK331" s="119"/>
      <c r="SXL331" s="69"/>
      <c r="SXM331" s="52"/>
      <c r="SXN331" s="196"/>
      <c r="SXO331" s="52"/>
      <c r="SXP331" s="196"/>
      <c r="SXQ331" s="52"/>
      <c r="SXR331" s="196"/>
      <c r="SXS331" s="52"/>
      <c r="SXT331" s="196"/>
      <c r="SXU331" s="52"/>
      <c r="SXV331" s="196"/>
      <c r="SXW331" s="52"/>
      <c r="SXX331" s="196"/>
      <c r="SXY331" s="365"/>
      <c r="SXZ331" s="92"/>
      <c r="SYA331" s="321"/>
      <c r="SYB331" s="60"/>
      <c r="SYC331" s="321"/>
      <c r="SYD331" s="60"/>
      <c r="SYE331" s="321"/>
      <c r="SYF331" s="60"/>
      <c r="SYG331" s="321"/>
      <c r="SYH331" s="60"/>
      <c r="SYI331" s="321"/>
      <c r="SYJ331" s="60"/>
      <c r="SYK331" s="47"/>
      <c r="SYL331" s="48"/>
      <c r="SYM331" s="49"/>
      <c r="SYN331" s="49"/>
      <c r="SYO331" s="50"/>
      <c r="SYP331" s="51"/>
      <c r="SYQ331" s="119"/>
      <c r="SYR331" s="69"/>
      <c r="SYS331" s="52"/>
      <c r="SYT331" s="196"/>
      <c r="SYU331" s="52"/>
      <c r="SYV331" s="196"/>
      <c r="SYW331" s="52"/>
      <c r="SYX331" s="196"/>
      <c r="SYY331" s="52"/>
      <c r="SYZ331" s="196"/>
      <c r="SZA331" s="52"/>
      <c r="SZB331" s="196"/>
      <c r="SZC331" s="52"/>
      <c r="SZD331" s="196"/>
      <c r="SZE331" s="365"/>
      <c r="SZF331" s="92"/>
      <c r="SZG331" s="321"/>
      <c r="SZH331" s="60"/>
      <c r="SZI331" s="321"/>
      <c r="SZJ331" s="60"/>
      <c r="SZK331" s="321"/>
      <c r="SZL331" s="60"/>
      <c r="SZM331" s="321"/>
      <c r="SZN331" s="60"/>
      <c r="SZO331" s="321"/>
      <c r="SZP331" s="60"/>
      <c r="SZQ331" s="47"/>
      <c r="SZR331" s="48"/>
      <c r="SZS331" s="49"/>
      <c r="SZT331" s="49"/>
      <c r="SZU331" s="50"/>
      <c r="SZV331" s="51"/>
      <c r="SZW331" s="119"/>
      <c r="SZX331" s="69"/>
      <c r="SZY331" s="52"/>
      <c r="SZZ331" s="196"/>
      <c r="TAA331" s="52"/>
      <c r="TAB331" s="196"/>
      <c r="TAC331" s="52"/>
      <c r="TAD331" s="196"/>
      <c r="TAE331" s="52"/>
      <c r="TAF331" s="196"/>
      <c r="TAG331" s="52"/>
      <c r="TAH331" s="196"/>
      <c r="TAI331" s="52"/>
      <c r="TAJ331" s="196"/>
      <c r="TAK331" s="365"/>
      <c r="TAL331" s="92"/>
      <c r="TAM331" s="321"/>
      <c r="TAN331" s="60"/>
      <c r="TAO331" s="321"/>
      <c r="TAP331" s="60"/>
      <c r="TAQ331" s="321"/>
      <c r="TAR331" s="60"/>
      <c r="TAS331" s="321"/>
      <c r="TAT331" s="60"/>
      <c r="TAU331" s="321"/>
      <c r="TAV331" s="60"/>
      <c r="TAW331" s="47"/>
      <c r="TAX331" s="48"/>
      <c r="TAY331" s="49"/>
      <c r="TAZ331" s="49"/>
      <c r="TBA331" s="50"/>
      <c r="TBB331" s="51"/>
      <c r="TBC331" s="119"/>
      <c r="TBD331" s="69"/>
      <c r="TBE331" s="52"/>
      <c r="TBF331" s="196"/>
      <c r="TBG331" s="52"/>
      <c r="TBH331" s="196"/>
      <c r="TBI331" s="52"/>
      <c r="TBJ331" s="196"/>
      <c r="TBK331" s="52"/>
      <c r="TBL331" s="196"/>
      <c r="TBM331" s="52"/>
      <c r="TBN331" s="196"/>
      <c r="TBO331" s="52"/>
      <c r="TBP331" s="196"/>
      <c r="TBQ331" s="365"/>
      <c r="TBR331" s="92"/>
      <c r="TBS331" s="321"/>
      <c r="TBT331" s="60"/>
      <c r="TBU331" s="321"/>
      <c r="TBV331" s="60"/>
      <c r="TBW331" s="321"/>
      <c r="TBX331" s="60"/>
      <c r="TBY331" s="321"/>
      <c r="TBZ331" s="60"/>
      <c r="TCA331" s="321"/>
      <c r="TCB331" s="60"/>
      <c r="TCC331" s="47"/>
      <c r="TCD331" s="48"/>
      <c r="TCE331" s="49"/>
      <c r="TCF331" s="49"/>
      <c r="TCG331" s="50"/>
      <c r="TCH331" s="51"/>
      <c r="TCI331" s="119"/>
      <c r="TCJ331" s="69"/>
      <c r="TCK331" s="52"/>
      <c r="TCL331" s="196"/>
      <c r="TCM331" s="52"/>
      <c r="TCN331" s="196"/>
      <c r="TCO331" s="52"/>
      <c r="TCP331" s="196"/>
      <c r="TCQ331" s="52"/>
      <c r="TCR331" s="196"/>
      <c r="TCS331" s="52"/>
      <c r="TCT331" s="196"/>
      <c r="TCU331" s="52"/>
      <c r="TCV331" s="196"/>
      <c r="TCW331" s="365"/>
      <c r="TCX331" s="92"/>
      <c r="TCY331" s="321"/>
      <c r="TCZ331" s="60"/>
      <c r="TDA331" s="321"/>
      <c r="TDB331" s="60"/>
      <c r="TDC331" s="321"/>
      <c r="TDD331" s="60"/>
      <c r="TDE331" s="321"/>
      <c r="TDF331" s="60"/>
      <c r="TDG331" s="321"/>
      <c r="TDH331" s="60"/>
      <c r="TDI331" s="47"/>
      <c r="TDJ331" s="48"/>
      <c r="TDK331" s="49"/>
      <c r="TDL331" s="49"/>
      <c r="TDM331" s="50"/>
      <c r="TDN331" s="51"/>
      <c r="TDO331" s="119"/>
      <c r="TDP331" s="69"/>
      <c r="TDQ331" s="52"/>
      <c r="TDR331" s="196"/>
      <c r="TDS331" s="52"/>
      <c r="TDT331" s="196"/>
      <c r="TDU331" s="52"/>
      <c r="TDV331" s="196"/>
      <c r="TDW331" s="52"/>
      <c r="TDX331" s="196"/>
      <c r="TDY331" s="52"/>
      <c r="TDZ331" s="196"/>
      <c r="TEA331" s="52"/>
      <c r="TEB331" s="196"/>
      <c r="TEC331" s="365"/>
      <c r="TED331" s="92"/>
      <c r="TEE331" s="321"/>
      <c r="TEF331" s="60"/>
      <c r="TEG331" s="321"/>
      <c r="TEH331" s="60"/>
      <c r="TEI331" s="321"/>
      <c r="TEJ331" s="60"/>
      <c r="TEK331" s="321"/>
      <c r="TEL331" s="60"/>
      <c r="TEM331" s="321"/>
      <c r="TEN331" s="60"/>
      <c r="TEO331" s="47"/>
      <c r="TEP331" s="48"/>
      <c r="TEQ331" s="49"/>
      <c r="TER331" s="49"/>
      <c r="TES331" s="50"/>
      <c r="TET331" s="51"/>
      <c r="TEU331" s="119"/>
      <c r="TEV331" s="69"/>
      <c r="TEW331" s="52"/>
      <c r="TEX331" s="196"/>
      <c r="TEY331" s="52"/>
      <c r="TEZ331" s="196"/>
      <c r="TFA331" s="52"/>
      <c r="TFB331" s="196"/>
      <c r="TFC331" s="52"/>
      <c r="TFD331" s="196"/>
      <c r="TFE331" s="52"/>
      <c r="TFF331" s="196"/>
      <c r="TFG331" s="52"/>
      <c r="TFH331" s="196"/>
      <c r="TFI331" s="365"/>
      <c r="TFJ331" s="92"/>
      <c r="TFK331" s="321"/>
      <c r="TFL331" s="60"/>
      <c r="TFM331" s="321"/>
      <c r="TFN331" s="60"/>
      <c r="TFO331" s="321"/>
      <c r="TFP331" s="60"/>
      <c r="TFQ331" s="321"/>
      <c r="TFR331" s="60"/>
      <c r="TFS331" s="321"/>
      <c r="TFT331" s="60"/>
      <c r="TFU331" s="47"/>
      <c r="TFV331" s="48"/>
      <c r="TFW331" s="49"/>
      <c r="TFX331" s="49"/>
      <c r="TFY331" s="50"/>
      <c r="TFZ331" s="51"/>
      <c r="TGA331" s="119"/>
      <c r="TGB331" s="69"/>
      <c r="TGC331" s="52"/>
      <c r="TGD331" s="196"/>
      <c r="TGE331" s="52"/>
      <c r="TGF331" s="196"/>
      <c r="TGG331" s="52"/>
      <c r="TGH331" s="196"/>
      <c r="TGI331" s="52"/>
      <c r="TGJ331" s="196"/>
      <c r="TGK331" s="52"/>
      <c r="TGL331" s="196"/>
      <c r="TGM331" s="52"/>
      <c r="TGN331" s="196"/>
      <c r="TGO331" s="365"/>
      <c r="TGP331" s="92"/>
      <c r="TGQ331" s="321"/>
      <c r="TGR331" s="60"/>
      <c r="TGS331" s="321"/>
      <c r="TGT331" s="60"/>
      <c r="TGU331" s="321"/>
      <c r="TGV331" s="60"/>
      <c r="TGW331" s="321"/>
      <c r="TGX331" s="60"/>
      <c r="TGY331" s="321"/>
      <c r="TGZ331" s="60"/>
      <c r="THA331" s="47"/>
      <c r="THB331" s="48"/>
      <c r="THC331" s="49"/>
      <c r="THD331" s="49"/>
      <c r="THE331" s="50"/>
      <c r="THF331" s="51"/>
      <c r="THG331" s="119"/>
      <c r="THH331" s="69"/>
      <c r="THI331" s="52"/>
      <c r="THJ331" s="196"/>
      <c r="THK331" s="52"/>
      <c r="THL331" s="196"/>
      <c r="THM331" s="52"/>
      <c r="THN331" s="196"/>
      <c r="THO331" s="52"/>
      <c r="THP331" s="196"/>
      <c r="THQ331" s="52"/>
      <c r="THR331" s="196"/>
      <c r="THS331" s="52"/>
      <c r="THT331" s="196"/>
      <c r="THU331" s="365"/>
      <c r="THV331" s="92"/>
      <c r="THW331" s="321"/>
      <c r="THX331" s="60"/>
      <c r="THY331" s="321"/>
      <c r="THZ331" s="60"/>
      <c r="TIA331" s="321"/>
      <c r="TIB331" s="60"/>
      <c r="TIC331" s="321"/>
      <c r="TID331" s="60"/>
      <c r="TIE331" s="321"/>
      <c r="TIF331" s="60"/>
      <c r="TIG331" s="47"/>
      <c r="TIH331" s="48"/>
      <c r="TII331" s="49"/>
      <c r="TIJ331" s="49"/>
      <c r="TIK331" s="50"/>
      <c r="TIL331" s="51"/>
      <c r="TIM331" s="119"/>
      <c r="TIN331" s="69"/>
      <c r="TIO331" s="52"/>
      <c r="TIP331" s="196"/>
      <c r="TIQ331" s="52"/>
      <c r="TIR331" s="196"/>
      <c r="TIS331" s="52"/>
      <c r="TIT331" s="196"/>
      <c r="TIU331" s="52"/>
      <c r="TIV331" s="196"/>
      <c r="TIW331" s="52"/>
      <c r="TIX331" s="196"/>
      <c r="TIY331" s="52"/>
      <c r="TIZ331" s="196"/>
      <c r="TJA331" s="365"/>
      <c r="TJB331" s="92"/>
      <c r="TJC331" s="321"/>
      <c r="TJD331" s="60"/>
      <c r="TJE331" s="321"/>
      <c r="TJF331" s="60"/>
      <c r="TJG331" s="321"/>
      <c r="TJH331" s="60"/>
      <c r="TJI331" s="321"/>
      <c r="TJJ331" s="60"/>
      <c r="TJK331" s="321"/>
      <c r="TJL331" s="60"/>
      <c r="TJM331" s="47"/>
      <c r="TJN331" s="48"/>
      <c r="TJO331" s="49"/>
      <c r="TJP331" s="49"/>
      <c r="TJQ331" s="50"/>
      <c r="TJR331" s="51"/>
      <c r="TJS331" s="119"/>
      <c r="TJT331" s="69"/>
      <c r="TJU331" s="52"/>
      <c r="TJV331" s="196"/>
      <c r="TJW331" s="52"/>
      <c r="TJX331" s="196"/>
      <c r="TJY331" s="52"/>
      <c r="TJZ331" s="196"/>
      <c r="TKA331" s="52"/>
      <c r="TKB331" s="196"/>
      <c r="TKC331" s="52"/>
      <c r="TKD331" s="196"/>
      <c r="TKE331" s="52"/>
      <c r="TKF331" s="196"/>
      <c r="TKG331" s="365"/>
      <c r="TKH331" s="92"/>
      <c r="TKI331" s="321"/>
      <c r="TKJ331" s="60"/>
      <c r="TKK331" s="321"/>
      <c r="TKL331" s="60"/>
      <c r="TKM331" s="321"/>
      <c r="TKN331" s="60"/>
      <c r="TKO331" s="321"/>
      <c r="TKP331" s="60"/>
      <c r="TKQ331" s="321"/>
      <c r="TKR331" s="60"/>
      <c r="TKS331" s="47"/>
      <c r="TKT331" s="48"/>
      <c r="TKU331" s="49"/>
      <c r="TKV331" s="49"/>
      <c r="TKW331" s="50"/>
      <c r="TKX331" s="51"/>
      <c r="TKY331" s="119"/>
      <c r="TKZ331" s="69"/>
      <c r="TLA331" s="52"/>
      <c r="TLB331" s="196"/>
      <c r="TLC331" s="52"/>
      <c r="TLD331" s="196"/>
      <c r="TLE331" s="52"/>
      <c r="TLF331" s="196"/>
      <c r="TLG331" s="52"/>
      <c r="TLH331" s="196"/>
      <c r="TLI331" s="52"/>
      <c r="TLJ331" s="196"/>
      <c r="TLK331" s="52"/>
      <c r="TLL331" s="196"/>
      <c r="TLM331" s="365"/>
      <c r="TLN331" s="92"/>
      <c r="TLO331" s="321"/>
      <c r="TLP331" s="60"/>
      <c r="TLQ331" s="321"/>
      <c r="TLR331" s="60"/>
      <c r="TLS331" s="321"/>
      <c r="TLT331" s="60"/>
      <c r="TLU331" s="321"/>
      <c r="TLV331" s="60"/>
      <c r="TLW331" s="321"/>
      <c r="TLX331" s="60"/>
      <c r="TLY331" s="47"/>
      <c r="TLZ331" s="48"/>
      <c r="TMA331" s="49"/>
      <c r="TMB331" s="49"/>
      <c r="TMC331" s="50"/>
      <c r="TMD331" s="51"/>
      <c r="TME331" s="119"/>
      <c r="TMF331" s="69"/>
      <c r="TMG331" s="52"/>
      <c r="TMH331" s="196"/>
      <c r="TMI331" s="52"/>
      <c r="TMJ331" s="196"/>
      <c r="TMK331" s="52"/>
      <c r="TML331" s="196"/>
      <c r="TMM331" s="52"/>
      <c r="TMN331" s="196"/>
      <c r="TMO331" s="52"/>
      <c r="TMP331" s="196"/>
      <c r="TMQ331" s="52"/>
      <c r="TMR331" s="196"/>
      <c r="TMS331" s="365"/>
      <c r="TMT331" s="92"/>
      <c r="TMU331" s="321"/>
      <c r="TMV331" s="60"/>
      <c r="TMW331" s="321"/>
      <c r="TMX331" s="60"/>
      <c r="TMY331" s="321"/>
      <c r="TMZ331" s="60"/>
      <c r="TNA331" s="321"/>
      <c r="TNB331" s="60"/>
      <c r="TNC331" s="321"/>
      <c r="TND331" s="60"/>
      <c r="TNE331" s="47"/>
      <c r="TNF331" s="48"/>
      <c r="TNG331" s="49"/>
      <c r="TNH331" s="49"/>
      <c r="TNI331" s="50"/>
      <c r="TNJ331" s="51"/>
      <c r="TNK331" s="119"/>
      <c r="TNL331" s="69"/>
      <c r="TNM331" s="52"/>
      <c r="TNN331" s="196"/>
      <c r="TNO331" s="52"/>
      <c r="TNP331" s="196"/>
      <c r="TNQ331" s="52"/>
      <c r="TNR331" s="196"/>
      <c r="TNS331" s="52"/>
      <c r="TNT331" s="196"/>
      <c r="TNU331" s="52"/>
      <c r="TNV331" s="196"/>
      <c r="TNW331" s="52"/>
      <c r="TNX331" s="196"/>
      <c r="TNY331" s="365"/>
      <c r="TNZ331" s="92"/>
      <c r="TOA331" s="321"/>
      <c r="TOB331" s="60"/>
      <c r="TOC331" s="321"/>
      <c r="TOD331" s="60"/>
      <c r="TOE331" s="321"/>
      <c r="TOF331" s="60"/>
      <c r="TOG331" s="321"/>
      <c r="TOH331" s="60"/>
      <c r="TOI331" s="321"/>
      <c r="TOJ331" s="60"/>
      <c r="TOK331" s="47"/>
      <c r="TOL331" s="48"/>
      <c r="TOM331" s="49"/>
      <c r="TON331" s="49"/>
      <c r="TOO331" s="50"/>
      <c r="TOP331" s="51"/>
      <c r="TOQ331" s="119"/>
      <c r="TOR331" s="69"/>
      <c r="TOS331" s="52"/>
      <c r="TOT331" s="196"/>
      <c r="TOU331" s="52"/>
      <c r="TOV331" s="196"/>
      <c r="TOW331" s="52"/>
      <c r="TOX331" s="196"/>
      <c r="TOY331" s="52"/>
      <c r="TOZ331" s="196"/>
      <c r="TPA331" s="52"/>
      <c r="TPB331" s="196"/>
      <c r="TPC331" s="52"/>
      <c r="TPD331" s="196"/>
      <c r="TPE331" s="365"/>
      <c r="TPF331" s="92"/>
      <c r="TPG331" s="321"/>
      <c r="TPH331" s="60"/>
      <c r="TPI331" s="321"/>
      <c r="TPJ331" s="60"/>
      <c r="TPK331" s="321"/>
      <c r="TPL331" s="60"/>
      <c r="TPM331" s="321"/>
      <c r="TPN331" s="60"/>
      <c r="TPO331" s="321"/>
      <c r="TPP331" s="60"/>
      <c r="TPQ331" s="47"/>
      <c r="TPR331" s="48"/>
      <c r="TPS331" s="49"/>
      <c r="TPT331" s="49"/>
      <c r="TPU331" s="50"/>
      <c r="TPV331" s="51"/>
      <c r="TPW331" s="119"/>
      <c r="TPX331" s="69"/>
      <c r="TPY331" s="52"/>
      <c r="TPZ331" s="196"/>
      <c r="TQA331" s="52"/>
      <c r="TQB331" s="196"/>
      <c r="TQC331" s="52"/>
      <c r="TQD331" s="196"/>
      <c r="TQE331" s="52"/>
      <c r="TQF331" s="196"/>
      <c r="TQG331" s="52"/>
      <c r="TQH331" s="196"/>
      <c r="TQI331" s="52"/>
      <c r="TQJ331" s="196"/>
      <c r="TQK331" s="365"/>
      <c r="TQL331" s="92"/>
      <c r="TQM331" s="321"/>
      <c r="TQN331" s="60"/>
      <c r="TQO331" s="321"/>
      <c r="TQP331" s="60"/>
      <c r="TQQ331" s="321"/>
      <c r="TQR331" s="60"/>
      <c r="TQS331" s="321"/>
      <c r="TQT331" s="60"/>
      <c r="TQU331" s="321"/>
      <c r="TQV331" s="60"/>
      <c r="TQW331" s="47"/>
      <c r="TQX331" s="48"/>
      <c r="TQY331" s="49"/>
      <c r="TQZ331" s="49"/>
      <c r="TRA331" s="50"/>
      <c r="TRB331" s="51"/>
      <c r="TRC331" s="119"/>
      <c r="TRD331" s="69"/>
      <c r="TRE331" s="52"/>
      <c r="TRF331" s="196"/>
      <c r="TRG331" s="52"/>
      <c r="TRH331" s="196"/>
      <c r="TRI331" s="52"/>
      <c r="TRJ331" s="196"/>
      <c r="TRK331" s="52"/>
      <c r="TRL331" s="196"/>
      <c r="TRM331" s="52"/>
      <c r="TRN331" s="196"/>
      <c r="TRO331" s="52"/>
      <c r="TRP331" s="196"/>
      <c r="TRQ331" s="365"/>
      <c r="TRR331" s="92"/>
      <c r="TRS331" s="321"/>
      <c r="TRT331" s="60"/>
      <c r="TRU331" s="321"/>
      <c r="TRV331" s="60"/>
      <c r="TRW331" s="321"/>
      <c r="TRX331" s="60"/>
      <c r="TRY331" s="321"/>
      <c r="TRZ331" s="60"/>
      <c r="TSA331" s="321"/>
      <c r="TSB331" s="60"/>
      <c r="TSC331" s="47"/>
      <c r="TSD331" s="48"/>
      <c r="TSE331" s="49"/>
      <c r="TSF331" s="49"/>
      <c r="TSG331" s="50"/>
      <c r="TSH331" s="51"/>
      <c r="TSI331" s="119"/>
      <c r="TSJ331" s="69"/>
      <c r="TSK331" s="52"/>
      <c r="TSL331" s="196"/>
      <c r="TSM331" s="52"/>
      <c r="TSN331" s="196"/>
      <c r="TSO331" s="52"/>
      <c r="TSP331" s="196"/>
      <c r="TSQ331" s="52"/>
      <c r="TSR331" s="196"/>
      <c r="TSS331" s="52"/>
      <c r="TST331" s="196"/>
      <c r="TSU331" s="52"/>
      <c r="TSV331" s="196"/>
      <c r="TSW331" s="365"/>
      <c r="TSX331" s="92"/>
      <c r="TSY331" s="321"/>
      <c r="TSZ331" s="60"/>
      <c r="TTA331" s="321"/>
      <c r="TTB331" s="60"/>
      <c r="TTC331" s="321"/>
      <c r="TTD331" s="60"/>
      <c r="TTE331" s="321"/>
      <c r="TTF331" s="60"/>
      <c r="TTG331" s="321"/>
      <c r="TTH331" s="60"/>
      <c r="TTI331" s="47"/>
      <c r="TTJ331" s="48"/>
      <c r="TTK331" s="49"/>
      <c r="TTL331" s="49"/>
      <c r="TTM331" s="50"/>
      <c r="TTN331" s="51"/>
      <c r="TTO331" s="119"/>
      <c r="TTP331" s="69"/>
      <c r="TTQ331" s="52"/>
      <c r="TTR331" s="196"/>
      <c r="TTS331" s="52"/>
      <c r="TTT331" s="196"/>
      <c r="TTU331" s="52"/>
      <c r="TTV331" s="196"/>
      <c r="TTW331" s="52"/>
      <c r="TTX331" s="196"/>
      <c r="TTY331" s="52"/>
      <c r="TTZ331" s="196"/>
      <c r="TUA331" s="52"/>
      <c r="TUB331" s="196"/>
      <c r="TUC331" s="365"/>
      <c r="TUD331" s="92"/>
      <c r="TUE331" s="321"/>
      <c r="TUF331" s="60"/>
      <c r="TUG331" s="321"/>
      <c r="TUH331" s="60"/>
      <c r="TUI331" s="321"/>
      <c r="TUJ331" s="60"/>
      <c r="TUK331" s="321"/>
      <c r="TUL331" s="60"/>
      <c r="TUM331" s="321"/>
      <c r="TUN331" s="60"/>
      <c r="TUO331" s="47"/>
      <c r="TUP331" s="48"/>
      <c r="TUQ331" s="49"/>
      <c r="TUR331" s="49"/>
      <c r="TUS331" s="50"/>
      <c r="TUT331" s="51"/>
      <c r="TUU331" s="119"/>
      <c r="TUV331" s="69"/>
      <c r="TUW331" s="52"/>
      <c r="TUX331" s="196"/>
      <c r="TUY331" s="52"/>
      <c r="TUZ331" s="196"/>
      <c r="TVA331" s="52"/>
      <c r="TVB331" s="196"/>
      <c r="TVC331" s="52"/>
      <c r="TVD331" s="196"/>
      <c r="TVE331" s="52"/>
      <c r="TVF331" s="196"/>
      <c r="TVG331" s="52"/>
      <c r="TVH331" s="196"/>
      <c r="TVI331" s="365"/>
      <c r="TVJ331" s="92"/>
      <c r="TVK331" s="321"/>
      <c r="TVL331" s="60"/>
      <c r="TVM331" s="321"/>
      <c r="TVN331" s="60"/>
      <c r="TVO331" s="321"/>
      <c r="TVP331" s="60"/>
      <c r="TVQ331" s="321"/>
      <c r="TVR331" s="60"/>
      <c r="TVS331" s="321"/>
      <c r="TVT331" s="60"/>
      <c r="TVU331" s="47"/>
      <c r="TVV331" s="48"/>
      <c r="TVW331" s="49"/>
      <c r="TVX331" s="49"/>
      <c r="TVY331" s="50"/>
      <c r="TVZ331" s="51"/>
      <c r="TWA331" s="119"/>
      <c r="TWB331" s="69"/>
      <c r="TWC331" s="52"/>
      <c r="TWD331" s="196"/>
      <c r="TWE331" s="52"/>
      <c r="TWF331" s="196"/>
      <c r="TWG331" s="52"/>
      <c r="TWH331" s="196"/>
      <c r="TWI331" s="52"/>
      <c r="TWJ331" s="196"/>
      <c r="TWK331" s="52"/>
      <c r="TWL331" s="196"/>
      <c r="TWM331" s="52"/>
      <c r="TWN331" s="196"/>
      <c r="TWO331" s="365"/>
      <c r="TWP331" s="92"/>
      <c r="TWQ331" s="321"/>
      <c r="TWR331" s="60"/>
      <c r="TWS331" s="321"/>
      <c r="TWT331" s="60"/>
      <c r="TWU331" s="321"/>
      <c r="TWV331" s="60"/>
      <c r="TWW331" s="321"/>
      <c r="TWX331" s="60"/>
      <c r="TWY331" s="321"/>
      <c r="TWZ331" s="60"/>
      <c r="TXA331" s="47"/>
      <c r="TXB331" s="48"/>
      <c r="TXC331" s="49"/>
      <c r="TXD331" s="49"/>
      <c r="TXE331" s="50"/>
      <c r="TXF331" s="51"/>
      <c r="TXG331" s="119"/>
      <c r="TXH331" s="69"/>
      <c r="TXI331" s="52"/>
      <c r="TXJ331" s="196"/>
      <c r="TXK331" s="52"/>
      <c r="TXL331" s="196"/>
      <c r="TXM331" s="52"/>
      <c r="TXN331" s="196"/>
      <c r="TXO331" s="52"/>
      <c r="TXP331" s="196"/>
      <c r="TXQ331" s="52"/>
      <c r="TXR331" s="196"/>
      <c r="TXS331" s="52"/>
      <c r="TXT331" s="196"/>
      <c r="TXU331" s="365"/>
      <c r="TXV331" s="92"/>
      <c r="TXW331" s="321"/>
      <c r="TXX331" s="60"/>
      <c r="TXY331" s="321"/>
      <c r="TXZ331" s="60"/>
      <c r="TYA331" s="321"/>
      <c r="TYB331" s="60"/>
      <c r="TYC331" s="321"/>
      <c r="TYD331" s="60"/>
      <c r="TYE331" s="321"/>
      <c r="TYF331" s="60"/>
      <c r="TYG331" s="47"/>
      <c r="TYH331" s="48"/>
      <c r="TYI331" s="49"/>
      <c r="TYJ331" s="49"/>
      <c r="TYK331" s="50"/>
      <c r="TYL331" s="51"/>
      <c r="TYM331" s="119"/>
      <c r="TYN331" s="69"/>
      <c r="TYO331" s="52"/>
      <c r="TYP331" s="196"/>
      <c r="TYQ331" s="52"/>
      <c r="TYR331" s="196"/>
      <c r="TYS331" s="52"/>
      <c r="TYT331" s="196"/>
      <c r="TYU331" s="52"/>
      <c r="TYV331" s="196"/>
      <c r="TYW331" s="52"/>
      <c r="TYX331" s="196"/>
      <c r="TYY331" s="52"/>
      <c r="TYZ331" s="196"/>
      <c r="TZA331" s="365"/>
      <c r="TZB331" s="92"/>
      <c r="TZC331" s="321"/>
      <c r="TZD331" s="60"/>
      <c r="TZE331" s="321"/>
      <c r="TZF331" s="60"/>
      <c r="TZG331" s="321"/>
      <c r="TZH331" s="60"/>
      <c r="TZI331" s="321"/>
      <c r="TZJ331" s="60"/>
      <c r="TZK331" s="321"/>
      <c r="TZL331" s="60"/>
      <c r="TZM331" s="47"/>
      <c r="TZN331" s="48"/>
      <c r="TZO331" s="49"/>
      <c r="TZP331" s="49"/>
      <c r="TZQ331" s="50"/>
      <c r="TZR331" s="51"/>
      <c r="TZS331" s="119"/>
      <c r="TZT331" s="69"/>
      <c r="TZU331" s="52"/>
      <c r="TZV331" s="196"/>
      <c r="TZW331" s="52"/>
      <c r="TZX331" s="196"/>
      <c r="TZY331" s="52"/>
      <c r="TZZ331" s="196"/>
      <c r="UAA331" s="52"/>
      <c r="UAB331" s="196"/>
      <c r="UAC331" s="52"/>
      <c r="UAD331" s="196"/>
      <c r="UAE331" s="52"/>
      <c r="UAF331" s="196"/>
      <c r="UAG331" s="365"/>
      <c r="UAH331" s="92"/>
      <c r="UAI331" s="321"/>
      <c r="UAJ331" s="60"/>
      <c r="UAK331" s="321"/>
      <c r="UAL331" s="60"/>
      <c r="UAM331" s="321"/>
      <c r="UAN331" s="60"/>
      <c r="UAO331" s="321"/>
      <c r="UAP331" s="60"/>
      <c r="UAQ331" s="321"/>
      <c r="UAR331" s="60"/>
      <c r="UAS331" s="47"/>
      <c r="UAT331" s="48"/>
      <c r="UAU331" s="49"/>
      <c r="UAV331" s="49"/>
      <c r="UAW331" s="50"/>
      <c r="UAX331" s="51"/>
      <c r="UAY331" s="119"/>
      <c r="UAZ331" s="69"/>
      <c r="UBA331" s="52"/>
      <c r="UBB331" s="196"/>
      <c r="UBC331" s="52"/>
      <c r="UBD331" s="196"/>
      <c r="UBE331" s="52"/>
      <c r="UBF331" s="196"/>
      <c r="UBG331" s="52"/>
      <c r="UBH331" s="196"/>
      <c r="UBI331" s="52"/>
      <c r="UBJ331" s="196"/>
      <c r="UBK331" s="52"/>
      <c r="UBL331" s="196"/>
      <c r="UBM331" s="365"/>
      <c r="UBN331" s="92"/>
      <c r="UBO331" s="321"/>
      <c r="UBP331" s="60"/>
      <c r="UBQ331" s="321"/>
      <c r="UBR331" s="60"/>
      <c r="UBS331" s="321"/>
      <c r="UBT331" s="60"/>
      <c r="UBU331" s="321"/>
      <c r="UBV331" s="60"/>
      <c r="UBW331" s="321"/>
      <c r="UBX331" s="60"/>
      <c r="UBY331" s="47"/>
      <c r="UBZ331" s="48"/>
      <c r="UCA331" s="49"/>
      <c r="UCB331" s="49"/>
      <c r="UCC331" s="50"/>
      <c r="UCD331" s="51"/>
      <c r="UCE331" s="119"/>
      <c r="UCF331" s="69"/>
      <c r="UCG331" s="52"/>
      <c r="UCH331" s="196"/>
      <c r="UCI331" s="52"/>
      <c r="UCJ331" s="196"/>
      <c r="UCK331" s="52"/>
      <c r="UCL331" s="196"/>
      <c r="UCM331" s="52"/>
      <c r="UCN331" s="196"/>
      <c r="UCO331" s="52"/>
      <c r="UCP331" s="196"/>
      <c r="UCQ331" s="52"/>
      <c r="UCR331" s="196"/>
      <c r="UCS331" s="365"/>
      <c r="UCT331" s="92"/>
      <c r="UCU331" s="321"/>
      <c r="UCV331" s="60"/>
      <c r="UCW331" s="321"/>
      <c r="UCX331" s="60"/>
      <c r="UCY331" s="321"/>
      <c r="UCZ331" s="60"/>
      <c r="UDA331" s="321"/>
      <c r="UDB331" s="60"/>
      <c r="UDC331" s="321"/>
      <c r="UDD331" s="60"/>
      <c r="UDE331" s="47"/>
      <c r="UDF331" s="48"/>
      <c r="UDG331" s="49"/>
      <c r="UDH331" s="49"/>
      <c r="UDI331" s="50"/>
      <c r="UDJ331" s="51"/>
      <c r="UDK331" s="119"/>
      <c r="UDL331" s="69"/>
      <c r="UDM331" s="52"/>
      <c r="UDN331" s="196"/>
      <c r="UDO331" s="52"/>
      <c r="UDP331" s="196"/>
      <c r="UDQ331" s="52"/>
      <c r="UDR331" s="196"/>
      <c r="UDS331" s="52"/>
      <c r="UDT331" s="196"/>
      <c r="UDU331" s="52"/>
      <c r="UDV331" s="196"/>
      <c r="UDW331" s="52"/>
      <c r="UDX331" s="196"/>
      <c r="UDY331" s="365"/>
      <c r="UDZ331" s="92"/>
      <c r="UEA331" s="321"/>
      <c r="UEB331" s="60"/>
      <c r="UEC331" s="321"/>
      <c r="UED331" s="60"/>
      <c r="UEE331" s="321"/>
      <c r="UEF331" s="60"/>
      <c r="UEG331" s="321"/>
      <c r="UEH331" s="60"/>
      <c r="UEI331" s="321"/>
      <c r="UEJ331" s="60"/>
      <c r="UEK331" s="47"/>
      <c r="UEL331" s="48"/>
      <c r="UEM331" s="49"/>
      <c r="UEN331" s="49"/>
      <c r="UEO331" s="50"/>
      <c r="UEP331" s="51"/>
      <c r="UEQ331" s="119"/>
      <c r="UER331" s="69"/>
      <c r="UES331" s="52"/>
      <c r="UET331" s="196"/>
      <c r="UEU331" s="52"/>
      <c r="UEV331" s="196"/>
      <c r="UEW331" s="52"/>
      <c r="UEX331" s="196"/>
      <c r="UEY331" s="52"/>
      <c r="UEZ331" s="196"/>
      <c r="UFA331" s="52"/>
      <c r="UFB331" s="196"/>
      <c r="UFC331" s="52"/>
      <c r="UFD331" s="196"/>
      <c r="UFE331" s="365"/>
      <c r="UFF331" s="92"/>
      <c r="UFG331" s="321"/>
      <c r="UFH331" s="60"/>
      <c r="UFI331" s="321"/>
      <c r="UFJ331" s="60"/>
      <c r="UFK331" s="321"/>
      <c r="UFL331" s="60"/>
      <c r="UFM331" s="321"/>
      <c r="UFN331" s="60"/>
      <c r="UFO331" s="321"/>
      <c r="UFP331" s="60"/>
      <c r="UFQ331" s="47"/>
      <c r="UFR331" s="48"/>
      <c r="UFS331" s="49"/>
      <c r="UFT331" s="49"/>
      <c r="UFU331" s="50"/>
      <c r="UFV331" s="51"/>
      <c r="UFW331" s="119"/>
      <c r="UFX331" s="69"/>
      <c r="UFY331" s="52"/>
      <c r="UFZ331" s="196"/>
      <c r="UGA331" s="52"/>
      <c r="UGB331" s="196"/>
      <c r="UGC331" s="52"/>
      <c r="UGD331" s="196"/>
      <c r="UGE331" s="52"/>
      <c r="UGF331" s="196"/>
      <c r="UGG331" s="52"/>
      <c r="UGH331" s="196"/>
      <c r="UGI331" s="52"/>
      <c r="UGJ331" s="196"/>
      <c r="UGK331" s="365"/>
      <c r="UGL331" s="92"/>
      <c r="UGM331" s="321"/>
      <c r="UGN331" s="60"/>
      <c r="UGO331" s="321"/>
      <c r="UGP331" s="60"/>
      <c r="UGQ331" s="321"/>
      <c r="UGR331" s="60"/>
      <c r="UGS331" s="321"/>
      <c r="UGT331" s="60"/>
      <c r="UGU331" s="321"/>
      <c r="UGV331" s="60"/>
      <c r="UGW331" s="47"/>
      <c r="UGX331" s="48"/>
      <c r="UGY331" s="49"/>
      <c r="UGZ331" s="49"/>
      <c r="UHA331" s="50"/>
      <c r="UHB331" s="51"/>
      <c r="UHC331" s="119"/>
      <c r="UHD331" s="69"/>
      <c r="UHE331" s="52"/>
      <c r="UHF331" s="196"/>
      <c r="UHG331" s="52"/>
      <c r="UHH331" s="196"/>
      <c r="UHI331" s="52"/>
      <c r="UHJ331" s="196"/>
      <c r="UHK331" s="52"/>
      <c r="UHL331" s="196"/>
      <c r="UHM331" s="52"/>
      <c r="UHN331" s="196"/>
      <c r="UHO331" s="52"/>
      <c r="UHP331" s="196"/>
      <c r="UHQ331" s="365"/>
      <c r="UHR331" s="92"/>
      <c r="UHS331" s="321"/>
      <c r="UHT331" s="60"/>
      <c r="UHU331" s="321"/>
      <c r="UHV331" s="60"/>
      <c r="UHW331" s="321"/>
      <c r="UHX331" s="60"/>
      <c r="UHY331" s="321"/>
      <c r="UHZ331" s="60"/>
      <c r="UIA331" s="321"/>
      <c r="UIB331" s="60"/>
      <c r="UIC331" s="47"/>
      <c r="UID331" s="48"/>
      <c r="UIE331" s="49"/>
      <c r="UIF331" s="49"/>
      <c r="UIG331" s="50"/>
      <c r="UIH331" s="51"/>
      <c r="UII331" s="119"/>
      <c r="UIJ331" s="69"/>
      <c r="UIK331" s="52"/>
      <c r="UIL331" s="196"/>
      <c r="UIM331" s="52"/>
      <c r="UIN331" s="196"/>
      <c r="UIO331" s="52"/>
      <c r="UIP331" s="196"/>
      <c r="UIQ331" s="52"/>
      <c r="UIR331" s="196"/>
      <c r="UIS331" s="52"/>
      <c r="UIT331" s="196"/>
      <c r="UIU331" s="52"/>
      <c r="UIV331" s="196"/>
      <c r="UIW331" s="365"/>
      <c r="UIX331" s="92"/>
      <c r="UIY331" s="321"/>
      <c r="UIZ331" s="60"/>
      <c r="UJA331" s="321"/>
      <c r="UJB331" s="60"/>
      <c r="UJC331" s="321"/>
      <c r="UJD331" s="60"/>
      <c r="UJE331" s="321"/>
      <c r="UJF331" s="60"/>
      <c r="UJG331" s="321"/>
      <c r="UJH331" s="60"/>
      <c r="UJI331" s="47"/>
      <c r="UJJ331" s="48"/>
      <c r="UJK331" s="49"/>
      <c r="UJL331" s="49"/>
      <c r="UJM331" s="50"/>
      <c r="UJN331" s="51"/>
      <c r="UJO331" s="119"/>
      <c r="UJP331" s="69"/>
      <c r="UJQ331" s="52"/>
      <c r="UJR331" s="196"/>
      <c r="UJS331" s="52"/>
      <c r="UJT331" s="196"/>
      <c r="UJU331" s="52"/>
      <c r="UJV331" s="196"/>
      <c r="UJW331" s="52"/>
      <c r="UJX331" s="196"/>
      <c r="UJY331" s="52"/>
      <c r="UJZ331" s="196"/>
      <c r="UKA331" s="52"/>
      <c r="UKB331" s="196"/>
      <c r="UKC331" s="365"/>
      <c r="UKD331" s="92"/>
      <c r="UKE331" s="321"/>
      <c r="UKF331" s="60"/>
      <c r="UKG331" s="321"/>
      <c r="UKH331" s="60"/>
      <c r="UKI331" s="321"/>
      <c r="UKJ331" s="60"/>
      <c r="UKK331" s="321"/>
      <c r="UKL331" s="60"/>
      <c r="UKM331" s="321"/>
      <c r="UKN331" s="60"/>
      <c r="UKO331" s="47"/>
      <c r="UKP331" s="48"/>
      <c r="UKQ331" s="49"/>
      <c r="UKR331" s="49"/>
      <c r="UKS331" s="50"/>
      <c r="UKT331" s="51"/>
      <c r="UKU331" s="119"/>
      <c r="UKV331" s="69"/>
      <c r="UKW331" s="52"/>
      <c r="UKX331" s="196"/>
      <c r="UKY331" s="52"/>
      <c r="UKZ331" s="196"/>
      <c r="ULA331" s="52"/>
      <c r="ULB331" s="196"/>
      <c r="ULC331" s="52"/>
      <c r="ULD331" s="196"/>
      <c r="ULE331" s="52"/>
      <c r="ULF331" s="196"/>
      <c r="ULG331" s="52"/>
      <c r="ULH331" s="196"/>
      <c r="ULI331" s="365"/>
      <c r="ULJ331" s="92"/>
      <c r="ULK331" s="321"/>
      <c r="ULL331" s="60"/>
      <c r="ULM331" s="321"/>
      <c r="ULN331" s="60"/>
      <c r="ULO331" s="321"/>
      <c r="ULP331" s="60"/>
      <c r="ULQ331" s="321"/>
      <c r="ULR331" s="60"/>
      <c r="ULS331" s="321"/>
      <c r="ULT331" s="60"/>
      <c r="ULU331" s="47"/>
      <c r="ULV331" s="48"/>
      <c r="ULW331" s="49"/>
      <c r="ULX331" s="49"/>
      <c r="ULY331" s="50"/>
      <c r="ULZ331" s="51"/>
      <c r="UMA331" s="119"/>
      <c r="UMB331" s="69"/>
      <c r="UMC331" s="52"/>
      <c r="UMD331" s="196"/>
      <c r="UME331" s="52"/>
      <c r="UMF331" s="196"/>
      <c r="UMG331" s="52"/>
      <c r="UMH331" s="196"/>
      <c r="UMI331" s="52"/>
      <c r="UMJ331" s="196"/>
      <c r="UMK331" s="52"/>
      <c r="UML331" s="196"/>
      <c r="UMM331" s="52"/>
      <c r="UMN331" s="196"/>
      <c r="UMO331" s="365"/>
      <c r="UMP331" s="92"/>
      <c r="UMQ331" s="321"/>
      <c r="UMR331" s="60"/>
      <c r="UMS331" s="321"/>
      <c r="UMT331" s="60"/>
      <c r="UMU331" s="321"/>
      <c r="UMV331" s="60"/>
      <c r="UMW331" s="321"/>
      <c r="UMX331" s="60"/>
      <c r="UMY331" s="321"/>
      <c r="UMZ331" s="60"/>
      <c r="UNA331" s="47"/>
      <c r="UNB331" s="48"/>
      <c r="UNC331" s="49"/>
      <c r="UND331" s="49"/>
      <c r="UNE331" s="50"/>
      <c r="UNF331" s="51"/>
      <c r="UNG331" s="119"/>
      <c r="UNH331" s="69"/>
      <c r="UNI331" s="52"/>
      <c r="UNJ331" s="196"/>
      <c r="UNK331" s="52"/>
      <c r="UNL331" s="196"/>
      <c r="UNM331" s="52"/>
      <c r="UNN331" s="196"/>
      <c r="UNO331" s="52"/>
      <c r="UNP331" s="196"/>
      <c r="UNQ331" s="52"/>
      <c r="UNR331" s="196"/>
      <c r="UNS331" s="52"/>
      <c r="UNT331" s="196"/>
      <c r="UNU331" s="365"/>
      <c r="UNV331" s="92"/>
      <c r="UNW331" s="321"/>
      <c r="UNX331" s="60"/>
      <c r="UNY331" s="321"/>
      <c r="UNZ331" s="60"/>
      <c r="UOA331" s="321"/>
      <c r="UOB331" s="60"/>
      <c r="UOC331" s="321"/>
      <c r="UOD331" s="60"/>
      <c r="UOE331" s="321"/>
      <c r="UOF331" s="60"/>
      <c r="UOG331" s="47"/>
      <c r="UOH331" s="48"/>
      <c r="UOI331" s="49"/>
      <c r="UOJ331" s="49"/>
      <c r="UOK331" s="50"/>
      <c r="UOL331" s="51"/>
      <c r="UOM331" s="119"/>
      <c r="UON331" s="69"/>
      <c r="UOO331" s="52"/>
      <c r="UOP331" s="196"/>
      <c r="UOQ331" s="52"/>
      <c r="UOR331" s="196"/>
      <c r="UOS331" s="52"/>
      <c r="UOT331" s="196"/>
      <c r="UOU331" s="52"/>
      <c r="UOV331" s="196"/>
      <c r="UOW331" s="52"/>
      <c r="UOX331" s="196"/>
      <c r="UOY331" s="52"/>
      <c r="UOZ331" s="196"/>
      <c r="UPA331" s="365"/>
      <c r="UPB331" s="92"/>
      <c r="UPC331" s="321"/>
      <c r="UPD331" s="60"/>
      <c r="UPE331" s="321"/>
      <c r="UPF331" s="60"/>
      <c r="UPG331" s="321"/>
      <c r="UPH331" s="60"/>
      <c r="UPI331" s="321"/>
      <c r="UPJ331" s="60"/>
      <c r="UPK331" s="321"/>
      <c r="UPL331" s="60"/>
      <c r="UPM331" s="47"/>
      <c r="UPN331" s="48"/>
      <c r="UPO331" s="49"/>
      <c r="UPP331" s="49"/>
      <c r="UPQ331" s="50"/>
      <c r="UPR331" s="51"/>
      <c r="UPS331" s="119"/>
      <c r="UPT331" s="69"/>
      <c r="UPU331" s="52"/>
      <c r="UPV331" s="196"/>
      <c r="UPW331" s="52"/>
      <c r="UPX331" s="196"/>
      <c r="UPY331" s="52"/>
      <c r="UPZ331" s="196"/>
      <c r="UQA331" s="52"/>
      <c r="UQB331" s="196"/>
      <c r="UQC331" s="52"/>
      <c r="UQD331" s="196"/>
      <c r="UQE331" s="52"/>
      <c r="UQF331" s="196"/>
      <c r="UQG331" s="365"/>
      <c r="UQH331" s="92"/>
      <c r="UQI331" s="321"/>
      <c r="UQJ331" s="60"/>
      <c r="UQK331" s="321"/>
      <c r="UQL331" s="60"/>
      <c r="UQM331" s="321"/>
      <c r="UQN331" s="60"/>
      <c r="UQO331" s="321"/>
      <c r="UQP331" s="60"/>
      <c r="UQQ331" s="321"/>
      <c r="UQR331" s="60"/>
      <c r="UQS331" s="47"/>
      <c r="UQT331" s="48"/>
      <c r="UQU331" s="49"/>
      <c r="UQV331" s="49"/>
      <c r="UQW331" s="50"/>
      <c r="UQX331" s="51"/>
      <c r="UQY331" s="119"/>
      <c r="UQZ331" s="69"/>
      <c r="URA331" s="52"/>
      <c r="URB331" s="196"/>
      <c r="URC331" s="52"/>
      <c r="URD331" s="196"/>
      <c r="URE331" s="52"/>
      <c r="URF331" s="196"/>
      <c r="URG331" s="52"/>
      <c r="URH331" s="196"/>
      <c r="URI331" s="52"/>
      <c r="URJ331" s="196"/>
      <c r="URK331" s="52"/>
      <c r="URL331" s="196"/>
      <c r="URM331" s="365"/>
      <c r="URN331" s="92"/>
      <c r="URO331" s="321"/>
      <c r="URP331" s="60"/>
      <c r="URQ331" s="321"/>
      <c r="URR331" s="60"/>
      <c r="URS331" s="321"/>
      <c r="URT331" s="60"/>
      <c r="URU331" s="321"/>
      <c r="URV331" s="60"/>
      <c r="URW331" s="321"/>
      <c r="URX331" s="60"/>
      <c r="URY331" s="47"/>
      <c r="URZ331" s="48"/>
      <c r="USA331" s="49"/>
      <c r="USB331" s="49"/>
      <c r="USC331" s="50"/>
      <c r="USD331" s="51"/>
      <c r="USE331" s="119"/>
      <c r="USF331" s="69"/>
      <c r="USG331" s="52"/>
      <c r="USH331" s="196"/>
      <c r="USI331" s="52"/>
      <c r="USJ331" s="196"/>
      <c r="USK331" s="52"/>
      <c r="USL331" s="196"/>
      <c r="USM331" s="52"/>
      <c r="USN331" s="196"/>
      <c r="USO331" s="52"/>
      <c r="USP331" s="196"/>
      <c r="USQ331" s="52"/>
      <c r="USR331" s="196"/>
      <c r="USS331" s="365"/>
      <c r="UST331" s="92"/>
      <c r="USU331" s="321"/>
      <c r="USV331" s="60"/>
      <c r="USW331" s="321"/>
      <c r="USX331" s="60"/>
      <c r="USY331" s="321"/>
      <c r="USZ331" s="60"/>
      <c r="UTA331" s="321"/>
      <c r="UTB331" s="60"/>
      <c r="UTC331" s="321"/>
      <c r="UTD331" s="60"/>
      <c r="UTE331" s="47"/>
      <c r="UTF331" s="48"/>
      <c r="UTG331" s="49"/>
      <c r="UTH331" s="49"/>
      <c r="UTI331" s="50"/>
      <c r="UTJ331" s="51"/>
      <c r="UTK331" s="119"/>
      <c r="UTL331" s="69"/>
      <c r="UTM331" s="52"/>
      <c r="UTN331" s="196"/>
      <c r="UTO331" s="52"/>
      <c r="UTP331" s="196"/>
      <c r="UTQ331" s="52"/>
      <c r="UTR331" s="196"/>
      <c r="UTS331" s="52"/>
      <c r="UTT331" s="196"/>
      <c r="UTU331" s="52"/>
      <c r="UTV331" s="196"/>
      <c r="UTW331" s="52"/>
      <c r="UTX331" s="196"/>
      <c r="UTY331" s="365"/>
      <c r="UTZ331" s="92"/>
      <c r="UUA331" s="321"/>
      <c r="UUB331" s="60"/>
      <c r="UUC331" s="321"/>
      <c r="UUD331" s="60"/>
      <c r="UUE331" s="321"/>
      <c r="UUF331" s="60"/>
      <c r="UUG331" s="321"/>
      <c r="UUH331" s="60"/>
      <c r="UUI331" s="321"/>
      <c r="UUJ331" s="60"/>
      <c r="UUK331" s="47"/>
      <c r="UUL331" s="48"/>
      <c r="UUM331" s="49"/>
      <c r="UUN331" s="49"/>
      <c r="UUO331" s="50"/>
      <c r="UUP331" s="51"/>
      <c r="UUQ331" s="119"/>
      <c r="UUR331" s="69"/>
      <c r="UUS331" s="52"/>
      <c r="UUT331" s="196"/>
      <c r="UUU331" s="52"/>
      <c r="UUV331" s="196"/>
      <c r="UUW331" s="52"/>
      <c r="UUX331" s="196"/>
      <c r="UUY331" s="52"/>
      <c r="UUZ331" s="196"/>
      <c r="UVA331" s="52"/>
      <c r="UVB331" s="196"/>
      <c r="UVC331" s="52"/>
      <c r="UVD331" s="196"/>
      <c r="UVE331" s="365"/>
      <c r="UVF331" s="92"/>
      <c r="UVG331" s="321"/>
      <c r="UVH331" s="60"/>
      <c r="UVI331" s="321"/>
      <c r="UVJ331" s="60"/>
      <c r="UVK331" s="321"/>
      <c r="UVL331" s="60"/>
      <c r="UVM331" s="321"/>
      <c r="UVN331" s="60"/>
      <c r="UVO331" s="321"/>
      <c r="UVP331" s="60"/>
      <c r="UVQ331" s="47"/>
      <c r="UVR331" s="48"/>
      <c r="UVS331" s="49"/>
      <c r="UVT331" s="49"/>
      <c r="UVU331" s="50"/>
      <c r="UVV331" s="51"/>
      <c r="UVW331" s="119"/>
      <c r="UVX331" s="69"/>
      <c r="UVY331" s="52"/>
      <c r="UVZ331" s="196"/>
      <c r="UWA331" s="52"/>
      <c r="UWB331" s="196"/>
      <c r="UWC331" s="52"/>
      <c r="UWD331" s="196"/>
      <c r="UWE331" s="52"/>
      <c r="UWF331" s="196"/>
      <c r="UWG331" s="52"/>
      <c r="UWH331" s="196"/>
      <c r="UWI331" s="52"/>
      <c r="UWJ331" s="196"/>
      <c r="UWK331" s="365"/>
      <c r="UWL331" s="92"/>
      <c r="UWM331" s="321"/>
      <c r="UWN331" s="60"/>
      <c r="UWO331" s="321"/>
      <c r="UWP331" s="60"/>
      <c r="UWQ331" s="321"/>
      <c r="UWR331" s="60"/>
      <c r="UWS331" s="321"/>
      <c r="UWT331" s="60"/>
      <c r="UWU331" s="321"/>
      <c r="UWV331" s="60"/>
      <c r="UWW331" s="47"/>
      <c r="UWX331" s="48"/>
      <c r="UWY331" s="49"/>
      <c r="UWZ331" s="49"/>
      <c r="UXA331" s="50"/>
      <c r="UXB331" s="51"/>
      <c r="UXC331" s="119"/>
      <c r="UXD331" s="69"/>
      <c r="UXE331" s="52"/>
      <c r="UXF331" s="196"/>
      <c r="UXG331" s="52"/>
      <c r="UXH331" s="196"/>
      <c r="UXI331" s="52"/>
      <c r="UXJ331" s="196"/>
      <c r="UXK331" s="52"/>
      <c r="UXL331" s="196"/>
      <c r="UXM331" s="52"/>
      <c r="UXN331" s="196"/>
      <c r="UXO331" s="52"/>
      <c r="UXP331" s="196"/>
      <c r="UXQ331" s="365"/>
      <c r="UXR331" s="92"/>
      <c r="UXS331" s="321"/>
      <c r="UXT331" s="60"/>
      <c r="UXU331" s="321"/>
      <c r="UXV331" s="60"/>
      <c r="UXW331" s="321"/>
      <c r="UXX331" s="60"/>
      <c r="UXY331" s="321"/>
      <c r="UXZ331" s="60"/>
      <c r="UYA331" s="321"/>
      <c r="UYB331" s="60"/>
      <c r="UYC331" s="47"/>
      <c r="UYD331" s="48"/>
      <c r="UYE331" s="49"/>
      <c r="UYF331" s="49"/>
      <c r="UYG331" s="50"/>
      <c r="UYH331" s="51"/>
      <c r="UYI331" s="119"/>
      <c r="UYJ331" s="69"/>
      <c r="UYK331" s="52"/>
      <c r="UYL331" s="196"/>
      <c r="UYM331" s="52"/>
      <c r="UYN331" s="196"/>
      <c r="UYO331" s="52"/>
      <c r="UYP331" s="196"/>
      <c r="UYQ331" s="52"/>
      <c r="UYR331" s="196"/>
      <c r="UYS331" s="52"/>
      <c r="UYT331" s="196"/>
      <c r="UYU331" s="52"/>
      <c r="UYV331" s="196"/>
      <c r="UYW331" s="365"/>
      <c r="UYX331" s="92"/>
      <c r="UYY331" s="321"/>
      <c r="UYZ331" s="60"/>
      <c r="UZA331" s="321"/>
      <c r="UZB331" s="60"/>
      <c r="UZC331" s="321"/>
      <c r="UZD331" s="60"/>
      <c r="UZE331" s="321"/>
      <c r="UZF331" s="60"/>
      <c r="UZG331" s="321"/>
      <c r="UZH331" s="60"/>
      <c r="UZI331" s="47"/>
      <c r="UZJ331" s="48"/>
      <c r="UZK331" s="49"/>
      <c r="UZL331" s="49"/>
      <c r="UZM331" s="50"/>
      <c r="UZN331" s="51"/>
      <c r="UZO331" s="119"/>
      <c r="UZP331" s="69"/>
      <c r="UZQ331" s="52"/>
      <c r="UZR331" s="196"/>
      <c r="UZS331" s="52"/>
      <c r="UZT331" s="196"/>
      <c r="UZU331" s="52"/>
      <c r="UZV331" s="196"/>
      <c r="UZW331" s="52"/>
      <c r="UZX331" s="196"/>
      <c r="UZY331" s="52"/>
      <c r="UZZ331" s="196"/>
      <c r="VAA331" s="52"/>
      <c r="VAB331" s="196"/>
      <c r="VAC331" s="365"/>
      <c r="VAD331" s="92"/>
      <c r="VAE331" s="321"/>
      <c r="VAF331" s="60"/>
      <c r="VAG331" s="321"/>
      <c r="VAH331" s="60"/>
      <c r="VAI331" s="321"/>
      <c r="VAJ331" s="60"/>
      <c r="VAK331" s="321"/>
      <c r="VAL331" s="60"/>
      <c r="VAM331" s="321"/>
      <c r="VAN331" s="60"/>
      <c r="VAO331" s="47"/>
      <c r="VAP331" s="48"/>
      <c r="VAQ331" s="49"/>
      <c r="VAR331" s="49"/>
      <c r="VAS331" s="50"/>
      <c r="VAT331" s="51"/>
      <c r="VAU331" s="119"/>
      <c r="VAV331" s="69"/>
      <c r="VAW331" s="52"/>
      <c r="VAX331" s="196"/>
      <c r="VAY331" s="52"/>
      <c r="VAZ331" s="196"/>
      <c r="VBA331" s="52"/>
      <c r="VBB331" s="196"/>
      <c r="VBC331" s="52"/>
      <c r="VBD331" s="196"/>
      <c r="VBE331" s="52"/>
      <c r="VBF331" s="196"/>
      <c r="VBG331" s="52"/>
      <c r="VBH331" s="196"/>
      <c r="VBI331" s="365"/>
      <c r="VBJ331" s="92"/>
      <c r="VBK331" s="321"/>
      <c r="VBL331" s="60"/>
      <c r="VBM331" s="321"/>
      <c r="VBN331" s="60"/>
      <c r="VBO331" s="321"/>
      <c r="VBP331" s="60"/>
      <c r="VBQ331" s="321"/>
      <c r="VBR331" s="60"/>
      <c r="VBS331" s="321"/>
      <c r="VBT331" s="60"/>
      <c r="VBU331" s="47"/>
      <c r="VBV331" s="48"/>
      <c r="VBW331" s="49"/>
      <c r="VBX331" s="49"/>
      <c r="VBY331" s="50"/>
      <c r="VBZ331" s="51"/>
      <c r="VCA331" s="119"/>
      <c r="VCB331" s="69"/>
      <c r="VCC331" s="52"/>
      <c r="VCD331" s="196"/>
      <c r="VCE331" s="52"/>
      <c r="VCF331" s="196"/>
      <c r="VCG331" s="52"/>
      <c r="VCH331" s="196"/>
      <c r="VCI331" s="52"/>
      <c r="VCJ331" s="196"/>
      <c r="VCK331" s="52"/>
      <c r="VCL331" s="196"/>
      <c r="VCM331" s="52"/>
      <c r="VCN331" s="196"/>
      <c r="VCO331" s="365"/>
      <c r="VCP331" s="92"/>
      <c r="VCQ331" s="321"/>
      <c r="VCR331" s="60"/>
      <c r="VCS331" s="321"/>
      <c r="VCT331" s="60"/>
      <c r="VCU331" s="321"/>
      <c r="VCV331" s="60"/>
      <c r="VCW331" s="321"/>
      <c r="VCX331" s="60"/>
      <c r="VCY331" s="321"/>
      <c r="VCZ331" s="60"/>
      <c r="VDA331" s="47"/>
      <c r="VDB331" s="48"/>
      <c r="VDC331" s="49"/>
      <c r="VDD331" s="49"/>
      <c r="VDE331" s="50"/>
      <c r="VDF331" s="51"/>
      <c r="VDG331" s="119"/>
      <c r="VDH331" s="69"/>
      <c r="VDI331" s="52"/>
      <c r="VDJ331" s="196"/>
      <c r="VDK331" s="52"/>
      <c r="VDL331" s="196"/>
      <c r="VDM331" s="52"/>
      <c r="VDN331" s="196"/>
      <c r="VDO331" s="52"/>
      <c r="VDP331" s="196"/>
      <c r="VDQ331" s="52"/>
      <c r="VDR331" s="196"/>
      <c r="VDS331" s="52"/>
      <c r="VDT331" s="196"/>
      <c r="VDU331" s="365"/>
      <c r="VDV331" s="92"/>
      <c r="VDW331" s="321"/>
      <c r="VDX331" s="60"/>
      <c r="VDY331" s="321"/>
      <c r="VDZ331" s="60"/>
      <c r="VEA331" s="321"/>
      <c r="VEB331" s="60"/>
      <c r="VEC331" s="321"/>
      <c r="VED331" s="60"/>
      <c r="VEE331" s="321"/>
      <c r="VEF331" s="60"/>
      <c r="VEG331" s="47"/>
      <c r="VEH331" s="48"/>
      <c r="VEI331" s="49"/>
      <c r="VEJ331" s="49"/>
      <c r="VEK331" s="50"/>
      <c r="VEL331" s="51"/>
      <c r="VEM331" s="119"/>
      <c r="VEN331" s="69"/>
      <c r="VEO331" s="52"/>
      <c r="VEP331" s="196"/>
      <c r="VEQ331" s="52"/>
      <c r="VER331" s="196"/>
      <c r="VES331" s="52"/>
      <c r="VET331" s="196"/>
      <c r="VEU331" s="52"/>
      <c r="VEV331" s="196"/>
      <c r="VEW331" s="52"/>
      <c r="VEX331" s="196"/>
      <c r="VEY331" s="52"/>
      <c r="VEZ331" s="196"/>
      <c r="VFA331" s="365"/>
      <c r="VFB331" s="92"/>
      <c r="VFC331" s="321"/>
      <c r="VFD331" s="60"/>
      <c r="VFE331" s="321"/>
      <c r="VFF331" s="60"/>
      <c r="VFG331" s="321"/>
      <c r="VFH331" s="60"/>
      <c r="VFI331" s="321"/>
      <c r="VFJ331" s="60"/>
      <c r="VFK331" s="321"/>
      <c r="VFL331" s="60"/>
      <c r="VFM331" s="47"/>
      <c r="VFN331" s="48"/>
      <c r="VFO331" s="49"/>
      <c r="VFP331" s="49"/>
      <c r="VFQ331" s="50"/>
      <c r="VFR331" s="51"/>
      <c r="VFS331" s="119"/>
      <c r="VFT331" s="69"/>
      <c r="VFU331" s="52"/>
      <c r="VFV331" s="196"/>
      <c r="VFW331" s="52"/>
      <c r="VFX331" s="196"/>
      <c r="VFY331" s="52"/>
      <c r="VFZ331" s="196"/>
      <c r="VGA331" s="52"/>
      <c r="VGB331" s="196"/>
      <c r="VGC331" s="52"/>
      <c r="VGD331" s="196"/>
      <c r="VGE331" s="52"/>
      <c r="VGF331" s="196"/>
      <c r="VGG331" s="365"/>
      <c r="VGH331" s="92"/>
      <c r="VGI331" s="321"/>
      <c r="VGJ331" s="60"/>
      <c r="VGK331" s="321"/>
      <c r="VGL331" s="60"/>
      <c r="VGM331" s="321"/>
      <c r="VGN331" s="60"/>
      <c r="VGO331" s="321"/>
      <c r="VGP331" s="60"/>
      <c r="VGQ331" s="321"/>
      <c r="VGR331" s="60"/>
      <c r="VGS331" s="47"/>
      <c r="VGT331" s="48"/>
      <c r="VGU331" s="49"/>
      <c r="VGV331" s="49"/>
      <c r="VGW331" s="50"/>
      <c r="VGX331" s="51"/>
      <c r="VGY331" s="119"/>
      <c r="VGZ331" s="69"/>
      <c r="VHA331" s="52"/>
      <c r="VHB331" s="196"/>
      <c r="VHC331" s="52"/>
      <c r="VHD331" s="196"/>
      <c r="VHE331" s="52"/>
      <c r="VHF331" s="196"/>
      <c r="VHG331" s="52"/>
      <c r="VHH331" s="196"/>
      <c r="VHI331" s="52"/>
      <c r="VHJ331" s="196"/>
      <c r="VHK331" s="52"/>
      <c r="VHL331" s="196"/>
      <c r="VHM331" s="365"/>
      <c r="VHN331" s="92"/>
      <c r="VHO331" s="321"/>
      <c r="VHP331" s="60"/>
      <c r="VHQ331" s="321"/>
      <c r="VHR331" s="60"/>
      <c r="VHS331" s="321"/>
      <c r="VHT331" s="60"/>
      <c r="VHU331" s="321"/>
      <c r="VHV331" s="60"/>
      <c r="VHW331" s="321"/>
      <c r="VHX331" s="60"/>
      <c r="VHY331" s="47"/>
      <c r="VHZ331" s="48"/>
      <c r="VIA331" s="49"/>
      <c r="VIB331" s="49"/>
      <c r="VIC331" s="50"/>
      <c r="VID331" s="51"/>
      <c r="VIE331" s="119"/>
      <c r="VIF331" s="69"/>
      <c r="VIG331" s="52"/>
      <c r="VIH331" s="196"/>
      <c r="VII331" s="52"/>
      <c r="VIJ331" s="196"/>
      <c r="VIK331" s="52"/>
      <c r="VIL331" s="196"/>
      <c r="VIM331" s="52"/>
      <c r="VIN331" s="196"/>
      <c r="VIO331" s="52"/>
      <c r="VIP331" s="196"/>
      <c r="VIQ331" s="52"/>
      <c r="VIR331" s="196"/>
      <c r="VIS331" s="365"/>
      <c r="VIT331" s="92"/>
      <c r="VIU331" s="321"/>
      <c r="VIV331" s="60"/>
      <c r="VIW331" s="321"/>
      <c r="VIX331" s="60"/>
      <c r="VIY331" s="321"/>
      <c r="VIZ331" s="60"/>
      <c r="VJA331" s="321"/>
      <c r="VJB331" s="60"/>
      <c r="VJC331" s="321"/>
      <c r="VJD331" s="60"/>
      <c r="VJE331" s="47"/>
      <c r="VJF331" s="48"/>
      <c r="VJG331" s="49"/>
      <c r="VJH331" s="49"/>
      <c r="VJI331" s="50"/>
      <c r="VJJ331" s="51"/>
      <c r="VJK331" s="119"/>
      <c r="VJL331" s="69"/>
      <c r="VJM331" s="52"/>
      <c r="VJN331" s="196"/>
      <c r="VJO331" s="52"/>
      <c r="VJP331" s="196"/>
      <c r="VJQ331" s="52"/>
      <c r="VJR331" s="196"/>
      <c r="VJS331" s="52"/>
      <c r="VJT331" s="196"/>
      <c r="VJU331" s="52"/>
      <c r="VJV331" s="196"/>
      <c r="VJW331" s="52"/>
      <c r="VJX331" s="196"/>
      <c r="VJY331" s="365"/>
      <c r="VJZ331" s="92"/>
      <c r="VKA331" s="321"/>
      <c r="VKB331" s="60"/>
      <c r="VKC331" s="321"/>
      <c r="VKD331" s="60"/>
      <c r="VKE331" s="321"/>
      <c r="VKF331" s="60"/>
      <c r="VKG331" s="321"/>
      <c r="VKH331" s="60"/>
      <c r="VKI331" s="321"/>
      <c r="VKJ331" s="60"/>
      <c r="VKK331" s="47"/>
      <c r="VKL331" s="48"/>
      <c r="VKM331" s="49"/>
      <c r="VKN331" s="49"/>
      <c r="VKO331" s="50"/>
      <c r="VKP331" s="51"/>
      <c r="VKQ331" s="119"/>
      <c r="VKR331" s="69"/>
      <c r="VKS331" s="52"/>
      <c r="VKT331" s="196"/>
      <c r="VKU331" s="52"/>
      <c r="VKV331" s="196"/>
      <c r="VKW331" s="52"/>
      <c r="VKX331" s="196"/>
      <c r="VKY331" s="52"/>
      <c r="VKZ331" s="196"/>
      <c r="VLA331" s="52"/>
      <c r="VLB331" s="196"/>
      <c r="VLC331" s="52"/>
      <c r="VLD331" s="196"/>
      <c r="VLE331" s="365"/>
      <c r="VLF331" s="92"/>
      <c r="VLG331" s="321"/>
      <c r="VLH331" s="60"/>
      <c r="VLI331" s="321"/>
      <c r="VLJ331" s="60"/>
      <c r="VLK331" s="321"/>
      <c r="VLL331" s="60"/>
      <c r="VLM331" s="321"/>
      <c r="VLN331" s="60"/>
      <c r="VLO331" s="321"/>
      <c r="VLP331" s="60"/>
      <c r="VLQ331" s="47"/>
      <c r="VLR331" s="48"/>
      <c r="VLS331" s="49"/>
      <c r="VLT331" s="49"/>
      <c r="VLU331" s="50"/>
      <c r="VLV331" s="51"/>
      <c r="VLW331" s="119"/>
      <c r="VLX331" s="69"/>
      <c r="VLY331" s="52"/>
      <c r="VLZ331" s="196"/>
      <c r="VMA331" s="52"/>
      <c r="VMB331" s="196"/>
      <c r="VMC331" s="52"/>
      <c r="VMD331" s="196"/>
      <c r="VME331" s="52"/>
      <c r="VMF331" s="196"/>
      <c r="VMG331" s="52"/>
      <c r="VMH331" s="196"/>
      <c r="VMI331" s="52"/>
      <c r="VMJ331" s="196"/>
      <c r="VMK331" s="365"/>
      <c r="VML331" s="92"/>
      <c r="VMM331" s="321"/>
      <c r="VMN331" s="60"/>
      <c r="VMO331" s="321"/>
      <c r="VMP331" s="60"/>
      <c r="VMQ331" s="321"/>
      <c r="VMR331" s="60"/>
      <c r="VMS331" s="321"/>
      <c r="VMT331" s="60"/>
      <c r="VMU331" s="321"/>
      <c r="VMV331" s="60"/>
      <c r="VMW331" s="47"/>
      <c r="VMX331" s="48"/>
      <c r="VMY331" s="49"/>
      <c r="VMZ331" s="49"/>
      <c r="VNA331" s="50"/>
      <c r="VNB331" s="51"/>
      <c r="VNC331" s="119"/>
      <c r="VND331" s="69"/>
      <c r="VNE331" s="52"/>
      <c r="VNF331" s="196"/>
      <c r="VNG331" s="52"/>
      <c r="VNH331" s="196"/>
      <c r="VNI331" s="52"/>
      <c r="VNJ331" s="196"/>
      <c r="VNK331" s="52"/>
      <c r="VNL331" s="196"/>
      <c r="VNM331" s="52"/>
      <c r="VNN331" s="196"/>
      <c r="VNO331" s="52"/>
      <c r="VNP331" s="196"/>
      <c r="VNQ331" s="365"/>
      <c r="VNR331" s="92"/>
      <c r="VNS331" s="321"/>
      <c r="VNT331" s="60"/>
      <c r="VNU331" s="321"/>
      <c r="VNV331" s="60"/>
      <c r="VNW331" s="321"/>
      <c r="VNX331" s="60"/>
      <c r="VNY331" s="321"/>
      <c r="VNZ331" s="60"/>
      <c r="VOA331" s="321"/>
      <c r="VOB331" s="60"/>
      <c r="VOC331" s="47"/>
      <c r="VOD331" s="48"/>
      <c r="VOE331" s="49"/>
      <c r="VOF331" s="49"/>
      <c r="VOG331" s="50"/>
      <c r="VOH331" s="51"/>
      <c r="VOI331" s="119"/>
      <c r="VOJ331" s="69"/>
      <c r="VOK331" s="52"/>
      <c r="VOL331" s="196"/>
      <c r="VOM331" s="52"/>
      <c r="VON331" s="196"/>
      <c r="VOO331" s="52"/>
      <c r="VOP331" s="196"/>
      <c r="VOQ331" s="52"/>
      <c r="VOR331" s="196"/>
      <c r="VOS331" s="52"/>
      <c r="VOT331" s="196"/>
      <c r="VOU331" s="52"/>
      <c r="VOV331" s="196"/>
      <c r="VOW331" s="365"/>
      <c r="VOX331" s="92"/>
      <c r="VOY331" s="321"/>
      <c r="VOZ331" s="60"/>
      <c r="VPA331" s="321"/>
      <c r="VPB331" s="60"/>
      <c r="VPC331" s="321"/>
      <c r="VPD331" s="60"/>
      <c r="VPE331" s="321"/>
      <c r="VPF331" s="60"/>
      <c r="VPG331" s="321"/>
      <c r="VPH331" s="60"/>
      <c r="VPI331" s="47"/>
      <c r="VPJ331" s="48"/>
      <c r="VPK331" s="49"/>
      <c r="VPL331" s="49"/>
      <c r="VPM331" s="50"/>
      <c r="VPN331" s="51"/>
      <c r="VPO331" s="119"/>
      <c r="VPP331" s="69"/>
      <c r="VPQ331" s="52"/>
      <c r="VPR331" s="196"/>
      <c r="VPS331" s="52"/>
      <c r="VPT331" s="196"/>
      <c r="VPU331" s="52"/>
      <c r="VPV331" s="196"/>
      <c r="VPW331" s="52"/>
      <c r="VPX331" s="196"/>
      <c r="VPY331" s="52"/>
      <c r="VPZ331" s="196"/>
      <c r="VQA331" s="52"/>
      <c r="VQB331" s="196"/>
      <c r="VQC331" s="365"/>
      <c r="VQD331" s="92"/>
      <c r="VQE331" s="321"/>
      <c r="VQF331" s="60"/>
      <c r="VQG331" s="321"/>
      <c r="VQH331" s="60"/>
      <c r="VQI331" s="321"/>
      <c r="VQJ331" s="60"/>
      <c r="VQK331" s="321"/>
      <c r="VQL331" s="60"/>
      <c r="VQM331" s="321"/>
      <c r="VQN331" s="60"/>
      <c r="VQO331" s="47"/>
      <c r="VQP331" s="48"/>
      <c r="VQQ331" s="49"/>
      <c r="VQR331" s="49"/>
      <c r="VQS331" s="50"/>
      <c r="VQT331" s="51"/>
      <c r="VQU331" s="119"/>
      <c r="VQV331" s="69"/>
      <c r="VQW331" s="52"/>
      <c r="VQX331" s="196"/>
      <c r="VQY331" s="52"/>
      <c r="VQZ331" s="196"/>
      <c r="VRA331" s="52"/>
      <c r="VRB331" s="196"/>
      <c r="VRC331" s="52"/>
      <c r="VRD331" s="196"/>
      <c r="VRE331" s="52"/>
      <c r="VRF331" s="196"/>
      <c r="VRG331" s="52"/>
      <c r="VRH331" s="196"/>
      <c r="VRI331" s="365"/>
      <c r="VRJ331" s="92"/>
      <c r="VRK331" s="321"/>
      <c r="VRL331" s="60"/>
      <c r="VRM331" s="321"/>
      <c r="VRN331" s="60"/>
      <c r="VRO331" s="321"/>
      <c r="VRP331" s="60"/>
      <c r="VRQ331" s="321"/>
      <c r="VRR331" s="60"/>
      <c r="VRS331" s="321"/>
      <c r="VRT331" s="60"/>
      <c r="VRU331" s="47"/>
      <c r="VRV331" s="48"/>
      <c r="VRW331" s="49"/>
      <c r="VRX331" s="49"/>
      <c r="VRY331" s="50"/>
      <c r="VRZ331" s="51"/>
      <c r="VSA331" s="119"/>
      <c r="VSB331" s="69"/>
      <c r="VSC331" s="52"/>
      <c r="VSD331" s="196"/>
      <c r="VSE331" s="52"/>
      <c r="VSF331" s="196"/>
      <c r="VSG331" s="52"/>
      <c r="VSH331" s="196"/>
      <c r="VSI331" s="52"/>
      <c r="VSJ331" s="196"/>
      <c r="VSK331" s="52"/>
      <c r="VSL331" s="196"/>
      <c r="VSM331" s="52"/>
      <c r="VSN331" s="196"/>
      <c r="VSO331" s="365"/>
      <c r="VSP331" s="92"/>
      <c r="VSQ331" s="321"/>
      <c r="VSR331" s="60"/>
      <c r="VSS331" s="321"/>
      <c r="VST331" s="60"/>
      <c r="VSU331" s="321"/>
      <c r="VSV331" s="60"/>
      <c r="VSW331" s="321"/>
      <c r="VSX331" s="60"/>
      <c r="VSY331" s="321"/>
      <c r="VSZ331" s="60"/>
      <c r="VTA331" s="47"/>
      <c r="VTB331" s="48"/>
      <c r="VTC331" s="49"/>
      <c r="VTD331" s="49"/>
      <c r="VTE331" s="50"/>
      <c r="VTF331" s="51"/>
      <c r="VTG331" s="119"/>
      <c r="VTH331" s="69"/>
      <c r="VTI331" s="52"/>
      <c r="VTJ331" s="196"/>
      <c r="VTK331" s="52"/>
      <c r="VTL331" s="196"/>
      <c r="VTM331" s="52"/>
      <c r="VTN331" s="196"/>
      <c r="VTO331" s="52"/>
      <c r="VTP331" s="196"/>
      <c r="VTQ331" s="52"/>
      <c r="VTR331" s="196"/>
      <c r="VTS331" s="52"/>
      <c r="VTT331" s="196"/>
      <c r="VTU331" s="365"/>
      <c r="VTV331" s="92"/>
      <c r="VTW331" s="321"/>
      <c r="VTX331" s="60"/>
      <c r="VTY331" s="321"/>
      <c r="VTZ331" s="60"/>
      <c r="VUA331" s="321"/>
      <c r="VUB331" s="60"/>
      <c r="VUC331" s="321"/>
      <c r="VUD331" s="60"/>
      <c r="VUE331" s="321"/>
      <c r="VUF331" s="60"/>
      <c r="VUG331" s="47"/>
      <c r="VUH331" s="48"/>
      <c r="VUI331" s="49"/>
      <c r="VUJ331" s="49"/>
      <c r="VUK331" s="50"/>
      <c r="VUL331" s="51"/>
      <c r="VUM331" s="119"/>
      <c r="VUN331" s="69"/>
      <c r="VUO331" s="52"/>
      <c r="VUP331" s="196"/>
      <c r="VUQ331" s="52"/>
      <c r="VUR331" s="196"/>
      <c r="VUS331" s="52"/>
      <c r="VUT331" s="196"/>
      <c r="VUU331" s="52"/>
      <c r="VUV331" s="196"/>
      <c r="VUW331" s="52"/>
      <c r="VUX331" s="196"/>
      <c r="VUY331" s="52"/>
      <c r="VUZ331" s="196"/>
      <c r="VVA331" s="365"/>
      <c r="VVB331" s="92"/>
      <c r="VVC331" s="321"/>
      <c r="VVD331" s="60"/>
      <c r="VVE331" s="321"/>
      <c r="VVF331" s="60"/>
      <c r="VVG331" s="321"/>
      <c r="VVH331" s="60"/>
      <c r="VVI331" s="321"/>
      <c r="VVJ331" s="60"/>
      <c r="VVK331" s="321"/>
      <c r="VVL331" s="60"/>
      <c r="VVM331" s="47"/>
      <c r="VVN331" s="48"/>
      <c r="VVO331" s="49"/>
      <c r="VVP331" s="49"/>
      <c r="VVQ331" s="50"/>
      <c r="VVR331" s="51"/>
      <c r="VVS331" s="119"/>
      <c r="VVT331" s="69"/>
      <c r="VVU331" s="52"/>
      <c r="VVV331" s="196"/>
      <c r="VVW331" s="52"/>
      <c r="VVX331" s="196"/>
      <c r="VVY331" s="52"/>
      <c r="VVZ331" s="196"/>
      <c r="VWA331" s="52"/>
      <c r="VWB331" s="196"/>
      <c r="VWC331" s="52"/>
      <c r="VWD331" s="196"/>
      <c r="VWE331" s="52"/>
      <c r="VWF331" s="196"/>
      <c r="VWG331" s="365"/>
      <c r="VWH331" s="92"/>
      <c r="VWI331" s="321"/>
      <c r="VWJ331" s="60"/>
      <c r="VWK331" s="321"/>
      <c r="VWL331" s="60"/>
      <c r="VWM331" s="321"/>
      <c r="VWN331" s="60"/>
      <c r="VWO331" s="321"/>
      <c r="VWP331" s="60"/>
      <c r="VWQ331" s="321"/>
      <c r="VWR331" s="60"/>
      <c r="VWS331" s="47"/>
      <c r="VWT331" s="48"/>
      <c r="VWU331" s="49"/>
      <c r="VWV331" s="49"/>
      <c r="VWW331" s="50"/>
      <c r="VWX331" s="51"/>
      <c r="VWY331" s="119"/>
      <c r="VWZ331" s="69"/>
      <c r="VXA331" s="52"/>
      <c r="VXB331" s="196"/>
      <c r="VXC331" s="52"/>
      <c r="VXD331" s="196"/>
      <c r="VXE331" s="52"/>
      <c r="VXF331" s="196"/>
      <c r="VXG331" s="52"/>
      <c r="VXH331" s="196"/>
      <c r="VXI331" s="52"/>
      <c r="VXJ331" s="196"/>
      <c r="VXK331" s="52"/>
      <c r="VXL331" s="196"/>
      <c r="VXM331" s="365"/>
      <c r="VXN331" s="92"/>
      <c r="VXO331" s="321"/>
      <c r="VXP331" s="60"/>
      <c r="VXQ331" s="321"/>
      <c r="VXR331" s="60"/>
      <c r="VXS331" s="321"/>
      <c r="VXT331" s="60"/>
      <c r="VXU331" s="321"/>
      <c r="VXV331" s="60"/>
      <c r="VXW331" s="321"/>
      <c r="VXX331" s="60"/>
      <c r="VXY331" s="47"/>
      <c r="VXZ331" s="48"/>
      <c r="VYA331" s="49"/>
      <c r="VYB331" s="49"/>
      <c r="VYC331" s="50"/>
      <c r="VYD331" s="51"/>
      <c r="VYE331" s="119"/>
      <c r="VYF331" s="69"/>
      <c r="VYG331" s="52"/>
      <c r="VYH331" s="196"/>
      <c r="VYI331" s="52"/>
      <c r="VYJ331" s="196"/>
      <c r="VYK331" s="52"/>
      <c r="VYL331" s="196"/>
      <c r="VYM331" s="52"/>
      <c r="VYN331" s="196"/>
      <c r="VYO331" s="52"/>
      <c r="VYP331" s="196"/>
      <c r="VYQ331" s="52"/>
      <c r="VYR331" s="196"/>
      <c r="VYS331" s="365"/>
      <c r="VYT331" s="92"/>
      <c r="VYU331" s="321"/>
      <c r="VYV331" s="60"/>
      <c r="VYW331" s="321"/>
      <c r="VYX331" s="60"/>
      <c r="VYY331" s="321"/>
      <c r="VYZ331" s="60"/>
      <c r="VZA331" s="321"/>
      <c r="VZB331" s="60"/>
      <c r="VZC331" s="321"/>
      <c r="VZD331" s="60"/>
      <c r="VZE331" s="47"/>
      <c r="VZF331" s="48"/>
      <c r="VZG331" s="49"/>
      <c r="VZH331" s="49"/>
      <c r="VZI331" s="50"/>
      <c r="VZJ331" s="51"/>
      <c r="VZK331" s="119"/>
      <c r="VZL331" s="69"/>
      <c r="VZM331" s="52"/>
      <c r="VZN331" s="196"/>
      <c r="VZO331" s="52"/>
      <c r="VZP331" s="196"/>
      <c r="VZQ331" s="52"/>
      <c r="VZR331" s="196"/>
      <c r="VZS331" s="52"/>
      <c r="VZT331" s="196"/>
      <c r="VZU331" s="52"/>
      <c r="VZV331" s="196"/>
      <c r="VZW331" s="52"/>
      <c r="VZX331" s="196"/>
      <c r="VZY331" s="365"/>
      <c r="VZZ331" s="92"/>
      <c r="WAA331" s="321"/>
      <c r="WAB331" s="60"/>
      <c r="WAC331" s="321"/>
      <c r="WAD331" s="60"/>
      <c r="WAE331" s="321"/>
      <c r="WAF331" s="60"/>
      <c r="WAG331" s="321"/>
      <c r="WAH331" s="60"/>
      <c r="WAI331" s="321"/>
      <c r="WAJ331" s="60"/>
      <c r="WAK331" s="47"/>
      <c r="WAL331" s="48"/>
      <c r="WAM331" s="49"/>
      <c r="WAN331" s="49"/>
      <c r="WAO331" s="50"/>
      <c r="WAP331" s="51"/>
      <c r="WAQ331" s="119"/>
      <c r="WAR331" s="69"/>
      <c r="WAS331" s="52"/>
      <c r="WAT331" s="196"/>
      <c r="WAU331" s="52"/>
      <c r="WAV331" s="196"/>
      <c r="WAW331" s="52"/>
      <c r="WAX331" s="196"/>
      <c r="WAY331" s="52"/>
      <c r="WAZ331" s="196"/>
      <c r="WBA331" s="52"/>
      <c r="WBB331" s="196"/>
      <c r="WBC331" s="52"/>
      <c r="WBD331" s="196"/>
      <c r="WBE331" s="365"/>
      <c r="WBF331" s="92"/>
      <c r="WBG331" s="321"/>
      <c r="WBH331" s="60"/>
      <c r="WBI331" s="321"/>
      <c r="WBJ331" s="60"/>
      <c r="WBK331" s="321"/>
      <c r="WBL331" s="60"/>
      <c r="WBM331" s="321"/>
      <c r="WBN331" s="60"/>
      <c r="WBO331" s="321"/>
      <c r="WBP331" s="60"/>
      <c r="WBQ331" s="47"/>
      <c r="WBR331" s="48"/>
      <c r="WBS331" s="49"/>
      <c r="WBT331" s="49"/>
      <c r="WBU331" s="50"/>
      <c r="WBV331" s="51"/>
      <c r="WBW331" s="119"/>
      <c r="WBX331" s="69"/>
      <c r="WBY331" s="52"/>
      <c r="WBZ331" s="196"/>
      <c r="WCA331" s="52"/>
      <c r="WCB331" s="196"/>
      <c r="WCC331" s="52"/>
      <c r="WCD331" s="196"/>
      <c r="WCE331" s="52"/>
      <c r="WCF331" s="196"/>
      <c r="WCG331" s="52"/>
      <c r="WCH331" s="196"/>
      <c r="WCI331" s="52"/>
      <c r="WCJ331" s="196"/>
      <c r="WCK331" s="365"/>
      <c r="WCL331" s="92"/>
      <c r="WCM331" s="321"/>
      <c r="WCN331" s="60"/>
      <c r="WCO331" s="321"/>
      <c r="WCP331" s="60"/>
      <c r="WCQ331" s="321"/>
      <c r="WCR331" s="60"/>
      <c r="WCS331" s="321"/>
      <c r="WCT331" s="60"/>
      <c r="WCU331" s="321"/>
      <c r="WCV331" s="60"/>
      <c r="WCW331" s="47"/>
      <c r="WCX331" s="48"/>
      <c r="WCY331" s="49"/>
      <c r="WCZ331" s="49"/>
      <c r="WDA331" s="50"/>
      <c r="WDB331" s="51"/>
      <c r="WDC331" s="119"/>
      <c r="WDD331" s="69"/>
      <c r="WDE331" s="52"/>
      <c r="WDF331" s="196"/>
      <c r="WDG331" s="52"/>
      <c r="WDH331" s="196"/>
      <c r="WDI331" s="52"/>
      <c r="WDJ331" s="196"/>
      <c r="WDK331" s="52"/>
      <c r="WDL331" s="196"/>
      <c r="WDM331" s="52"/>
      <c r="WDN331" s="196"/>
      <c r="WDO331" s="52"/>
      <c r="WDP331" s="196"/>
      <c r="WDQ331" s="365"/>
      <c r="WDR331" s="92"/>
      <c r="WDS331" s="321"/>
      <c r="WDT331" s="60"/>
      <c r="WDU331" s="321"/>
      <c r="WDV331" s="60"/>
      <c r="WDW331" s="321"/>
      <c r="WDX331" s="60"/>
      <c r="WDY331" s="321"/>
      <c r="WDZ331" s="60"/>
      <c r="WEA331" s="321"/>
      <c r="WEB331" s="60"/>
      <c r="WEC331" s="47"/>
      <c r="WED331" s="48"/>
      <c r="WEE331" s="49"/>
      <c r="WEF331" s="49"/>
      <c r="WEG331" s="50"/>
      <c r="WEH331" s="51"/>
      <c r="WEI331" s="119"/>
      <c r="WEJ331" s="69"/>
      <c r="WEK331" s="52"/>
      <c r="WEL331" s="196"/>
      <c r="WEM331" s="52"/>
      <c r="WEN331" s="196"/>
      <c r="WEO331" s="52"/>
      <c r="WEP331" s="196"/>
      <c r="WEQ331" s="52"/>
      <c r="WER331" s="196"/>
      <c r="WES331" s="52"/>
      <c r="WET331" s="196"/>
      <c r="WEU331" s="52"/>
      <c r="WEV331" s="196"/>
      <c r="WEW331" s="365"/>
      <c r="WEX331" s="92"/>
      <c r="WEY331" s="321"/>
      <c r="WEZ331" s="60"/>
      <c r="WFA331" s="321"/>
      <c r="WFB331" s="60"/>
      <c r="WFC331" s="321"/>
      <c r="WFD331" s="60"/>
      <c r="WFE331" s="321"/>
      <c r="WFF331" s="60"/>
      <c r="WFG331" s="321"/>
      <c r="WFH331" s="60"/>
      <c r="WFI331" s="47"/>
      <c r="WFJ331" s="48"/>
      <c r="WFK331" s="49"/>
      <c r="WFL331" s="49"/>
      <c r="WFM331" s="50"/>
      <c r="WFN331" s="51"/>
      <c r="WFO331" s="119"/>
      <c r="WFP331" s="69"/>
      <c r="WFQ331" s="52"/>
      <c r="WFR331" s="196"/>
      <c r="WFS331" s="52"/>
      <c r="WFT331" s="196"/>
      <c r="WFU331" s="52"/>
      <c r="WFV331" s="196"/>
      <c r="WFW331" s="52"/>
      <c r="WFX331" s="196"/>
      <c r="WFY331" s="52"/>
      <c r="WFZ331" s="196"/>
      <c r="WGA331" s="52"/>
      <c r="WGB331" s="196"/>
      <c r="WGC331" s="365"/>
      <c r="WGD331" s="92"/>
      <c r="WGE331" s="321"/>
      <c r="WGF331" s="60"/>
      <c r="WGG331" s="321"/>
      <c r="WGH331" s="60"/>
      <c r="WGI331" s="321"/>
      <c r="WGJ331" s="60"/>
      <c r="WGK331" s="321"/>
      <c r="WGL331" s="60"/>
      <c r="WGM331" s="321"/>
      <c r="WGN331" s="60"/>
      <c r="WGO331" s="47"/>
      <c r="WGP331" s="48"/>
      <c r="WGQ331" s="49"/>
      <c r="WGR331" s="49"/>
      <c r="WGS331" s="50"/>
      <c r="WGT331" s="51"/>
      <c r="WGU331" s="119"/>
      <c r="WGV331" s="69"/>
      <c r="WGW331" s="52"/>
      <c r="WGX331" s="196"/>
      <c r="WGY331" s="52"/>
      <c r="WGZ331" s="196"/>
      <c r="WHA331" s="52"/>
      <c r="WHB331" s="196"/>
      <c r="WHC331" s="52"/>
      <c r="WHD331" s="196"/>
      <c r="WHE331" s="52"/>
      <c r="WHF331" s="196"/>
      <c r="WHG331" s="52"/>
      <c r="WHH331" s="196"/>
      <c r="WHI331" s="365"/>
      <c r="WHJ331" s="92"/>
      <c r="WHK331" s="321"/>
      <c r="WHL331" s="60"/>
      <c r="WHM331" s="321"/>
      <c r="WHN331" s="60"/>
      <c r="WHO331" s="321"/>
      <c r="WHP331" s="60"/>
      <c r="WHQ331" s="321"/>
      <c r="WHR331" s="60"/>
      <c r="WHS331" s="321"/>
      <c r="WHT331" s="60"/>
      <c r="WHU331" s="47"/>
      <c r="WHV331" s="48"/>
      <c r="WHW331" s="49"/>
      <c r="WHX331" s="49"/>
      <c r="WHY331" s="50"/>
      <c r="WHZ331" s="51"/>
      <c r="WIA331" s="119"/>
      <c r="WIB331" s="69"/>
      <c r="WIC331" s="52"/>
      <c r="WID331" s="196"/>
      <c r="WIE331" s="52"/>
      <c r="WIF331" s="196"/>
      <c r="WIG331" s="52"/>
      <c r="WIH331" s="196"/>
      <c r="WII331" s="52"/>
      <c r="WIJ331" s="196"/>
      <c r="WIK331" s="52"/>
      <c r="WIL331" s="196"/>
      <c r="WIM331" s="52"/>
      <c r="WIN331" s="196"/>
      <c r="WIO331" s="365"/>
      <c r="WIP331" s="92"/>
      <c r="WIQ331" s="321"/>
      <c r="WIR331" s="60"/>
      <c r="WIS331" s="321"/>
      <c r="WIT331" s="60"/>
      <c r="WIU331" s="321"/>
      <c r="WIV331" s="60"/>
      <c r="WIW331" s="321"/>
      <c r="WIX331" s="60"/>
      <c r="WIY331" s="321"/>
      <c r="WIZ331" s="60"/>
      <c r="WJA331" s="47"/>
      <c r="WJB331" s="48"/>
      <c r="WJC331" s="49"/>
      <c r="WJD331" s="49"/>
      <c r="WJE331" s="50"/>
      <c r="WJF331" s="51"/>
      <c r="WJG331" s="119"/>
      <c r="WJH331" s="69"/>
      <c r="WJI331" s="52"/>
      <c r="WJJ331" s="196"/>
      <c r="WJK331" s="52"/>
      <c r="WJL331" s="196"/>
      <c r="WJM331" s="52"/>
      <c r="WJN331" s="196"/>
      <c r="WJO331" s="52"/>
      <c r="WJP331" s="196"/>
      <c r="WJQ331" s="52"/>
      <c r="WJR331" s="196"/>
      <c r="WJS331" s="52"/>
      <c r="WJT331" s="196"/>
      <c r="WJU331" s="365"/>
      <c r="WJV331" s="92"/>
      <c r="WJW331" s="321"/>
      <c r="WJX331" s="60"/>
      <c r="WJY331" s="321"/>
      <c r="WJZ331" s="60"/>
      <c r="WKA331" s="321"/>
      <c r="WKB331" s="60"/>
      <c r="WKC331" s="321"/>
      <c r="WKD331" s="60"/>
      <c r="WKE331" s="321"/>
      <c r="WKF331" s="60"/>
      <c r="WKG331" s="47"/>
      <c r="WKH331" s="48"/>
      <c r="WKI331" s="49"/>
      <c r="WKJ331" s="49"/>
      <c r="WKK331" s="50"/>
      <c r="WKL331" s="51"/>
      <c r="WKM331" s="119"/>
      <c r="WKN331" s="69"/>
      <c r="WKO331" s="52"/>
      <c r="WKP331" s="196"/>
      <c r="WKQ331" s="52"/>
      <c r="WKR331" s="196"/>
      <c r="WKS331" s="52"/>
      <c r="WKT331" s="196"/>
      <c r="WKU331" s="52"/>
      <c r="WKV331" s="196"/>
      <c r="WKW331" s="52"/>
      <c r="WKX331" s="196"/>
      <c r="WKY331" s="52"/>
      <c r="WKZ331" s="196"/>
      <c r="WLA331" s="365"/>
      <c r="WLB331" s="92"/>
      <c r="WLC331" s="321"/>
      <c r="WLD331" s="60"/>
      <c r="WLE331" s="321"/>
      <c r="WLF331" s="60"/>
      <c r="WLG331" s="321"/>
      <c r="WLH331" s="60"/>
      <c r="WLI331" s="321"/>
      <c r="WLJ331" s="60"/>
      <c r="WLK331" s="321"/>
      <c r="WLL331" s="60"/>
      <c r="WLM331" s="47"/>
      <c r="WLN331" s="48"/>
      <c r="WLO331" s="49"/>
      <c r="WLP331" s="49"/>
      <c r="WLQ331" s="50"/>
      <c r="WLR331" s="51"/>
      <c r="WLS331" s="119"/>
      <c r="WLT331" s="69"/>
      <c r="WLU331" s="52"/>
      <c r="WLV331" s="196"/>
      <c r="WLW331" s="52"/>
      <c r="WLX331" s="196"/>
      <c r="WLY331" s="52"/>
      <c r="WLZ331" s="196"/>
      <c r="WMA331" s="52"/>
      <c r="WMB331" s="196"/>
      <c r="WMC331" s="52"/>
      <c r="WMD331" s="196"/>
      <c r="WME331" s="52"/>
      <c r="WMF331" s="196"/>
      <c r="WMG331" s="365"/>
      <c r="WMH331" s="92"/>
      <c r="WMI331" s="321"/>
      <c r="WMJ331" s="60"/>
      <c r="WMK331" s="321"/>
      <c r="WML331" s="60"/>
      <c r="WMM331" s="321"/>
      <c r="WMN331" s="60"/>
      <c r="WMO331" s="321"/>
      <c r="WMP331" s="60"/>
      <c r="WMQ331" s="321"/>
      <c r="WMR331" s="60"/>
      <c r="WMS331" s="47"/>
      <c r="WMT331" s="48"/>
      <c r="WMU331" s="49"/>
      <c r="WMV331" s="49"/>
      <c r="WMW331" s="50"/>
      <c r="WMX331" s="51"/>
      <c r="WMY331" s="119"/>
      <c r="WMZ331" s="69"/>
      <c r="WNA331" s="52"/>
      <c r="WNB331" s="196"/>
      <c r="WNC331" s="52"/>
      <c r="WND331" s="196"/>
      <c r="WNE331" s="52"/>
      <c r="WNF331" s="196"/>
      <c r="WNG331" s="52"/>
      <c r="WNH331" s="196"/>
      <c r="WNI331" s="52"/>
      <c r="WNJ331" s="196"/>
      <c r="WNK331" s="52"/>
      <c r="WNL331" s="196"/>
      <c r="WNM331" s="365"/>
      <c r="WNN331" s="92"/>
      <c r="WNO331" s="321"/>
      <c r="WNP331" s="60"/>
      <c r="WNQ331" s="321"/>
      <c r="WNR331" s="60"/>
      <c r="WNS331" s="321"/>
      <c r="WNT331" s="60"/>
      <c r="WNU331" s="321"/>
      <c r="WNV331" s="60"/>
      <c r="WNW331" s="321"/>
      <c r="WNX331" s="60"/>
      <c r="WNY331" s="47"/>
      <c r="WNZ331" s="48"/>
      <c r="WOA331" s="49"/>
      <c r="WOB331" s="49"/>
      <c r="WOC331" s="50"/>
      <c r="WOD331" s="51"/>
      <c r="WOE331" s="119"/>
      <c r="WOF331" s="69"/>
      <c r="WOG331" s="52"/>
      <c r="WOH331" s="196"/>
      <c r="WOI331" s="52"/>
      <c r="WOJ331" s="196"/>
      <c r="WOK331" s="52"/>
      <c r="WOL331" s="196"/>
      <c r="WOM331" s="52"/>
      <c r="WON331" s="196"/>
      <c r="WOO331" s="52"/>
      <c r="WOP331" s="196"/>
      <c r="WOQ331" s="52"/>
      <c r="WOR331" s="196"/>
      <c r="WOS331" s="365"/>
      <c r="WOT331" s="92"/>
      <c r="WOU331" s="321"/>
      <c r="WOV331" s="60"/>
      <c r="WOW331" s="321"/>
      <c r="WOX331" s="60"/>
      <c r="WOY331" s="321"/>
      <c r="WOZ331" s="60"/>
      <c r="WPA331" s="321"/>
      <c r="WPB331" s="60"/>
      <c r="WPC331" s="321"/>
      <c r="WPD331" s="60"/>
      <c r="WPE331" s="47"/>
      <c r="WPF331" s="48"/>
      <c r="WPG331" s="49"/>
      <c r="WPH331" s="49"/>
      <c r="WPI331" s="50"/>
      <c r="WPJ331" s="51"/>
      <c r="WPK331" s="119"/>
      <c r="WPL331" s="69"/>
      <c r="WPM331" s="52"/>
      <c r="WPN331" s="196"/>
      <c r="WPO331" s="52"/>
      <c r="WPP331" s="196"/>
      <c r="WPQ331" s="52"/>
      <c r="WPR331" s="196"/>
      <c r="WPS331" s="52"/>
      <c r="WPT331" s="196"/>
      <c r="WPU331" s="52"/>
      <c r="WPV331" s="196"/>
      <c r="WPW331" s="52"/>
      <c r="WPX331" s="196"/>
      <c r="WPY331" s="365"/>
      <c r="WPZ331" s="92"/>
      <c r="WQA331" s="321"/>
      <c r="WQB331" s="60"/>
      <c r="WQC331" s="321"/>
      <c r="WQD331" s="60"/>
      <c r="WQE331" s="321"/>
      <c r="WQF331" s="60"/>
      <c r="WQG331" s="321"/>
      <c r="WQH331" s="60"/>
      <c r="WQI331" s="321"/>
      <c r="WQJ331" s="60"/>
      <c r="WQK331" s="47"/>
      <c r="WQL331" s="48"/>
      <c r="WQM331" s="49"/>
      <c r="WQN331" s="49"/>
      <c r="WQO331" s="50"/>
      <c r="WQP331" s="51"/>
      <c r="WQQ331" s="119"/>
      <c r="WQR331" s="69"/>
      <c r="WQS331" s="52"/>
      <c r="WQT331" s="196"/>
      <c r="WQU331" s="52"/>
      <c r="WQV331" s="196"/>
      <c r="WQW331" s="52"/>
      <c r="WQX331" s="196"/>
      <c r="WQY331" s="52"/>
      <c r="WQZ331" s="196"/>
      <c r="WRA331" s="52"/>
      <c r="WRB331" s="196"/>
      <c r="WRC331" s="52"/>
      <c r="WRD331" s="196"/>
      <c r="WRE331" s="365"/>
      <c r="WRF331" s="92"/>
      <c r="WRG331" s="321"/>
      <c r="WRH331" s="60"/>
      <c r="WRI331" s="321"/>
      <c r="WRJ331" s="60"/>
      <c r="WRK331" s="321"/>
      <c r="WRL331" s="60"/>
      <c r="WRM331" s="321"/>
      <c r="WRN331" s="60"/>
      <c r="WRO331" s="321"/>
      <c r="WRP331" s="60"/>
      <c r="WRQ331" s="47"/>
      <c r="WRR331" s="48"/>
      <c r="WRS331" s="49"/>
      <c r="WRT331" s="49"/>
      <c r="WRU331" s="50"/>
      <c r="WRV331" s="51"/>
      <c r="WRW331" s="119"/>
      <c r="WRX331" s="69"/>
      <c r="WRY331" s="52"/>
      <c r="WRZ331" s="196"/>
      <c r="WSA331" s="52"/>
      <c r="WSB331" s="196"/>
      <c r="WSC331" s="52"/>
      <c r="WSD331" s="196"/>
      <c r="WSE331" s="52"/>
      <c r="WSF331" s="196"/>
      <c r="WSG331" s="52"/>
      <c r="WSH331" s="196"/>
      <c r="WSI331" s="52"/>
      <c r="WSJ331" s="196"/>
      <c r="WSK331" s="365"/>
      <c r="WSL331" s="92"/>
      <c r="WSM331" s="321"/>
      <c r="WSN331" s="60"/>
      <c r="WSO331" s="321"/>
      <c r="WSP331" s="60"/>
      <c r="WSQ331" s="321"/>
      <c r="WSR331" s="60"/>
      <c r="WSS331" s="321"/>
      <c r="WST331" s="60"/>
      <c r="WSU331" s="321"/>
      <c r="WSV331" s="60"/>
      <c r="WSW331" s="47"/>
      <c r="WSX331" s="48"/>
      <c r="WSY331" s="49"/>
      <c r="WSZ331" s="49"/>
      <c r="WTA331" s="50"/>
      <c r="WTB331" s="51"/>
      <c r="WTC331" s="119"/>
      <c r="WTD331" s="69"/>
      <c r="WTE331" s="52"/>
      <c r="WTF331" s="196"/>
      <c r="WTG331" s="52"/>
      <c r="WTH331" s="196"/>
      <c r="WTI331" s="52"/>
      <c r="WTJ331" s="196"/>
      <c r="WTK331" s="52"/>
      <c r="WTL331" s="196"/>
      <c r="WTM331" s="52"/>
      <c r="WTN331" s="196"/>
      <c r="WTO331" s="52"/>
      <c r="WTP331" s="196"/>
      <c r="WTQ331" s="365"/>
      <c r="WTR331" s="92"/>
      <c r="WTS331" s="321"/>
      <c r="WTT331" s="60"/>
      <c r="WTU331" s="321"/>
      <c r="WTV331" s="60"/>
      <c r="WTW331" s="321"/>
      <c r="WTX331" s="60"/>
      <c r="WTY331" s="321"/>
      <c r="WTZ331" s="60"/>
      <c r="WUA331" s="321"/>
      <c r="WUB331" s="60"/>
      <c r="WUC331" s="47"/>
      <c r="WUD331" s="48"/>
      <c r="WUE331" s="49"/>
      <c r="WUF331" s="49"/>
      <c r="WUG331" s="50"/>
      <c r="WUH331" s="51"/>
      <c r="WUI331" s="119"/>
      <c r="WUJ331" s="69"/>
      <c r="WUK331" s="52"/>
      <c r="WUL331" s="196"/>
      <c r="WUM331" s="52"/>
      <c r="WUN331" s="196"/>
      <c r="WUO331" s="52"/>
      <c r="WUP331" s="196"/>
      <c r="WUQ331" s="52"/>
      <c r="WUR331" s="196"/>
      <c r="WUS331" s="52"/>
      <c r="WUT331" s="196"/>
      <c r="WUU331" s="52"/>
      <c r="WUV331" s="196"/>
      <c r="WUW331" s="365"/>
      <c r="WUX331" s="92"/>
      <c r="WUY331" s="321"/>
      <c r="WUZ331" s="60"/>
      <c r="WVA331" s="321"/>
      <c r="WVB331" s="60"/>
      <c r="WVC331" s="321"/>
      <c r="WVD331" s="60"/>
      <c r="WVE331" s="321"/>
      <c r="WVF331" s="60"/>
      <c r="WVG331" s="321"/>
      <c r="WVH331" s="60"/>
      <c r="WVI331" s="47"/>
      <c r="WVJ331" s="48"/>
      <c r="WVK331" s="49"/>
      <c r="WVL331" s="49"/>
      <c r="WVM331" s="50"/>
      <c r="WVN331" s="51"/>
      <c r="WVO331" s="119"/>
      <c r="WVP331" s="69"/>
      <c r="WVQ331" s="52"/>
      <c r="WVR331" s="196"/>
      <c r="WVS331" s="52"/>
      <c r="WVT331" s="196"/>
      <c r="WVU331" s="52"/>
      <c r="WVV331" s="196"/>
      <c r="WVW331" s="52"/>
      <c r="WVX331" s="196"/>
      <c r="WVY331" s="52"/>
      <c r="WVZ331" s="196"/>
      <c r="WWA331" s="52"/>
      <c r="WWB331" s="196"/>
      <c r="WWC331" s="365"/>
      <c r="WWD331" s="92"/>
      <c r="WWE331" s="321"/>
      <c r="WWF331" s="60"/>
      <c r="WWG331" s="321"/>
      <c r="WWH331" s="60"/>
      <c r="WWI331" s="321"/>
      <c r="WWJ331" s="60"/>
      <c r="WWK331" s="321"/>
      <c r="WWL331" s="60"/>
      <c r="WWM331" s="321"/>
      <c r="WWN331" s="60"/>
      <c r="WWO331" s="47"/>
      <c r="WWP331" s="48"/>
      <c r="WWQ331" s="49"/>
      <c r="WWR331" s="49"/>
      <c r="WWS331" s="50"/>
      <c r="WWT331" s="51"/>
      <c r="WWU331" s="119"/>
      <c r="WWV331" s="69"/>
      <c r="WWW331" s="52"/>
      <c r="WWX331" s="196"/>
      <c r="WWY331" s="52"/>
      <c r="WWZ331" s="196"/>
      <c r="WXA331" s="52"/>
      <c r="WXB331" s="196"/>
      <c r="WXC331" s="52"/>
      <c r="WXD331" s="196"/>
      <c r="WXE331" s="52"/>
      <c r="WXF331" s="196"/>
      <c r="WXG331" s="52"/>
      <c r="WXH331" s="196"/>
      <c r="WXI331" s="365"/>
      <c r="WXJ331" s="92"/>
      <c r="WXK331" s="321"/>
      <c r="WXL331" s="60"/>
      <c r="WXM331" s="321"/>
      <c r="WXN331" s="60"/>
      <c r="WXO331" s="321"/>
      <c r="WXP331" s="60"/>
      <c r="WXQ331" s="321"/>
      <c r="WXR331" s="60"/>
      <c r="WXS331" s="321"/>
      <c r="WXT331" s="60"/>
      <c r="WXU331" s="47"/>
      <c r="WXV331" s="48"/>
      <c r="WXW331" s="49"/>
      <c r="WXX331" s="49"/>
      <c r="WXY331" s="50"/>
      <c r="WXZ331" s="51"/>
      <c r="WYA331" s="119"/>
      <c r="WYB331" s="69"/>
      <c r="WYC331" s="52"/>
      <c r="WYD331" s="196"/>
      <c r="WYE331" s="52"/>
      <c r="WYF331" s="196"/>
      <c r="WYG331" s="52"/>
      <c r="WYH331" s="196"/>
      <c r="WYI331" s="52"/>
      <c r="WYJ331" s="196"/>
      <c r="WYK331" s="52"/>
      <c r="WYL331" s="196"/>
      <c r="WYM331" s="52"/>
      <c r="WYN331" s="196"/>
      <c r="WYO331" s="365"/>
      <c r="WYP331" s="92"/>
      <c r="WYQ331" s="321"/>
      <c r="WYR331" s="60"/>
      <c r="WYS331" s="321"/>
      <c r="WYT331" s="60"/>
      <c r="WYU331" s="321"/>
      <c r="WYV331" s="60"/>
      <c r="WYW331" s="321"/>
      <c r="WYX331" s="60"/>
      <c r="WYY331" s="321"/>
      <c r="WYZ331" s="60"/>
      <c r="WZA331" s="47"/>
      <c r="WZB331" s="48"/>
      <c r="WZC331" s="49"/>
      <c r="WZD331" s="49"/>
      <c r="WZE331" s="50"/>
      <c r="WZF331" s="51"/>
      <c r="WZG331" s="119"/>
      <c r="WZH331" s="69"/>
      <c r="WZI331" s="52"/>
      <c r="WZJ331" s="196"/>
      <c r="WZK331" s="52"/>
      <c r="WZL331" s="196"/>
      <c r="WZM331" s="52"/>
      <c r="WZN331" s="196"/>
      <c r="WZO331" s="52"/>
      <c r="WZP331" s="196"/>
      <c r="WZQ331" s="52"/>
      <c r="WZR331" s="196"/>
      <c r="WZS331" s="52"/>
      <c r="WZT331" s="196"/>
      <c r="WZU331" s="365"/>
      <c r="WZV331" s="92"/>
      <c r="WZW331" s="321"/>
      <c r="WZX331" s="60"/>
      <c r="WZY331" s="321"/>
      <c r="WZZ331" s="60"/>
      <c r="XAA331" s="321"/>
      <c r="XAB331" s="60"/>
      <c r="XAC331" s="321"/>
      <c r="XAD331" s="60"/>
      <c r="XAE331" s="321"/>
      <c r="XAF331" s="60"/>
      <c r="XAG331" s="47"/>
      <c r="XAH331" s="48"/>
      <c r="XAI331" s="49"/>
      <c r="XAJ331" s="49"/>
      <c r="XAK331" s="50"/>
      <c r="XAL331" s="51"/>
      <c r="XAM331" s="119"/>
      <c r="XAN331" s="69"/>
      <c r="XAO331" s="52"/>
      <c r="XAP331" s="196"/>
      <c r="XAQ331" s="52"/>
      <c r="XAR331" s="196"/>
      <c r="XAS331" s="52"/>
      <c r="XAT331" s="196"/>
      <c r="XAU331" s="52"/>
      <c r="XAV331" s="196"/>
      <c r="XAW331" s="52"/>
      <c r="XAX331" s="196"/>
      <c r="XAY331" s="52"/>
      <c r="XAZ331" s="196"/>
      <c r="XBA331" s="365"/>
      <c r="XBB331" s="92"/>
      <c r="XBC331" s="321"/>
      <c r="XBD331" s="60"/>
      <c r="XBE331" s="321"/>
      <c r="XBF331" s="60"/>
      <c r="XBG331" s="321"/>
      <c r="XBH331" s="60"/>
      <c r="XBI331" s="321"/>
      <c r="XBJ331" s="60"/>
      <c r="XBK331" s="321"/>
      <c r="XBL331" s="60"/>
      <c r="XBM331" s="47"/>
      <c r="XBN331" s="48"/>
      <c r="XBO331" s="49"/>
      <c r="XBP331" s="49"/>
      <c r="XBQ331" s="50"/>
      <c r="XBR331" s="51"/>
      <c r="XBS331" s="119"/>
      <c r="XBT331" s="69"/>
      <c r="XBU331" s="52"/>
      <c r="XBV331" s="196"/>
      <c r="XBW331" s="52"/>
      <c r="XBX331" s="196"/>
      <c r="XBY331" s="52"/>
      <c r="XBZ331" s="196"/>
      <c r="XCA331" s="52"/>
      <c r="XCB331" s="196"/>
      <c r="XCC331" s="52"/>
      <c r="XCD331" s="196"/>
      <c r="XCE331" s="52"/>
      <c r="XCF331" s="196"/>
      <c r="XCG331" s="365"/>
      <c r="XCH331" s="92"/>
      <c r="XCI331" s="321"/>
      <c r="XCJ331" s="60"/>
      <c r="XCK331" s="321"/>
      <c r="XCL331" s="60"/>
      <c r="XCM331" s="321"/>
      <c r="XCN331" s="60"/>
      <c r="XCO331" s="321"/>
      <c r="XCP331" s="60"/>
      <c r="XCQ331" s="321"/>
      <c r="XCR331" s="60"/>
      <c r="XCS331" s="47"/>
      <c r="XCT331" s="48"/>
      <c r="XCU331" s="49"/>
      <c r="XCV331" s="49"/>
      <c r="XCW331" s="50"/>
      <c r="XCX331" s="51"/>
      <c r="XCY331" s="119"/>
      <c r="XCZ331" s="69"/>
      <c r="XDA331" s="52"/>
      <c r="XDB331" s="196"/>
      <c r="XDC331" s="52"/>
      <c r="XDD331" s="196"/>
      <c r="XDE331" s="52"/>
      <c r="XDF331" s="196"/>
      <c r="XDG331" s="52"/>
      <c r="XDH331" s="196"/>
      <c r="XDI331" s="52"/>
      <c r="XDJ331" s="196"/>
      <c r="XDK331" s="52"/>
      <c r="XDL331" s="196"/>
      <c r="XDM331" s="365"/>
      <c r="XDN331" s="92"/>
      <c r="XDO331" s="321"/>
      <c r="XDP331" s="60"/>
      <c r="XDQ331" s="321"/>
      <c r="XDR331" s="60"/>
      <c r="XDS331" s="321"/>
      <c r="XDT331" s="60"/>
      <c r="XDU331" s="321"/>
      <c r="XDV331" s="60"/>
      <c r="XDW331" s="321"/>
      <c r="XDX331" s="60"/>
      <c r="XDY331" s="47"/>
      <c r="XDZ331" s="48"/>
      <c r="XEA331" s="49"/>
      <c r="XEB331" s="49"/>
      <c r="XEC331" s="50"/>
      <c r="XED331" s="51"/>
      <c r="XEE331" s="119"/>
      <c r="XEF331" s="69"/>
      <c r="XEG331" s="52"/>
      <c r="XEH331" s="196"/>
      <c r="XEI331" s="52"/>
      <c r="XEJ331" s="196"/>
      <c r="XEK331" s="52"/>
      <c r="XEL331" s="196"/>
      <c r="XEM331" s="52"/>
      <c r="XEN331" s="196"/>
      <c r="XEO331" s="52"/>
      <c r="XEP331" s="196"/>
      <c r="XEQ331" s="52"/>
      <c r="XER331" s="196"/>
      <c r="XES331" s="365"/>
      <c r="XET331" s="92"/>
      <c r="XEU331" s="321"/>
      <c r="XEV331" s="60"/>
      <c r="XEW331" s="321"/>
      <c r="XEX331" s="60"/>
      <c r="XEY331" s="321"/>
      <c r="XEZ331" s="60"/>
      <c r="XFA331" s="321"/>
      <c r="XFB331" s="60"/>
      <c r="XFC331" s="321"/>
      <c r="XFD331" s="60"/>
    </row>
    <row r="332" spans="1:16384" s="43" customFormat="1" ht="40.200000000000003" customHeight="1" x14ac:dyDescent="0.3">
      <c r="A332" s="72"/>
      <c r="B332" s="73"/>
      <c r="C332" s="74"/>
      <c r="D332" s="49"/>
      <c r="E332" s="50"/>
      <c r="F332" s="51"/>
      <c r="G332" s="109"/>
      <c r="H332" s="77"/>
      <c r="I332" s="109"/>
      <c r="J332" s="77"/>
      <c r="K332" s="109"/>
      <c r="L332" s="77"/>
      <c r="M332" s="109"/>
      <c r="N332" s="77"/>
      <c r="O332" s="109"/>
      <c r="P332" s="77"/>
      <c r="Q332" s="109"/>
      <c r="R332" s="77"/>
      <c r="S332" s="109"/>
      <c r="T332" s="77"/>
      <c r="U332" s="545"/>
      <c r="V332" s="524"/>
      <c r="W332" s="139"/>
      <c r="X332" s="140"/>
      <c r="Y332" s="545"/>
      <c r="Z332" s="524"/>
      <c r="AA332" s="139"/>
      <c r="AB332" s="140"/>
      <c r="AC332" s="139"/>
      <c r="AD332" s="140"/>
      <c r="AE332" s="521" t="s">
        <v>189</v>
      </c>
      <c r="AF332" s="520" t="s">
        <v>1788</v>
      </c>
      <c r="AG332" s="365" t="s">
        <v>189</v>
      </c>
      <c r="AH332" s="92" t="s">
        <v>1788</v>
      </c>
    </row>
    <row r="333" spans="1:16384" s="43" customFormat="1" ht="35.25" customHeight="1" thickBot="1" x14ac:dyDescent="0.35">
      <c r="A333" s="72"/>
      <c r="B333" s="73"/>
      <c r="C333" s="74"/>
      <c r="D333" s="74"/>
      <c r="E333" s="50"/>
      <c r="F333" s="51"/>
      <c r="G333" s="109"/>
      <c r="H333" s="77"/>
      <c r="I333" s="109"/>
      <c r="J333" s="77"/>
      <c r="K333" s="109"/>
      <c r="L333" s="77"/>
      <c r="M333" s="109"/>
      <c r="N333" s="77"/>
      <c r="O333" s="109"/>
      <c r="P333" s="77"/>
      <c r="Q333" s="109"/>
      <c r="R333" s="77"/>
      <c r="S333" s="109"/>
      <c r="T333" s="77"/>
      <c r="U333" s="109"/>
      <c r="V333" s="77"/>
      <c r="W333" s="139"/>
      <c r="X333" s="140"/>
      <c r="Y333" s="545"/>
      <c r="Z333" s="524"/>
      <c r="AA333" s="139"/>
      <c r="AB333" s="140"/>
      <c r="AC333" s="139"/>
      <c r="AD333" s="140"/>
      <c r="AE333" s="521" t="s">
        <v>190</v>
      </c>
      <c r="AF333" s="520" t="s">
        <v>1789</v>
      </c>
      <c r="AG333" s="378" t="s">
        <v>190</v>
      </c>
      <c r="AH333" s="379" t="s">
        <v>1789</v>
      </c>
    </row>
    <row r="334" spans="1:16384" s="43" customFormat="1" ht="45.75" customHeight="1" thickTop="1" x14ac:dyDescent="0.3">
      <c r="A334" s="875" t="s">
        <v>291</v>
      </c>
      <c r="B334" s="876"/>
      <c r="C334" s="875" t="s">
        <v>291</v>
      </c>
      <c r="D334" s="897"/>
      <c r="E334" s="898" t="s">
        <v>291</v>
      </c>
      <c r="F334" s="866"/>
      <c r="G334" s="865" t="s">
        <v>291</v>
      </c>
      <c r="H334" s="871"/>
      <c r="I334" s="872" t="s">
        <v>291</v>
      </c>
      <c r="J334" s="871"/>
      <c r="K334" s="885" t="s">
        <v>291</v>
      </c>
      <c r="L334" s="871"/>
      <c r="M334" s="885" t="s">
        <v>291</v>
      </c>
      <c r="N334" s="871"/>
      <c r="O334" s="885" t="s">
        <v>291</v>
      </c>
      <c r="P334" s="871"/>
      <c r="Q334" s="885" t="s">
        <v>291</v>
      </c>
      <c r="R334" s="871"/>
      <c r="S334" s="885" t="s">
        <v>291</v>
      </c>
      <c r="T334" s="871"/>
      <c r="U334" s="885" t="s">
        <v>291</v>
      </c>
      <c r="V334" s="871"/>
      <c r="W334" s="885" t="s">
        <v>291</v>
      </c>
      <c r="X334" s="871"/>
      <c r="Y334" s="885" t="s">
        <v>291</v>
      </c>
      <c r="Z334" s="871"/>
      <c r="AA334" s="885" t="s">
        <v>291</v>
      </c>
      <c r="AB334" s="871"/>
      <c r="AC334" s="885" t="s">
        <v>291</v>
      </c>
      <c r="AD334" s="871"/>
      <c r="AE334" s="885" t="s">
        <v>291</v>
      </c>
      <c r="AF334" s="871"/>
      <c r="AG334" s="885" t="s">
        <v>291</v>
      </c>
      <c r="AH334" s="871"/>
    </row>
    <row r="335" spans="1:16384" s="43" customFormat="1" ht="46.8" x14ac:dyDescent="0.3">
      <c r="A335" s="47" t="s">
        <v>187</v>
      </c>
      <c r="B335" s="48" t="s">
        <v>154</v>
      </c>
      <c r="C335" s="49" t="s">
        <v>187</v>
      </c>
      <c r="D335" s="49" t="s">
        <v>154</v>
      </c>
      <c r="E335" s="248" t="s">
        <v>187</v>
      </c>
      <c r="F335" s="84" t="s">
        <v>154</v>
      </c>
      <c r="G335" s="83" t="s">
        <v>187</v>
      </c>
      <c r="H335" s="152" t="s">
        <v>154</v>
      </c>
      <c r="I335" s="70"/>
      <c r="J335" s="203"/>
      <c r="K335" s="52"/>
      <c r="L335" s="196"/>
      <c r="M335" s="59"/>
      <c r="N335" s="129"/>
      <c r="O335" s="59"/>
      <c r="P335" s="129"/>
      <c r="Q335" s="59"/>
      <c r="R335" s="129"/>
      <c r="S335" s="59"/>
      <c r="T335" s="129"/>
      <c r="U335" s="369"/>
      <c r="V335" s="370"/>
      <c r="W335" s="369"/>
      <c r="X335" s="370"/>
      <c r="Y335" s="369"/>
      <c r="Z335" s="370"/>
      <c r="AA335" s="369"/>
      <c r="AB335" s="370"/>
      <c r="AC335" s="369"/>
      <c r="AD335" s="370"/>
      <c r="AE335" s="369"/>
      <c r="AF335" s="370"/>
      <c r="AG335" s="369"/>
      <c r="AH335" s="370"/>
    </row>
    <row r="336" spans="1:16384" s="43" customFormat="1" ht="38.25" customHeight="1" x14ac:dyDescent="0.3">
      <c r="A336" s="233" t="s">
        <v>188</v>
      </c>
      <c r="B336" s="234" t="s">
        <v>155</v>
      </c>
      <c r="C336" s="235" t="s">
        <v>188</v>
      </c>
      <c r="D336" s="235" t="s">
        <v>155</v>
      </c>
      <c r="E336" s="249" t="s">
        <v>188</v>
      </c>
      <c r="F336" s="94" t="s">
        <v>155</v>
      </c>
      <c r="G336" s="531" t="s">
        <v>188</v>
      </c>
      <c r="H336" s="208" t="s">
        <v>155</v>
      </c>
      <c r="I336" s="125" t="s">
        <v>188</v>
      </c>
      <c r="J336" s="208" t="s">
        <v>155</v>
      </c>
      <c r="K336" s="85" t="s">
        <v>188</v>
      </c>
      <c r="L336" s="214" t="s">
        <v>155</v>
      </c>
      <c r="M336" s="91" t="s">
        <v>188</v>
      </c>
      <c r="N336" s="159" t="s">
        <v>155</v>
      </c>
      <c r="O336" s="91" t="s">
        <v>188</v>
      </c>
      <c r="P336" s="159" t="s">
        <v>155</v>
      </c>
      <c r="Q336" s="91" t="s">
        <v>188</v>
      </c>
      <c r="R336" s="159" t="s">
        <v>155</v>
      </c>
      <c r="S336" s="59" t="s">
        <v>188</v>
      </c>
      <c r="T336" s="129" t="s">
        <v>155</v>
      </c>
      <c r="U336" s="365" t="s">
        <v>188</v>
      </c>
      <c r="V336" s="92" t="s">
        <v>155</v>
      </c>
      <c r="W336" s="321" t="s">
        <v>188</v>
      </c>
      <c r="X336" s="60" t="s">
        <v>155</v>
      </c>
      <c r="Y336" s="321" t="s">
        <v>188</v>
      </c>
      <c r="Z336" s="60" t="s">
        <v>155</v>
      </c>
      <c r="AA336" s="321" t="s">
        <v>188</v>
      </c>
      <c r="AB336" s="60" t="s">
        <v>155</v>
      </c>
      <c r="AC336" s="365" t="s">
        <v>188</v>
      </c>
      <c r="AD336" s="92" t="s">
        <v>155</v>
      </c>
      <c r="AE336" s="365" t="s">
        <v>188</v>
      </c>
      <c r="AF336" s="92" t="s">
        <v>155</v>
      </c>
      <c r="AG336" s="365" t="s">
        <v>188</v>
      </c>
      <c r="AH336" s="92" t="s">
        <v>155</v>
      </c>
    </row>
    <row r="337" spans="1:34" ht="38.25" customHeight="1" x14ac:dyDescent="0.3">
      <c r="A337" s="233" t="s">
        <v>189</v>
      </c>
      <c r="B337" s="234" t="s">
        <v>156</v>
      </c>
      <c r="C337" s="235" t="s">
        <v>189</v>
      </c>
      <c r="D337" s="235" t="s">
        <v>156</v>
      </c>
      <c r="E337" s="250" t="s">
        <v>189</v>
      </c>
      <c r="F337" s="60" t="s">
        <v>156</v>
      </c>
      <c r="G337" s="512" t="s">
        <v>189</v>
      </c>
      <c r="H337" s="174" t="s">
        <v>156</v>
      </c>
      <c r="I337" s="87" t="s">
        <v>189</v>
      </c>
      <c r="J337" s="174" t="s">
        <v>156</v>
      </c>
      <c r="K337" s="85" t="s">
        <v>189</v>
      </c>
      <c r="L337" s="214" t="s">
        <v>156</v>
      </c>
      <c r="M337" s="91" t="s">
        <v>189</v>
      </c>
      <c r="N337" s="159" t="s">
        <v>156</v>
      </c>
      <c r="O337" s="91" t="s">
        <v>189</v>
      </c>
      <c r="P337" s="159" t="s">
        <v>156</v>
      </c>
      <c r="Q337" s="91" t="s">
        <v>189</v>
      </c>
      <c r="R337" s="159" t="s">
        <v>156</v>
      </c>
      <c r="S337" s="91" t="s">
        <v>189</v>
      </c>
      <c r="T337" s="159" t="s">
        <v>156</v>
      </c>
      <c r="U337" s="365" t="s">
        <v>189</v>
      </c>
      <c r="V337" s="92" t="s">
        <v>156</v>
      </c>
      <c r="W337" s="365" t="s">
        <v>189</v>
      </c>
      <c r="X337" s="92" t="s">
        <v>156</v>
      </c>
      <c r="Y337" s="321" t="s">
        <v>189</v>
      </c>
      <c r="Z337" s="60" t="s">
        <v>156</v>
      </c>
      <c r="AA337" s="365" t="s">
        <v>189</v>
      </c>
      <c r="AB337" s="92" t="s">
        <v>156</v>
      </c>
      <c r="AC337" s="383" t="s">
        <v>189</v>
      </c>
      <c r="AD337" s="60" t="s">
        <v>156</v>
      </c>
      <c r="AE337" s="470" t="s">
        <v>189</v>
      </c>
      <c r="AF337" s="92" t="s">
        <v>156</v>
      </c>
      <c r="AG337" s="365" t="s">
        <v>189</v>
      </c>
      <c r="AH337" s="92" t="s">
        <v>156</v>
      </c>
    </row>
    <row r="338" spans="1:34" ht="53.25" customHeight="1" x14ac:dyDescent="0.3">
      <c r="A338" s="233"/>
      <c r="B338" s="234"/>
      <c r="C338" s="235"/>
      <c r="D338" s="235"/>
      <c r="E338" s="249"/>
      <c r="F338" s="94"/>
      <c r="G338" s="93"/>
      <c r="H338" s="199"/>
      <c r="I338" s="251" t="s">
        <v>190</v>
      </c>
      <c r="J338" s="252" t="s">
        <v>376</v>
      </c>
      <c r="K338" s="52" t="s">
        <v>190</v>
      </c>
      <c r="L338" s="196" t="s">
        <v>376</v>
      </c>
      <c r="M338" s="59" t="s">
        <v>190</v>
      </c>
      <c r="N338" s="129" t="s">
        <v>376</v>
      </c>
      <c r="O338" s="59" t="s">
        <v>190</v>
      </c>
      <c r="P338" s="129" t="s">
        <v>376</v>
      </c>
      <c r="Q338" s="59" t="s">
        <v>190</v>
      </c>
      <c r="R338" s="129" t="s">
        <v>376</v>
      </c>
      <c r="S338" s="59" t="s">
        <v>190</v>
      </c>
      <c r="T338" s="129" t="s">
        <v>376</v>
      </c>
      <c r="U338" s="373" t="s">
        <v>190</v>
      </c>
      <c r="V338" s="96" t="s">
        <v>590</v>
      </c>
      <c r="W338" s="321" t="s">
        <v>190</v>
      </c>
      <c r="X338" s="60" t="s">
        <v>590</v>
      </c>
      <c r="Y338" s="321" t="s">
        <v>190</v>
      </c>
      <c r="Z338" s="60" t="s">
        <v>590</v>
      </c>
      <c r="AA338" s="365" t="s">
        <v>190</v>
      </c>
      <c r="AB338" s="92" t="s">
        <v>590</v>
      </c>
      <c r="AC338" s="383" t="s">
        <v>190</v>
      </c>
      <c r="AD338" s="60" t="s">
        <v>590</v>
      </c>
      <c r="AE338" s="383" t="s">
        <v>190</v>
      </c>
      <c r="AF338" s="60" t="s">
        <v>590</v>
      </c>
      <c r="AG338" s="470" t="s">
        <v>190</v>
      </c>
      <c r="AH338" s="92" t="s">
        <v>590</v>
      </c>
    </row>
    <row r="339" spans="1:34" ht="58.5" customHeight="1" x14ac:dyDescent="0.3">
      <c r="A339" s="54"/>
      <c r="B339" s="55"/>
      <c r="C339" s="56"/>
      <c r="D339" s="56"/>
      <c r="E339" s="250"/>
      <c r="F339" s="60"/>
      <c r="G339" s="321"/>
      <c r="H339" s="129"/>
      <c r="I339" s="409" t="s">
        <v>191</v>
      </c>
      <c r="J339" s="410" t="s">
        <v>377</v>
      </c>
      <c r="K339" s="59" t="s">
        <v>191</v>
      </c>
      <c r="L339" s="129" t="s">
        <v>377</v>
      </c>
      <c r="M339" s="91" t="s">
        <v>191</v>
      </c>
      <c r="N339" s="159" t="s">
        <v>377</v>
      </c>
      <c r="O339" s="59" t="s">
        <v>191</v>
      </c>
      <c r="P339" s="129" t="s">
        <v>377</v>
      </c>
      <c r="Q339" s="59" t="s">
        <v>191</v>
      </c>
      <c r="R339" s="129" t="s">
        <v>377</v>
      </c>
      <c r="S339" s="59" t="s">
        <v>191</v>
      </c>
      <c r="T339" s="129" t="s">
        <v>377</v>
      </c>
      <c r="U339" s="321" t="s">
        <v>191</v>
      </c>
      <c r="V339" s="60" t="s">
        <v>377</v>
      </c>
      <c r="W339" s="321" t="s">
        <v>191</v>
      </c>
      <c r="X339" s="60" t="s">
        <v>377</v>
      </c>
      <c r="Y339" s="321" t="s">
        <v>191</v>
      </c>
      <c r="Z339" s="60" t="s">
        <v>377</v>
      </c>
      <c r="AA339" s="321" t="s">
        <v>191</v>
      </c>
      <c r="AB339" s="60" t="s">
        <v>377</v>
      </c>
      <c r="AC339" s="321" t="s">
        <v>191</v>
      </c>
      <c r="AD339" s="60" t="s">
        <v>377</v>
      </c>
      <c r="AE339" s="321" t="s">
        <v>191</v>
      </c>
      <c r="AF339" s="60" t="s">
        <v>377</v>
      </c>
      <c r="AG339" s="321" t="s">
        <v>191</v>
      </c>
      <c r="AH339" s="60" t="s">
        <v>377</v>
      </c>
    </row>
    <row r="340" spans="1:34" ht="58.5" customHeight="1" x14ac:dyDescent="0.3">
      <c r="A340" s="54"/>
      <c r="B340" s="55"/>
      <c r="C340" s="54"/>
      <c r="D340" s="55"/>
      <c r="E340" s="250"/>
      <c r="F340" s="60"/>
      <c r="G340" s="109"/>
      <c r="H340" s="77"/>
      <c r="I340" s="250"/>
      <c r="J340" s="60"/>
      <c r="K340" s="109"/>
      <c r="L340" s="77"/>
      <c r="M340" s="245"/>
      <c r="N340" s="246"/>
      <c r="O340" s="109"/>
      <c r="P340" s="77"/>
      <c r="Q340" s="109"/>
      <c r="R340" s="77"/>
      <c r="S340" s="109"/>
      <c r="T340" s="77"/>
      <c r="U340" s="408" t="s">
        <v>192</v>
      </c>
      <c r="V340" s="400" t="s">
        <v>581</v>
      </c>
      <c r="W340" s="321" t="s">
        <v>192</v>
      </c>
      <c r="X340" s="60" t="s">
        <v>581</v>
      </c>
      <c r="Y340" s="321" t="s">
        <v>192</v>
      </c>
      <c r="Z340" s="60" t="s">
        <v>581</v>
      </c>
      <c r="AA340" s="321" t="s">
        <v>192</v>
      </c>
      <c r="AB340" s="60" t="s">
        <v>581</v>
      </c>
      <c r="AC340" s="321" t="s">
        <v>192</v>
      </c>
      <c r="AD340" s="60" t="s">
        <v>581</v>
      </c>
      <c r="AE340" s="321" t="s">
        <v>192</v>
      </c>
      <c r="AF340" s="60" t="s">
        <v>581</v>
      </c>
      <c r="AG340" s="321" t="s">
        <v>192</v>
      </c>
      <c r="AH340" s="60" t="s">
        <v>581</v>
      </c>
    </row>
    <row r="341" spans="1:34" ht="58.5" customHeight="1" thickBot="1" x14ac:dyDescent="0.35">
      <c r="A341" s="72"/>
      <c r="B341" s="73"/>
      <c r="C341" s="74"/>
      <c r="D341" s="56"/>
      <c r="E341" s="250"/>
      <c r="F341" s="60"/>
      <c r="G341" s="250"/>
      <c r="H341" s="60"/>
      <c r="I341" s="250"/>
      <c r="J341" s="60"/>
      <c r="K341" s="109"/>
      <c r="L341" s="77"/>
      <c r="M341" s="245"/>
      <c r="N341" s="246"/>
      <c r="O341" s="109"/>
      <c r="P341" s="77"/>
      <c r="Q341" s="109"/>
      <c r="R341" s="77"/>
      <c r="S341" s="109"/>
      <c r="T341" s="77"/>
      <c r="U341" s="408" t="s">
        <v>193</v>
      </c>
      <c r="V341" s="400" t="s">
        <v>582</v>
      </c>
      <c r="W341" s="321" t="s">
        <v>193</v>
      </c>
      <c r="X341" s="60" t="s">
        <v>582</v>
      </c>
      <c r="Y341" s="321" t="s">
        <v>193</v>
      </c>
      <c r="Z341" s="60" t="s">
        <v>582</v>
      </c>
      <c r="AA341" s="321" t="s">
        <v>193</v>
      </c>
      <c r="AB341" s="60" t="s">
        <v>582</v>
      </c>
      <c r="AC341" s="321" t="s">
        <v>193</v>
      </c>
      <c r="AD341" s="60" t="s">
        <v>582</v>
      </c>
      <c r="AE341" s="321" t="s">
        <v>193</v>
      </c>
      <c r="AF341" s="60" t="s">
        <v>582</v>
      </c>
      <c r="AG341" s="365" t="s">
        <v>193</v>
      </c>
      <c r="AH341" s="92" t="s">
        <v>582</v>
      </c>
    </row>
    <row r="342" spans="1:34" ht="16.5" customHeight="1" thickTop="1" x14ac:dyDescent="0.3">
      <c r="A342" s="875" t="s">
        <v>292</v>
      </c>
      <c r="B342" s="876"/>
      <c r="C342" s="875" t="s">
        <v>292</v>
      </c>
      <c r="D342" s="876"/>
      <c r="E342" s="869" t="s">
        <v>292</v>
      </c>
      <c r="F342" s="870"/>
      <c r="G342" s="869" t="s">
        <v>292</v>
      </c>
      <c r="H342" s="871"/>
      <c r="I342" s="872" t="s">
        <v>292</v>
      </c>
      <c r="J342" s="871"/>
      <c r="K342" s="885" t="s">
        <v>292</v>
      </c>
      <c r="L342" s="871"/>
      <c r="M342" s="885" t="s">
        <v>292</v>
      </c>
      <c r="N342" s="871"/>
      <c r="O342" s="885" t="s">
        <v>292</v>
      </c>
      <c r="P342" s="871"/>
      <c r="Q342" s="885" t="s">
        <v>292</v>
      </c>
      <c r="R342" s="871"/>
      <c r="S342" s="885" t="s">
        <v>292</v>
      </c>
      <c r="T342" s="871"/>
      <c r="U342" s="885" t="s">
        <v>292</v>
      </c>
      <c r="V342" s="871"/>
      <c r="W342" s="885" t="s">
        <v>292</v>
      </c>
      <c r="X342" s="871"/>
      <c r="Y342" s="885" t="s">
        <v>292</v>
      </c>
      <c r="Z342" s="871"/>
      <c r="AA342" s="885" t="s">
        <v>292</v>
      </c>
      <c r="AB342" s="871"/>
      <c r="AC342" s="885" t="s">
        <v>292</v>
      </c>
      <c r="AD342" s="871"/>
      <c r="AE342" s="885" t="s">
        <v>292</v>
      </c>
      <c r="AF342" s="871"/>
      <c r="AG342" s="885" t="s">
        <v>292</v>
      </c>
      <c r="AH342" s="871"/>
    </row>
    <row r="343" spans="1:34" ht="21" customHeight="1" x14ac:dyDescent="0.3">
      <c r="A343" s="47" t="s">
        <v>187</v>
      </c>
      <c r="B343" s="48" t="s">
        <v>157</v>
      </c>
      <c r="C343" s="49" t="s">
        <v>187</v>
      </c>
      <c r="D343" s="49" t="s">
        <v>157</v>
      </c>
      <c r="E343" s="50" t="s">
        <v>187</v>
      </c>
      <c r="F343" s="51" t="s">
        <v>157</v>
      </c>
      <c r="G343" s="52" t="s">
        <v>187</v>
      </c>
      <c r="H343" s="196" t="s">
        <v>157</v>
      </c>
      <c r="I343" s="119" t="s">
        <v>187</v>
      </c>
      <c r="J343" s="69" t="s">
        <v>157</v>
      </c>
      <c r="K343" s="52" t="s">
        <v>187</v>
      </c>
      <c r="L343" s="196" t="s">
        <v>157</v>
      </c>
      <c r="M343" s="91" t="s">
        <v>187</v>
      </c>
      <c r="N343" s="159" t="s">
        <v>157</v>
      </c>
      <c r="O343" s="91" t="s">
        <v>187</v>
      </c>
      <c r="P343" s="159" t="s">
        <v>157</v>
      </c>
      <c r="Q343" s="59" t="s">
        <v>187</v>
      </c>
      <c r="R343" s="129" t="s">
        <v>157</v>
      </c>
      <c r="S343" s="91" t="s">
        <v>187</v>
      </c>
      <c r="T343" s="159" t="s">
        <v>157</v>
      </c>
      <c r="U343" s="365" t="s">
        <v>187</v>
      </c>
      <c r="V343" s="92" t="s">
        <v>157</v>
      </c>
      <c r="W343" s="321" t="s">
        <v>187</v>
      </c>
      <c r="X343" s="60" t="s">
        <v>157</v>
      </c>
      <c r="Y343" s="321" t="s">
        <v>187</v>
      </c>
      <c r="Z343" s="60" t="s">
        <v>157</v>
      </c>
      <c r="AA343" s="365" t="s">
        <v>187</v>
      </c>
      <c r="AB343" s="92" t="s">
        <v>157</v>
      </c>
      <c r="AC343" s="383" t="s">
        <v>187</v>
      </c>
      <c r="AD343" s="60" t="s">
        <v>157</v>
      </c>
      <c r="AE343" s="470" t="s">
        <v>187</v>
      </c>
      <c r="AF343" s="92" t="s">
        <v>157</v>
      </c>
      <c r="AG343" s="321" t="s">
        <v>187</v>
      </c>
      <c r="AH343" s="60" t="s">
        <v>157</v>
      </c>
    </row>
    <row r="344" spans="1:34" ht="21.75" customHeight="1" thickBot="1" x14ac:dyDescent="0.35">
      <c r="A344" s="61" t="s">
        <v>188</v>
      </c>
      <c r="B344" s="62" t="s">
        <v>158</v>
      </c>
      <c r="C344" s="63" t="s">
        <v>188</v>
      </c>
      <c r="D344" s="63" t="s">
        <v>158</v>
      </c>
      <c r="E344" s="64" t="s">
        <v>188</v>
      </c>
      <c r="F344" s="65" t="s">
        <v>158</v>
      </c>
      <c r="G344" s="66" t="s">
        <v>188</v>
      </c>
      <c r="H344" s="67" t="s">
        <v>158</v>
      </c>
      <c r="I344" s="66" t="s">
        <v>188</v>
      </c>
      <c r="J344" s="67" t="s">
        <v>158</v>
      </c>
      <c r="K344" s="52" t="s">
        <v>188</v>
      </c>
      <c r="L344" s="196" t="s">
        <v>158</v>
      </c>
      <c r="M344" s="66" t="s">
        <v>188</v>
      </c>
      <c r="N344" s="67" t="s">
        <v>158</v>
      </c>
      <c r="O344" s="66" t="s">
        <v>188</v>
      </c>
      <c r="P344" s="67" t="s">
        <v>158</v>
      </c>
      <c r="Q344" s="66" t="s">
        <v>188</v>
      </c>
      <c r="R344" s="67" t="s">
        <v>158</v>
      </c>
      <c r="S344" s="66" t="s">
        <v>188</v>
      </c>
      <c r="T344" s="67" t="s">
        <v>158</v>
      </c>
      <c r="U344" s="411" t="s">
        <v>188</v>
      </c>
      <c r="V344" s="389" t="s">
        <v>158</v>
      </c>
      <c r="W344" s="411" t="s">
        <v>188</v>
      </c>
      <c r="X344" s="389" t="s">
        <v>158</v>
      </c>
      <c r="Y344" s="411" t="s">
        <v>188</v>
      </c>
      <c r="Z344" s="389" t="s">
        <v>158</v>
      </c>
      <c r="AA344" s="411" t="s">
        <v>188</v>
      </c>
      <c r="AB344" s="389" t="s">
        <v>158</v>
      </c>
      <c r="AC344" s="411" t="s">
        <v>188</v>
      </c>
      <c r="AD344" s="389" t="s">
        <v>158</v>
      </c>
      <c r="AE344" s="411" t="s">
        <v>188</v>
      </c>
      <c r="AF344" s="389" t="s">
        <v>158</v>
      </c>
      <c r="AG344" s="411" t="s">
        <v>188</v>
      </c>
      <c r="AH344" s="389" t="s">
        <v>158</v>
      </c>
    </row>
    <row r="345" spans="1:34" ht="16.5" customHeight="1" thickTop="1" x14ac:dyDescent="0.3">
      <c r="A345" s="875" t="s">
        <v>293</v>
      </c>
      <c r="B345" s="876"/>
      <c r="C345" s="875" t="s">
        <v>293</v>
      </c>
      <c r="D345" s="876"/>
      <c r="E345" s="869" t="s">
        <v>293</v>
      </c>
      <c r="F345" s="870"/>
      <c r="G345" s="869" t="s">
        <v>293</v>
      </c>
      <c r="H345" s="871"/>
      <c r="I345" s="872" t="s">
        <v>293</v>
      </c>
      <c r="J345" s="871"/>
      <c r="K345" s="885" t="s">
        <v>293</v>
      </c>
      <c r="L345" s="871"/>
      <c r="M345" s="885" t="s">
        <v>293</v>
      </c>
      <c r="N345" s="871"/>
      <c r="O345" s="885" t="s">
        <v>293</v>
      </c>
      <c r="P345" s="871"/>
      <c r="Q345" s="885" t="s">
        <v>293</v>
      </c>
      <c r="R345" s="871"/>
      <c r="S345" s="885" t="s">
        <v>293</v>
      </c>
      <c r="T345" s="871"/>
      <c r="U345" s="881" t="s">
        <v>293</v>
      </c>
      <c r="V345" s="882"/>
      <c r="W345" s="881" t="s">
        <v>293</v>
      </c>
      <c r="X345" s="882"/>
      <c r="Y345" s="881" t="s">
        <v>293</v>
      </c>
      <c r="Z345" s="882"/>
      <c r="AA345" s="881" t="s">
        <v>293</v>
      </c>
      <c r="AB345" s="882"/>
      <c r="AC345" s="881" t="s">
        <v>293</v>
      </c>
      <c r="AD345" s="882"/>
      <c r="AE345" s="881" t="s">
        <v>293</v>
      </c>
      <c r="AF345" s="882"/>
      <c r="AG345" s="881" t="s">
        <v>293</v>
      </c>
      <c r="AH345" s="882"/>
    </row>
    <row r="346" spans="1:34" x14ac:dyDescent="0.3">
      <c r="A346" s="47" t="s">
        <v>187</v>
      </c>
      <c r="B346" s="48" t="s">
        <v>159</v>
      </c>
      <c r="C346" s="49" t="s">
        <v>187</v>
      </c>
      <c r="D346" s="49" t="s">
        <v>159</v>
      </c>
      <c r="E346" s="50" t="s">
        <v>187</v>
      </c>
      <c r="F346" s="51" t="s">
        <v>159</v>
      </c>
      <c r="G346" s="52" t="s">
        <v>187</v>
      </c>
      <c r="H346" s="196" t="s">
        <v>159</v>
      </c>
      <c r="I346" s="119" t="s">
        <v>187</v>
      </c>
      <c r="J346" s="69" t="s">
        <v>159</v>
      </c>
      <c r="K346" s="119" t="s">
        <v>187</v>
      </c>
      <c r="L346" s="69" t="s">
        <v>159</v>
      </c>
      <c r="M346" s="59" t="s">
        <v>187</v>
      </c>
      <c r="N346" s="129" t="s">
        <v>159</v>
      </c>
      <c r="O346" s="91" t="s">
        <v>187</v>
      </c>
      <c r="P346" s="159" t="s">
        <v>159</v>
      </c>
      <c r="Q346" s="59" t="s">
        <v>187</v>
      </c>
      <c r="R346" s="129" t="s">
        <v>159</v>
      </c>
      <c r="S346" s="91" t="s">
        <v>187</v>
      </c>
      <c r="T346" s="159" t="s">
        <v>159</v>
      </c>
      <c r="U346" s="365" t="s">
        <v>187</v>
      </c>
      <c r="V346" s="92" t="s">
        <v>159</v>
      </c>
      <c r="W346" s="321" t="s">
        <v>187</v>
      </c>
      <c r="X346" s="60" t="s">
        <v>159</v>
      </c>
      <c r="Y346" s="321" t="s">
        <v>187</v>
      </c>
      <c r="Z346" s="60" t="s">
        <v>159</v>
      </c>
      <c r="AA346" s="321" t="s">
        <v>187</v>
      </c>
      <c r="AB346" s="60" t="s">
        <v>159</v>
      </c>
      <c r="AC346" s="321" t="s">
        <v>187</v>
      </c>
      <c r="AD346" s="60" t="s">
        <v>159</v>
      </c>
      <c r="AE346" s="321" t="s">
        <v>187</v>
      </c>
      <c r="AF346" s="60" t="s">
        <v>159</v>
      </c>
      <c r="AG346" s="321" t="s">
        <v>187</v>
      </c>
      <c r="AH346" s="60" t="s">
        <v>159</v>
      </c>
    </row>
    <row r="347" spans="1:34" ht="16.2" thickBot="1" x14ac:dyDescent="0.35">
      <c r="A347" s="253" t="s">
        <v>188</v>
      </c>
      <c r="B347" s="254" t="s">
        <v>160</v>
      </c>
      <c r="C347" s="63" t="s">
        <v>188</v>
      </c>
      <c r="D347" s="63" t="s">
        <v>160</v>
      </c>
      <c r="E347" s="255" t="s">
        <v>188</v>
      </c>
      <c r="F347" s="256" t="s">
        <v>160</v>
      </c>
      <c r="G347" s="66" t="s">
        <v>188</v>
      </c>
      <c r="H347" s="67" t="s">
        <v>160</v>
      </c>
      <c r="I347" s="257" t="s">
        <v>188</v>
      </c>
      <c r="J347" s="258" t="s">
        <v>160</v>
      </c>
      <c r="K347" s="257" t="s">
        <v>188</v>
      </c>
      <c r="L347" s="258" t="s">
        <v>160</v>
      </c>
      <c r="M347" s="66" t="s">
        <v>188</v>
      </c>
      <c r="N347" s="67" t="s">
        <v>160</v>
      </c>
      <c r="O347" s="137" t="s">
        <v>188</v>
      </c>
      <c r="P347" s="138" t="s">
        <v>160</v>
      </c>
      <c r="Q347" s="66" t="s">
        <v>188</v>
      </c>
      <c r="R347" s="67" t="s">
        <v>160</v>
      </c>
      <c r="S347" s="137" t="s">
        <v>188</v>
      </c>
      <c r="T347" s="138" t="s">
        <v>160</v>
      </c>
      <c r="U347" s="412" t="s">
        <v>188</v>
      </c>
      <c r="V347" s="413" t="s">
        <v>160</v>
      </c>
      <c r="W347" s="412" t="s">
        <v>188</v>
      </c>
      <c r="X347" s="413" t="s">
        <v>160</v>
      </c>
      <c r="Y347" s="479" t="s">
        <v>188</v>
      </c>
      <c r="Z347" s="480" t="s">
        <v>160</v>
      </c>
      <c r="AA347" s="479" t="s">
        <v>188</v>
      </c>
      <c r="AB347" s="480" t="s">
        <v>160</v>
      </c>
      <c r="AC347" s="479" t="s">
        <v>188</v>
      </c>
      <c r="AD347" s="480" t="s">
        <v>160</v>
      </c>
      <c r="AE347" s="479" t="s">
        <v>188</v>
      </c>
      <c r="AF347" s="480" t="s">
        <v>160</v>
      </c>
      <c r="AG347" s="479" t="s">
        <v>188</v>
      </c>
      <c r="AH347" s="480" t="s">
        <v>160</v>
      </c>
    </row>
    <row r="348" spans="1:34" ht="16.2" thickTop="1" x14ac:dyDescent="0.3">
      <c r="A348" s="259"/>
      <c r="C348" s="259"/>
      <c r="E348" s="74"/>
      <c r="F348" s="74"/>
      <c r="G348" s="74"/>
      <c r="H348" s="74"/>
    </row>
    <row r="349" spans="1:34" ht="18" x14ac:dyDescent="0.35">
      <c r="E349" s="260"/>
      <c r="F349" s="260"/>
    </row>
    <row r="350" spans="1:34" ht="18" x14ac:dyDescent="0.35">
      <c r="A350" s="263"/>
      <c r="B350" s="264"/>
      <c r="C350" s="264"/>
      <c r="D350" s="264"/>
      <c r="E350" s="260"/>
      <c r="F350" s="260"/>
    </row>
  </sheetData>
  <mergeCells count="605">
    <mergeCell ref="A345:B345"/>
    <mergeCell ref="C345:D345"/>
    <mergeCell ref="E345:F345"/>
    <mergeCell ref="G345:H345"/>
    <mergeCell ref="I345:J345"/>
    <mergeCell ref="K345:L345"/>
    <mergeCell ref="M345:N345"/>
    <mergeCell ref="O345:P345"/>
    <mergeCell ref="Q345:R345"/>
    <mergeCell ref="S345:T345"/>
    <mergeCell ref="U345:V345"/>
    <mergeCell ref="W345:X345"/>
    <mergeCell ref="Y345:Z345"/>
    <mergeCell ref="AA345:AB345"/>
    <mergeCell ref="AC345:AD345"/>
    <mergeCell ref="AE345:AF345"/>
    <mergeCell ref="AG345:AH345"/>
    <mergeCell ref="S342:T342"/>
    <mergeCell ref="U342:V342"/>
    <mergeCell ref="S334:T334"/>
    <mergeCell ref="U334:V334"/>
    <mergeCell ref="W334:X334"/>
    <mergeCell ref="Y334:Z334"/>
    <mergeCell ref="AA334:AB334"/>
    <mergeCell ref="AC334:AD334"/>
    <mergeCell ref="AE334:AF334"/>
    <mergeCell ref="AG334:AH334"/>
    <mergeCell ref="AG342:AH342"/>
    <mergeCell ref="W342:X342"/>
    <mergeCell ref="Y342:Z342"/>
    <mergeCell ref="AA342:AB342"/>
    <mergeCell ref="AC342:AD342"/>
    <mergeCell ref="AE342:AF342"/>
    <mergeCell ref="AG326:AH326"/>
    <mergeCell ref="Y326:Z326"/>
    <mergeCell ref="AA326:AB326"/>
    <mergeCell ref="AC326:AD326"/>
    <mergeCell ref="AE326:AF326"/>
    <mergeCell ref="S329:T329"/>
    <mergeCell ref="U329:V329"/>
    <mergeCell ref="W329:X329"/>
    <mergeCell ref="Y329:Z329"/>
    <mergeCell ref="AA329:AB329"/>
    <mergeCell ref="AC329:AD329"/>
    <mergeCell ref="AE329:AF329"/>
    <mergeCell ref="AG329:AH329"/>
    <mergeCell ref="AG308:AH308"/>
    <mergeCell ref="A313:B313"/>
    <mergeCell ref="C313:D313"/>
    <mergeCell ref="E313:F313"/>
    <mergeCell ref="G313:H313"/>
    <mergeCell ref="I313:J313"/>
    <mergeCell ref="K313:L313"/>
    <mergeCell ref="M313:N313"/>
    <mergeCell ref="O313:P313"/>
    <mergeCell ref="Q313:R313"/>
    <mergeCell ref="S313:T313"/>
    <mergeCell ref="U313:V313"/>
    <mergeCell ref="W313:X313"/>
    <mergeCell ref="Y313:Z313"/>
    <mergeCell ref="AA313:AB313"/>
    <mergeCell ref="AC313:AD313"/>
    <mergeCell ref="AE313:AF313"/>
    <mergeCell ref="AG313:AH313"/>
    <mergeCell ref="S300:T300"/>
    <mergeCell ref="U300:V300"/>
    <mergeCell ref="W300:X300"/>
    <mergeCell ref="Y300:Z300"/>
    <mergeCell ref="AA300:AB300"/>
    <mergeCell ref="AC300:AD300"/>
    <mergeCell ref="AE300:AF300"/>
    <mergeCell ref="AG300:AH300"/>
    <mergeCell ref="A308:B308"/>
    <mergeCell ref="C308:D308"/>
    <mergeCell ref="E308:F308"/>
    <mergeCell ref="G308:H308"/>
    <mergeCell ref="I308:J308"/>
    <mergeCell ref="K308:L308"/>
    <mergeCell ref="M308:N308"/>
    <mergeCell ref="O308:P308"/>
    <mergeCell ref="Q308:R308"/>
    <mergeCell ref="S308:T308"/>
    <mergeCell ref="U308:V308"/>
    <mergeCell ref="W308:X308"/>
    <mergeCell ref="Y308:Z308"/>
    <mergeCell ref="AA308:AB308"/>
    <mergeCell ref="AC308:AD308"/>
    <mergeCell ref="AE308:AF308"/>
    <mergeCell ref="A300:B300"/>
    <mergeCell ref="C300:D300"/>
    <mergeCell ref="E300:F300"/>
    <mergeCell ref="G300:H300"/>
    <mergeCell ref="I300:J300"/>
    <mergeCell ref="K300:L300"/>
    <mergeCell ref="M300:N300"/>
    <mergeCell ref="O300:P300"/>
    <mergeCell ref="Q300:R300"/>
    <mergeCell ref="AG269:AH269"/>
    <mergeCell ref="AG284:AH284"/>
    <mergeCell ref="A287:B287"/>
    <mergeCell ref="C287:D287"/>
    <mergeCell ref="E287:F287"/>
    <mergeCell ref="G287:H287"/>
    <mergeCell ref="I287:J287"/>
    <mergeCell ref="K287:L287"/>
    <mergeCell ref="M287:N287"/>
    <mergeCell ref="O287:P287"/>
    <mergeCell ref="Q287:R287"/>
    <mergeCell ref="S287:T287"/>
    <mergeCell ref="U287:V287"/>
    <mergeCell ref="W287:X287"/>
    <mergeCell ref="Y287:Z287"/>
    <mergeCell ref="AA287:AB287"/>
    <mergeCell ref="AC287:AD287"/>
    <mergeCell ref="AE287:AF287"/>
    <mergeCell ref="AG287:AH287"/>
    <mergeCell ref="A284:B284"/>
    <mergeCell ref="C284:D284"/>
    <mergeCell ref="E284:F284"/>
    <mergeCell ref="G284:H284"/>
    <mergeCell ref="M269:N269"/>
    <mergeCell ref="AG243:AH243"/>
    <mergeCell ref="A263:B263"/>
    <mergeCell ref="C263:D263"/>
    <mergeCell ref="E263:F263"/>
    <mergeCell ref="G263:H263"/>
    <mergeCell ref="I263:J263"/>
    <mergeCell ref="K263:L263"/>
    <mergeCell ref="M263:N263"/>
    <mergeCell ref="O263:P263"/>
    <mergeCell ref="Q263:R263"/>
    <mergeCell ref="S263:T263"/>
    <mergeCell ref="U263:V263"/>
    <mergeCell ref="W263:X263"/>
    <mergeCell ref="Y263:Z263"/>
    <mergeCell ref="AA263:AB263"/>
    <mergeCell ref="AC263:AD263"/>
    <mergeCell ref="AE263:AF263"/>
    <mergeCell ref="AG263:AH263"/>
    <mergeCell ref="M243:N243"/>
    <mergeCell ref="O243:P243"/>
    <mergeCell ref="AE243:AF243"/>
    <mergeCell ref="A243:B243"/>
    <mergeCell ref="C243:D243"/>
    <mergeCell ref="E243:F243"/>
    <mergeCell ref="AG222:AH222"/>
    <mergeCell ref="M209:N209"/>
    <mergeCell ref="O209:P209"/>
    <mergeCell ref="Q209:R209"/>
    <mergeCell ref="S209:T209"/>
    <mergeCell ref="U209:V209"/>
    <mergeCell ref="W209:X209"/>
    <mergeCell ref="Y209:Z209"/>
    <mergeCell ref="AA209:AB209"/>
    <mergeCell ref="AC209:AD209"/>
    <mergeCell ref="AG209:AH209"/>
    <mergeCell ref="Y222:Z222"/>
    <mergeCell ref="AA222:AB222"/>
    <mergeCell ref="AC222:AD222"/>
    <mergeCell ref="AE222:AF222"/>
    <mergeCell ref="M222:N222"/>
    <mergeCell ref="O222:P222"/>
    <mergeCell ref="Q222:R222"/>
    <mergeCell ref="S222:T222"/>
    <mergeCell ref="U222:V222"/>
    <mergeCell ref="W222:X222"/>
    <mergeCell ref="AG184:AH184"/>
    <mergeCell ref="A205:B205"/>
    <mergeCell ref="C205:D205"/>
    <mergeCell ref="E205:F205"/>
    <mergeCell ref="G205:H205"/>
    <mergeCell ref="I205:J205"/>
    <mergeCell ref="K205:L205"/>
    <mergeCell ref="M205:N205"/>
    <mergeCell ref="O205:P205"/>
    <mergeCell ref="Q205:R205"/>
    <mergeCell ref="S205:T205"/>
    <mergeCell ref="U205:V205"/>
    <mergeCell ref="W205:X205"/>
    <mergeCell ref="Y205:Z205"/>
    <mergeCell ref="AA205:AB205"/>
    <mergeCell ref="AC205:AD205"/>
    <mergeCell ref="AE205:AF205"/>
    <mergeCell ref="AG205:AH205"/>
    <mergeCell ref="M184:N184"/>
    <mergeCell ref="O184:P184"/>
    <mergeCell ref="Q184:R184"/>
    <mergeCell ref="S184:T184"/>
    <mergeCell ref="U184:V184"/>
    <mergeCell ref="W184:X184"/>
    <mergeCell ref="AG157:AH157"/>
    <mergeCell ref="A163:B163"/>
    <mergeCell ref="C163:D163"/>
    <mergeCell ref="E163:F163"/>
    <mergeCell ref="G163:H163"/>
    <mergeCell ref="I163:J163"/>
    <mergeCell ref="K163:L163"/>
    <mergeCell ref="M163:N163"/>
    <mergeCell ref="O163:P163"/>
    <mergeCell ref="Q163:R163"/>
    <mergeCell ref="S163:T163"/>
    <mergeCell ref="U163:V163"/>
    <mergeCell ref="W163:X163"/>
    <mergeCell ref="Y163:Z163"/>
    <mergeCell ref="AA163:AB163"/>
    <mergeCell ref="AC163:AD163"/>
    <mergeCell ref="AE163:AF163"/>
    <mergeCell ref="AG163:AH163"/>
    <mergeCell ref="M157:N157"/>
    <mergeCell ref="O157:P157"/>
    <mergeCell ref="Q157:R157"/>
    <mergeCell ref="AG134:AH134"/>
    <mergeCell ref="A147:B147"/>
    <mergeCell ref="C147:D147"/>
    <mergeCell ref="E147:F147"/>
    <mergeCell ref="G147:H147"/>
    <mergeCell ref="I147:J147"/>
    <mergeCell ref="K147:L147"/>
    <mergeCell ref="M147:N147"/>
    <mergeCell ref="O147:P147"/>
    <mergeCell ref="Q147:R147"/>
    <mergeCell ref="S147:T147"/>
    <mergeCell ref="U147:V147"/>
    <mergeCell ref="W147:X147"/>
    <mergeCell ref="Y147:Z147"/>
    <mergeCell ref="AA147:AB147"/>
    <mergeCell ref="AC147:AD147"/>
    <mergeCell ref="AE147:AF147"/>
    <mergeCell ref="AG147:AH147"/>
    <mergeCell ref="M134:N134"/>
    <mergeCell ref="O134:P134"/>
    <mergeCell ref="Q134:R134"/>
    <mergeCell ref="S134:T134"/>
    <mergeCell ref="U134:V134"/>
    <mergeCell ref="W134:X134"/>
    <mergeCell ref="Y134:Z134"/>
    <mergeCell ref="AA134:AB134"/>
    <mergeCell ref="AC134:AD134"/>
    <mergeCell ref="Q124:R124"/>
    <mergeCell ref="S124:T124"/>
    <mergeCell ref="U124:V124"/>
    <mergeCell ref="W124:X124"/>
    <mergeCell ref="Y124:Z124"/>
    <mergeCell ref="AA124:AB124"/>
    <mergeCell ref="AC124:AD124"/>
    <mergeCell ref="AE124:AF124"/>
    <mergeCell ref="AG124:AH124"/>
    <mergeCell ref="E120:F122"/>
    <mergeCell ref="A124:B124"/>
    <mergeCell ref="C124:D124"/>
    <mergeCell ref="E124:F124"/>
    <mergeCell ref="G124:H124"/>
    <mergeCell ref="I124:J124"/>
    <mergeCell ref="K124:L124"/>
    <mergeCell ref="M124:N124"/>
    <mergeCell ref="O124:P124"/>
    <mergeCell ref="AG106:AH106"/>
    <mergeCell ref="A119:B119"/>
    <mergeCell ref="C119:D119"/>
    <mergeCell ref="E119:F119"/>
    <mergeCell ref="G119:H119"/>
    <mergeCell ref="I119:J119"/>
    <mergeCell ref="K119:L119"/>
    <mergeCell ref="M119:N119"/>
    <mergeCell ref="O119:P119"/>
    <mergeCell ref="Q119:R119"/>
    <mergeCell ref="S119:T119"/>
    <mergeCell ref="U119:V119"/>
    <mergeCell ref="W119:X119"/>
    <mergeCell ref="Y119:Z119"/>
    <mergeCell ref="AA119:AB119"/>
    <mergeCell ref="AC119:AD119"/>
    <mergeCell ref="AE119:AF119"/>
    <mergeCell ref="AG119:AH119"/>
    <mergeCell ref="S97:T97"/>
    <mergeCell ref="U97:V97"/>
    <mergeCell ref="W97:X97"/>
    <mergeCell ref="Y97:Z97"/>
    <mergeCell ref="AA97:AB97"/>
    <mergeCell ref="AC97:AD97"/>
    <mergeCell ref="AE97:AF97"/>
    <mergeCell ref="AG97:AH97"/>
    <mergeCell ref="A106:B106"/>
    <mergeCell ref="C106:D106"/>
    <mergeCell ref="E106:F106"/>
    <mergeCell ref="G106:H106"/>
    <mergeCell ref="I106:J106"/>
    <mergeCell ref="K106:L106"/>
    <mergeCell ref="M106:N106"/>
    <mergeCell ref="O106:P106"/>
    <mergeCell ref="Q106:R106"/>
    <mergeCell ref="S106:T106"/>
    <mergeCell ref="U106:V106"/>
    <mergeCell ref="W106:X106"/>
    <mergeCell ref="Y106:Z106"/>
    <mergeCell ref="AA106:AB106"/>
    <mergeCell ref="AC106:AD106"/>
    <mergeCell ref="AE106:AF106"/>
    <mergeCell ref="A97:B97"/>
    <mergeCell ref="C97:D97"/>
    <mergeCell ref="E97:F97"/>
    <mergeCell ref="G97:H97"/>
    <mergeCell ref="I97:J97"/>
    <mergeCell ref="K97:L97"/>
    <mergeCell ref="M97:N97"/>
    <mergeCell ref="O97:P97"/>
    <mergeCell ref="Q97:R97"/>
    <mergeCell ref="AE83:AF83"/>
    <mergeCell ref="AG83:AH83"/>
    <mergeCell ref="A89:B89"/>
    <mergeCell ref="C89:D89"/>
    <mergeCell ref="E89:F89"/>
    <mergeCell ref="G89:H89"/>
    <mergeCell ref="I89:J89"/>
    <mergeCell ref="K89:L89"/>
    <mergeCell ref="M89:N89"/>
    <mergeCell ref="O89:P89"/>
    <mergeCell ref="Q89:R89"/>
    <mergeCell ref="S89:T89"/>
    <mergeCell ref="U89:V89"/>
    <mergeCell ref="W89:X89"/>
    <mergeCell ref="Y89:Z89"/>
    <mergeCell ref="AA89:AB89"/>
    <mergeCell ref="AC89:AD89"/>
    <mergeCell ref="AE89:AF89"/>
    <mergeCell ref="AG89:AH89"/>
    <mergeCell ref="I83:J83"/>
    <mergeCell ref="K83:L83"/>
    <mergeCell ref="M83:N83"/>
    <mergeCell ref="S83:T83"/>
    <mergeCell ref="U83:V83"/>
    <mergeCell ref="W83:X83"/>
    <mergeCell ref="Y83:Z83"/>
    <mergeCell ref="AG62:AH62"/>
    <mergeCell ref="A72:B72"/>
    <mergeCell ref="C72:D72"/>
    <mergeCell ref="E72:F72"/>
    <mergeCell ref="G72:H72"/>
    <mergeCell ref="I72:J72"/>
    <mergeCell ref="K72:L72"/>
    <mergeCell ref="M72:N72"/>
    <mergeCell ref="O72:P72"/>
    <mergeCell ref="Q72:R72"/>
    <mergeCell ref="S72:T72"/>
    <mergeCell ref="U72:V72"/>
    <mergeCell ref="W72:X72"/>
    <mergeCell ref="Y72:Z72"/>
    <mergeCell ref="AA72:AB72"/>
    <mergeCell ref="AC72:AD72"/>
    <mergeCell ref="AE72:AF72"/>
    <mergeCell ref="AG72:AH72"/>
    <mergeCell ref="AA83:AB83"/>
    <mergeCell ref="AC83:AD83"/>
    <mergeCell ref="A62:B62"/>
    <mergeCell ref="C62:D62"/>
    <mergeCell ref="E62:F62"/>
    <mergeCell ref="AG13:AH13"/>
    <mergeCell ref="AG14:AH14"/>
    <mergeCell ref="AG18:AH18"/>
    <mergeCell ref="AG22:AH22"/>
    <mergeCell ref="AG33:AH33"/>
    <mergeCell ref="S52:T52"/>
    <mergeCell ref="U52:V52"/>
    <mergeCell ref="W52:X52"/>
    <mergeCell ref="Y52:Z52"/>
    <mergeCell ref="AA52:AB52"/>
    <mergeCell ref="AC52:AD52"/>
    <mergeCell ref="AE52:AF52"/>
    <mergeCell ref="AG52:AH52"/>
    <mergeCell ref="Y33:Z33"/>
    <mergeCell ref="AA33:AB33"/>
    <mergeCell ref="AC33:AD33"/>
    <mergeCell ref="AE33:AF33"/>
    <mergeCell ref="O33:P33"/>
    <mergeCell ref="Q33:R33"/>
    <mergeCell ref="S33:T33"/>
    <mergeCell ref="U33:V33"/>
    <mergeCell ref="W33:X33"/>
    <mergeCell ref="Q22:R22"/>
    <mergeCell ref="A52:B52"/>
    <mergeCell ref="C52:D52"/>
    <mergeCell ref="E52:F52"/>
    <mergeCell ref="G52:H52"/>
    <mergeCell ref="I52:J52"/>
    <mergeCell ref="K52:L52"/>
    <mergeCell ref="M52:N52"/>
    <mergeCell ref="O52:P52"/>
    <mergeCell ref="Q52:R52"/>
    <mergeCell ref="K342:L342"/>
    <mergeCell ref="M342:N342"/>
    <mergeCell ref="O342:P342"/>
    <mergeCell ref="Q342:R342"/>
    <mergeCell ref="I284:J284"/>
    <mergeCell ref="O83:P83"/>
    <mergeCell ref="Q83:R83"/>
    <mergeCell ref="O269:P269"/>
    <mergeCell ref="Q269:R269"/>
    <mergeCell ref="K326:L326"/>
    <mergeCell ref="M326:N326"/>
    <mergeCell ref="O326:P326"/>
    <mergeCell ref="Q326:R326"/>
    <mergeCell ref="K329:L329"/>
    <mergeCell ref="M329:N329"/>
    <mergeCell ref="O329:P329"/>
    <mergeCell ref="Q329:R329"/>
    <mergeCell ref="I334:J334"/>
    <mergeCell ref="K334:L334"/>
    <mergeCell ref="I222:J222"/>
    <mergeCell ref="K222:L222"/>
    <mergeCell ref="Q334:R334"/>
    <mergeCell ref="A342:B342"/>
    <mergeCell ref="C342:D342"/>
    <mergeCell ref="E342:F342"/>
    <mergeCell ref="G342:H342"/>
    <mergeCell ref="I342:J342"/>
    <mergeCell ref="E326:F326"/>
    <mergeCell ref="G326:H326"/>
    <mergeCell ref="I326:J326"/>
    <mergeCell ref="W326:X326"/>
    <mergeCell ref="S326:T326"/>
    <mergeCell ref="U326:V326"/>
    <mergeCell ref="A326:B326"/>
    <mergeCell ref="C326:D326"/>
    <mergeCell ref="A334:B334"/>
    <mergeCell ref="C334:D334"/>
    <mergeCell ref="E334:F334"/>
    <mergeCell ref="G334:H334"/>
    <mergeCell ref="M334:N334"/>
    <mergeCell ref="A329:B329"/>
    <mergeCell ref="C329:D329"/>
    <mergeCell ref="E329:F329"/>
    <mergeCell ref="G329:H329"/>
    <mergeCell ref="I329:J329"/>
    <mergeCell ref="O334:P334"/>
    <mergeCell ref="AE269:AF269"/>
    <mergeCell ref="A269:B269"/>
    <mergeCell ref="C269:D269"/>
    <mergeCell ref="E269:F269"/>
    <mergeCell ref="G269:H269"/>
    <mergeCell ref="I269:J269"/>
    <mergeCell ref="K269:L269"/>
    <mergeCell ref="W284:X284"/>
    <mergeCell ref="Y284:Z284"/>
    <mergeCell ref="AA284:AB284"/>
    <mergeCell ref="AC284:AD284"/>
    <mergeCell ref="AE284:AF284"/>
    <mergeCell ref="S284:T284"/>
    <mergeCell ref="U284:V284"/>
    <mergeCell ref="K284:L284"/>
    <mergeCell ref="M284:N284"/>
    <mergeCell ref="O284:P284"/>
    <mergeCell ref="Q284:R284"/>
    <mergeCell ref="W269:X269"/>
    <mergeCell ref="Y269:Z269"/>
    <mergeCell ref="AA269:AB269"/>
    <mergeCell ref="AC269:AD269"/>
    <mergeCell ref="S269:T269"/>
    <mergeCell ref="U269:V269"/>
    <mergeCell ref="G243:H243"/>
    <mergeCell ref="I243:J243"/>
    <mergeCell ref="K243:L243"/>
    <mergeCell ref="AE209:AF209"/>
    <mergeCell ref="A209:B209"/>
    <mergeCell ref="C209:D209"/>
    <mergeCell ref="E209:F209"/>
    <mergeCell ref="G209:H209"/>
    <mergeCell ref="I209:J209"/>
    <mergeCell ref="K209:L209"/>
    <mergeCell ref="Q243:R243"/>
    <mergeCell ref="S243:T243"/>
    <mergeCell ref="U243:V243"/>
    <mergeCell ref="W243:X243"/>
    <mergeCell ref="Y243:Z243"/>
    <mergeCell ref="AA243:AB243"/>
    <mergeCell ref="AC243:AD243"/>
    <mergeCell ref="A222:B222"/>
    <mergeCell ref="C222:D222"/>
    <mergeCell ref="E222:F222"/>
    <mergeCell ref="G222:H222"/>
    <mergeCell ref="AE184:AF184"/>
    <mergeCell ref="A184:B184"/>
    <mergeCell ref="C184:D184"/>
    <mergeCell ref="E184:F184"/>
    <mergeCell ref="G184:H184"/>
    <mergeCell ref="I184:J184"/>
    <mergeCell ref="K184:L184"/>
    <mergeCell ref="AE157:AF157"/>
    <mergeCell ref="A157:B157"/>
    <mergeCell ref="C157:D157"/>
    <mergeCell ref="E157:F157"/>
    <mergeCell ref="G157:H157"/>
    <mergeCell ref="I157:J157"/>
    <mergeCell ref="K157:L157"/>
    <mergeCell ref="S157:T157"/>
    <mergeCell ref="U157:V157"/>
    <mergeCell ref="W157:X157"/>
    <mergeCell ref="Y157:Z157"/>
    <mergeCell ref="AA157:AB157"/>
    <mergeCell ref="AC157:AD157"/>
    <mergeCell ref="Y184:Z184"/>
    <mergeCell ref="AA184:AB184"/>
    <mergeCell ref="AC184:AD184"/>
    <mergeCell ref="AE134:AF134"/>
    <mergeCell ref="A134:B134"/>
    <mergeCell ref="C134:D134"/>
    <mergeCell ref="E134:F134"/>
    <mergeCell ref="G134:H134"/>
    <mergeCell ref="I134:J134"/>
    <mergeCell ref="K134:L134"/>
    <mergeCell ref="S62:T62"/>
    <mergeCell ref="U62:V62"/>
    <mergeCell ref="W62:X62"/>
    <mergeCell ref="Y62:Z62"/>
    <mergeCell ref="G62:H62"/>
    <mergeCell ref="I62:J62"/>
    <mergeCell ref="K62:L62"/>
    <mergeCell ref="M62:N62"/>
    <mergeCell ref="O62:P62"/>
    <mergeCell ref="Q62:R62"/>
    <mergeCell ref="AA62:AB62"/>
    <mergeCell ref="AC62:AD62"/>
    <mergeCell ref="AE62:AF62"/>
    <mergeCell ref="A83:B83"/>
    <mergeCell ref="C83:D83"/>
    <mergeCell ref="E83:F83"/>
    <mergeCell ref="G83:H83"/>
    <mergeCell ref="A33:B33"/>
    <mergeCell ref="C33:D33"/>
    <mergeCell ref="E33:F33"/>
    <mergeCell ref="G33:H33"/>
    <mergeCell ref="I33:J33"/>
    <mergeCell ref="K33:L33"/>
    <mergeCell ref="M33:N33"/>
    <mergeCell ref="M22:N22"/>
    <mergeCell ref="O22:P22"/>
    <mergeCell ref="AC18:AD18"/>
    <mergeCell ref="AE18:AF18"/>
    <mergeCell ref="A22:B22"/>
    <mergeCell ref="C22:D22"/>
    <mergeCell ref="E22:F22"/>
    <mergeCell ref="G22:H22"/>
    <mergeCell ref="I22:J22"/>
    <mergeCell ref="K22:L22"/>
    <mergeCell ref="M18:N18"/>
    <mergeCell ref="O18:P18"/>
    <mergeCell ref="Q18:R18"/>
    <mergeCell ref="S18:T18"/>
    <mergeCell ref="U18:V18"/>
    <mergeCell ref="W18:X18"/>
    <mergeCell ref="Y22:Z22"/>
    <mergeCell ref="AA22:AB22"/>
    <mergeCell ref="AC22:AD22"/>
    <mergeCell ref="AE22:AF22"/>
    <mergeCell ref="S22:T22"/>
    <mergeCell ref="U22:V22"/>
    <mergeCell ref="W22:X22"/>
    <mergeCell ref="Y14:Z14"/>
    <mergeCell ref="AA14:AB14"/>
    <mergeCell ref="AC14:AD14"/>
    <mergeCell ref="AE14:AF14"/>
    <mergeCell ref="A18:B18"/>
    <mergeCell ref="C18:D18"/>
    <mergeCell ref="E18:F18"/>
    <mergeCell ref="G18:H18"/>
    <mergeCell ref="I18:J18"/>
    <mergeCell ref="K18:L18"/>
    <mergeCell ref="M14:N14"/>
    <mergeCell ref="O14:P14"/>
    <mergeCell ref="Q14:R14"/>
    <mergeCell ref="S14:T14"/>
    <mergeCell ref="U14:V14"/>
    <mergeCell ref="W14:X14"/>
    <mergeCell ref="A14:B14"/>
    <mergeCell ref="C14:D14"/>
    <mergeCell ref="E14:F14"/>
    <mergeCell ref="G14:H14"/>
    <mergeCell ref="I14:J14"/>
    <mergeCell ref="K14:L14"/>
    <mergeCell ref="Y18:Z18"/>
    <mergeCell ref="AA18:AB18"/>
    <mergeCell ref="U13:V13"/>
    <mergeCell ref="W13:X13"/>
    <mergeCell ref="Y13:Z13"/>
    <mergeCell ref="AA13:AB13"/>
    <mergeCell ref="AC13:AD13"/>
    <mergeCell ref="AE13:AF13"/>
    <mergeCell ref="I13:J13"/>
    <mergeCell ref="K13:L13"/>
    <mergeCell ref="M13:N13"/>
    <mergeCell ref="O13:P13"/>
    <mergeCell ref="Q13:R13"/>
    <mergeCell ref="S13:T13"/>
    <mergeCell ref="A10:D10"/>
    <mergeCell ref="A11:H11"/>
    <mergeCell ref="A12:H12"/>
    <mergeCell ref="A13:B13"/>
    <mergeCell ref="C13:D13"/>
    <mergeCell ref="E13:F13"/>
    <mergeCell ref="G13:H13"/>
    <mergeCell ref="A3:H3"/>
    <mergeCell ref="A4:D4"/>
    <mergeCell ref="A5:D5"/>
    <mergeCell ref="A6:D6"/>
    <mergeCell ref="A7:D7"/>
    <mergeCell ref="A8:D8"/>
  </mergeCells>
  <pageMargins left="0.70866141732283472" right="0.70866141732283472" top="0.74803149606299213" bottom="0.74803149606299213" header="0.31496062992125984" footer="0.31496062992125984"/>
  <pageSetup paperSize="9" scale="24" orientation="portrait" r:id="rId1"/>
  <rowBreaks count="5" manualBreakCount="5">
    <brk id="60" max="16383" man="1"/>
    <brk id="116" max="16383" man="1"/>
    <brk id="181" max="16383" man="1"/>
    <brk id="218" max="16383" man="1"/>
    <brk id="28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061"/>
  <sheetViews>
    <sheetView zoomScaleNormal="100" workbookViewId="0"/>
  </sheetViews>
  <sheetFormatPr defaultColWidth="51.109375" defaultRowHeight="14.4" x14ac:dyDescent="0.3"/>
  <cols>
    <col min="1" max="6" width="51.109375" style="667"/>
    <col min="7" max="8" width="51.109375" style="603"/>
    <col min="9" max="16384" width="51.109375" style="604"/>
  </cols>
  <sheetData>
    <row r="1" spans="1:8" s="43" customFormat="1" ht="23.4" x14ac:dyDescent="0.45">
      <c r="A1" s="41" t="s">
        <v>300</v>
      </c>
      <c r="B1" s="42"/>
      <c r="C1" s="42"/>
      <c r="D1" s="42"/>
      <c r="E1" s="42"/>
      <c r="F1" s="42"/>
      <c r="G1" s="575"/>
      <c r="H1" s="575"/>
    </row>
    <row r="2" spans="1:8" s="43" customFormat="1" ht="21" x14ac:dyDescent="0.4">
      <c r="A2" s="45" t="s">
        <v>1906</v>
      </c>
      <c r="G2" s="575"/>
      <c r="H2" s="575"/>
    </row>
    <row r="3" spans="1:8" s="43" customFormat="1" ht="15" customHeight="1" x14ac:dyDescent="0.4">
      <c r="A3" s="859"/>
      <c r="B3" s="859"/>
      <c r="C3" s="859"/>
      <c r="D3" s="859"/>
      <c r="E3" s="859"/>
      <c r="G3" s="575"/>
      <c r="H3" s="575"/>
    </row>
    <row r="4" spans="1:8" s="43" customFormat="1" ht="15.6" x14ac:dyDescent="0.3">
      <c r="A4" s="860" t="s">
        <v>385</v>
      </c>
      <c r="B4" s="860"/>
      <c r="C4" s="860"/>
      <c r="D4" s="860"/>
      <c r="G4" s="575"/>
      <c r="H4" s="575"/>
    </row>
    <row r="5" spans="1:8" s="43" customFormat="1" ht="18" x14ac:dyDescent="0.35">
      <c r="A5" s="904" t="s">
        <v>626</v>
      </c>
      <c r="B5" s="904"/>
      <c r="C5" s="262"/>
      <c r="D5" s="262"/>
      <c r="E5" s="262"/>
      <c r="F5" s="262"/>
      <c r="G5" s="575"/>
      <c r="H5" s="575"/>
    </row>
    <row r="6" spans="1:8" s="43" customFormat="1" x14ac:dyDescent="0.3">
      <c r="A6" s="862" t="s">
        <v>627</v>
      </c>
      <c r="B6" s="862"/>
      <c r="C6" s="482"/>
      <c r="D6" s="482"/>
      <c r="E6" s="482"/>
      <c r="F6" s="482"/>
      <c r="G6" s="575"/>
      <c r="H6" s="575"/>
    </row>
    <row r="7" spans="1:8" s="43" customFormat="1" ht="20.399999999999999" customHeight="1" x14ac:dyDescent="0.3">
      <c r="A7" s="863" t="s">
        <v>628</v>
      </c>
      <c r="B7" s="863"/>
      <c r="C7" s="483"/>
      <c r="D7" s="483"/>
      <c r="E7" s="483"/>
      <c r="F7" s="482"/>
      <c r="G7" s="575"/>
      <c r="H7" s="575"/>
    </row>
    <row r="8" spans="1:8" s="43" customFormat="1" x14ac:dyDescent="0.3">
      <c r="A8" s="864" t="s">
        <v>629</v>
      </c>
      <c r="B8" s="864"/>
      <c r="C8" s="484"/>
      <c r="D8" s="484"/>
      <c r="E8" s="484"/>
      <c r="F8" s="576"/>
      <c r="G8" s="575"/>
      <c r="H8" s="575"/>
    </row>
    <row r="9" spans="1:8" s="43" customFormat="1" x14ac:dyDescent="0.3">
      <c r="A9" s="909" t="s">
        <v>630</v>
      </c>
      <c r="B9" s="909"/>
      <c r="C9" s="554"/>
      <c r="D9" s="554"/>
      <c r="E9" s="554"/>
      <c r="F9" s="577"/>
      <c r="G9" s="575"/>
      <c r="H9" s="575"/>
    </row>
    <row r="10" spans="1:8" s="43" customFormat="1" ht="16.95" customHeight="1" x14ac:dyDescent="0.3">
      <c r="A10" s="854" t="s">
        <v>631</v>
      </c>
      <c r="B10" s="854"/>
      <c r="C10" s="485"/>
      <c r="D10" s="485"/>
      <c r="E10" s="485"/>
      <c r="F10" s="485"/>
      <c r="G10" s="575"/>
      <c r="H10" s="575"/>
    </row>
    <row r="11" spans="1:8" s="43" customFormat="1" ht="66" customHeight="1" x14ac:dyDescent="0.3">
      <c r="A11" s="910" t="s">
        <v>632</v>
      </c>
      <c r="B11" s="910"/>
      <c r="C11" s="910"/>
      <c r="D11" s="910"/>
      <c r="E11" s="910"/>
      <c r="G11" s="575"/>
      <c r="H11" s="575"/>
    </row>
    <row r="12" spans="1:8" ht="45.6" customHeight="1" x14ac:dyDescent="0.3">
      <c r="A12" s="602">
        <v>2017</v>
      </c>
      <c r="B12" s="602">
        <v>2018</v>
      </c>
      <c r="C12" s="602">
        <v>2019</v>
      </c>
      <c r="D12" s="602">
        <v>2020</v>
      </c>
      <c r="E12" s="602">
        <v>2021</v>
      </c>
      <c r="F12" s="602">
        <v>2022</v>
      </c>
      <c r="G12" s="602">
        <v>2023</v>
      </c>
    </row>
    <row r="13" spans="1:8" ht="54" customHeight="1" x14ac:dyDescent="0.3">
      <c r="A13" s="605" t="s">
        <v>260</v>
      </c>
      <c r="B13" s="605" t="s">
        <v>260</v>
      </c>
      <c r="C13" s="605" t="s">
        <v>260</v>
      </c>
      <c r="D13" s="605" t="s">
        <v>260</v>
      </c>
      <c r="E13" s="605" t="s">
        <v>260</v>
      </c>
      <c r="F13" s="605" t="s">
        <v>260</v>
      </c>
      <c r="G13" s="605" t="s">
        <v>260</v>
      </c>
    </row>
    <row r="14" spans="1:8" ht="26.4" customHeight="1" x14ac:dyDescent="0.3">
      <c r="A14" s="606" t="s">
        <v>633</v>
      </c>
      <c r="B14" s="606" t="s">
        <v>633</v>
      </c>
      <c r="C14" s="607" t="s">
        <v>633</v>
      </c>
      <c r="D14" s="608" t="s">
        <v>633</v>
      </c>
      <c r="E14" s="608" t="s">
        <v>633</v>
      </c>
      <c r="F14" s="608" t="s">
        <v>633</v>
      </c>
      <c r="G14" s="608" t="s">
        <v>633</v>
      </c>
    </row>
    <row r="15" spans="1:8" x14ac:dyDescent="0.3">
      <c r="A15" s="609" t="s">
        <v>634</v>
      </c>
      <c r="B15" s="610" t="s">
        <v>634</v>
      </c>
      <c r="C15" s="610" t="s">
        <v>634</v>
      </c>
      <c r="D15" s="611" t="s">
        <v>634</v>
      </c>
      <c r="E15" s="611" t="s">
        <v>634</v>
      </c>
      <c r="F15" s="611" t="s">
        <v>634</v>
      </c>
      <c r="G15" s="611" t="s">
        <v>634</v>
      </c>
    </row>
    <row r="16" spans="1:8" x14ac:dyDescent="0.3">
      <c r="A16" s="609" t="s">
        <v>635</v>
      </c>
      <c r="B16" s="610" t="s">
        <v>635</v>
      </c>
      <c r="C16" s="610" t="s">
        <v>635</v>
      </c>
      <c r="D16" s="611" t="s">
        <v>635</v>
      </c>
      <c r="E16" s="611" t="s">
        <v>635</v>
      </c>
      <c r="F16" s="611" t="s">
        <v>635</v>
      </c>
      <c r="G16" s="611" t="s">
        <v>635</v>
      </c>
    </row>
    <row r="17" spans="1:7" ht="31.95" customHeight="1" x14ac:dyDescent="0.3">
      <c r="A17" s="609" t="s">
        <v>636</v>
      </c>
      <c r="B17" s="610" t="s">
        <v>636</v>
      </c>
      <c r="C17" s="610" t="s">
        <v>636</v>
      </c>
      <c r="D17" s="611" t="s">
        <v>636</v>
      </c>
      <c r="E17" s="611" t="s">
        <v>636</v>
      </c>
      <c r="F17" s="611" t="s">
        <v>636</v>
      </c>
      <c r="G17" s="611" t="s">
        <v>636</v>
      </c>
    </row>
    <row r="18" spans="1:7" x14ac:dyDescent="0.3">
      <c r="A18" s="609" t="s">
        <v>637</v>
      </c>
      <c r="B18" s="610" t="s">
        <v>637</v>
      </c>
      <c r="C18" s="612"/>
      <c r="D18" s="611"/>
      <c r="E18" s="611"/>
      <c r="F18" s="611"/>
      <c r="G18" s="611"/>
    </row>
    <row r="19" spans="1:7" ht="28.8" x14ac:dyDescent="0.3">
      <c r="A19" s="609" t="s">
        <v>638</v>
      </c>
      <c r="B19" s="610" t="s">
        <v>638</v>
      </c>
      <c r="C19" s="610" t="s">
        <v>638</v>
      </c>
      <c r="D19" s="611" t="s">
        <v>638</v>
      </c>
      <c r="E19" s="611" t="s">
        <v>638</v>
      </c>
      <c r="F19" s="611" t="s">
        <v>638</v>
      </c>
      <c r="G19" s="611" t="s">
        <v>638</v>
      </c>
    </row>
    <row r="20" spans="1:7" ht="28.2" customHeight="1" x14ac:dyDescent="0.3">
      <c r="A20" s="606" t="s">
        <v>639</v>
      </c>
      <c r="B20" s="607" t="s">
        <v>639</v>
      </c>
      <c r="C20" s="607" t="s">
        <v>639</v>
      </c>
      <c r="D20" s="608" t="s">
        <v>639</v>
      </c>
      <c r="E20" s="608" t="s">
        <v>639</v>
      </c>
      <c r="F20" s="608" t="s">
        <v>639</v>
      </c>
      <c r="G20" s="608" t="s">
        <v>639</v>
      </c>
    </row>
    <row r="21" spans="1:7" ht="28.8" x14ac:dyDescent="0.3">
      <c r="A21" s="609" t="s">
        <v>640</v>
      </c>
      <c r="B21" s="610" t="s">
        <v>640</v>
      </c>
      <c r="C21" s="610" t="s">
        <v>640</v>
      </c>
      <c r="D21" s="611" t="s">
        <v>640</v>
      </c>
      <c r="E21" s="611" t="s">
        <v>640</v>
      </c>
      <c r="F21" s="611" t="s">
        <v>640</v>
      </c>
      <c r="G21" s="611" t="s">
        <v>640</v>
      </c>
    </row>
    <row r="22" spans="1:7" ht="28.8" x14ac:dyDescent="0.3">
      <c r="A22" s="609" t="s">
        <v>641</v>
      </c>
      <c r="B22" s="610" t="s">
        <v>641</v>
      </c>
      <c r="C22" s="613" t="s">
        <v>642</v>
      </c>
      <c r="D22" s="611" t="s">
        <v>642</v>
      </c>
      <c r="E22" s="611" t="s">
        <v>642</v>
      </c>
      <c r="F22" s="611" t="s">
        <v>642</v>
      </c>
      <c r="G22" s="611" t="s">
        <v>642</v>
      </c>
    </row>
    <row r="23" spans="1:7" x14ac:dyDescent="0.3">
      <c r="A23" s="609" t="s">
        <v>643</v>
      </c>
      <c r="B23" s="610" t="s">
        <v>643</v>
      </c>
      <c r="C23" s="610" t="s">
        <v>643</v>
      </c>
      <c r="D23" s="611" t="s">
        <v>643</v>
      </c>
      <c r="E23" s="611" t="s">
        <v>643</v>
      </c>
      <c r="F23" s="611" t="s">
        <v>643</v>
      </c>
      <c r="G23" s="611" t="s">
        <v>643</v>
      </c>
    </row>
    <row r="24" spans="1:7" ht="28.8" x14ac:dyDescent="0.3">
      <c r="A24" s="609" t="s">
        <v>644</v>
      </c>
      <c r="B24" s="486"/>
      <c r="C24" s="610"/>
      <c r="D24" s="611"/>
      <c r="E24" s="611"/>
      <c r="F24" s="611"/>
      <c r="G24" s="611"/>
    </row>
    <row r="25" spans="1:7" ht="48.6" customHeight="1" x14ac:dyDescent="0.3">
      <c r="A25" s="609"/>
      <c r="B25" s="609"/>
      <c r="C25" s="614" t="s">
        <v>645</v>
      </c>
      <c r="D25" s="611" t="s">
        <v>645</v>
      </c>
      <c r="E25" s="611" t="s">
        <v>645</v>
      </c>
      <c r="F25" s="611" t="s">
        <v>645</v>
      </c>
      <c r="G25" s="611" t="s">
        <v>645</v>
      </c>
    </row>
    <row r="26" spans="1:7" ht="64.95" customHeight="1" x14ac:dyDescent="0.3">
      <c r="A26" s="605" t="s">
        <v>261</v>
      </c>
      <c r="B26" s="605" t="s">
        <v>261</v>
      </c>
      <c r="C26" s="605" t="s">
        <v>261</v>
      </c>
      <c r="D26" s="605" t="s">
        <v>261</v>
      </c>
      <c r="E26" s="605" t="s">
        <v>261</v>
      </c>
      <c r="F26" s="605" t="s">
        <v>261</v>
      </c>
      <c r="G26" s="605" t="s">
        <v>261</v>
      </c>
    </row>
    <row r="27" spans="1:7" ht="65.25" customHeight="1" x14ac:dyDescent="0.3">
      <c r="A27" s="606" t="s">
        <v>646</v>
      </c>
      <c r="B27" s="606" t="s">
        <v>646</v>
      </c>
      <c r="C27" s="606" t="s">
        <v>646</v>
      </c>
      <c r="D27" s="489" t="s">
        <v>1665</v>
      </c>
      <c r="E27" s="611" t="s">
        <v>1665</v>
      </c>
      <c r="F27" s="611" t="s">
        <v>1665</v>
      </c>
      <c r="G27" s="611" t="s">
        <v>1665</v>
      </c>
    </row>
    <row r="28" spans="1:7" x14ac:dyDescent="0.3">
      <c r="A28" s="609" t="s">
        <v>647</v>
      </c>
      <c r="B28" s="610" t="s">
        <v>647</v>
      </c>
      <c r="C28" s="610" t="s">
        <v>647</v>
      </c>
      <c r="D28" s="611" t="s">
        <v>647</v>
      </c>
      <c r="E28" s="611" t="s">
        <v>647</v>
      </c>
      <c r="F28" s="611" t="s">
        <v>647</v>
      </c>
      <c r="G28" s="611" t="s">
        <v>647</v>
      </c>
    </row>
    <row r="29" spans="1:7" ht="28.8" x14ac:dyDescent="0.3">
      <c r="A29" s="609" t="s">
        <v>648</v>
      </c>
      <c r="B29" s="610" t="s">
        <v>648</v>
      </c>
      <c r="C29" s="610" t="s">
        <v>648</v>
      </c>
      <c r="D29" s="611" t="s">
        <v>648</v>
      </c>
      <c r="E29" s="611" t="s">
        <v>648</v>
      </c>
      <c r="F29" s="611" t="s">
        <v>648</v>
      </c>
      <c r="G29" s="611" t="s">
        <v>648</v>
      </c>
    </row>
    <row r="30" spans="1:7" x14ac:dyDescent="0.3">
      <c r="A30" s="609" t="s">
        <v>649</v>
      </c>
      <c r="B30" s="610" t="s">
        <v>649</v>
      </c>
      <c r="C30" s="610" t="s">
        <v>649</v>
      </c>
      <c r="D30" s="611" t="s">
        <v>649</v>
      </c>
      <c r="E30" s="611" t="s">
        <v>649</v>
      </c>
      <c r="F30" s="611" t="s">
        <v>649</v>
      </c>
      <c r="G30" s="611" t="s">
        <v>649</v>
      </c>
    </row>
    <row r="31" spans="1:7" ht="43.2" x14ac:dyDescent="0.3">
      <c r="A31" s="609" t="s">
        <v>650</v>
      </c>
      <c r="B31" s="610" t="s">
        <v>650</v>
      </c>
      <c r="C31" s="610" t="s">
        <v>650</v>
      </c>
      <c r="D31" s="611" t="s">
        <v>650</v>
      </c>
      <c r="E31" s="611" t="s">
        <v>650</v>
      </c>
      <c r="F31" s="611" t="s">
        <v>650</v>
      </c>
      <c r="G31" s="611" t="s">
        <v>650</v>
      </c>
    </row>
    <row r="32" spans="1:7" ht="90.75" customHeight="1" x14ac:dyDescent="0.3">
      <c r="A32" s="609" t="s">
        <v>651</v>
      </c>
      <c r="B32" s="610" t="s">
        <v>651</v>
      </c>
      <c r="C32" s="610" t="s">
        <v>651</v>
      </c>
      <c r="D32" s="611" t="s">
        <v>651</v>
      </c>
      <c r="E32" s="611" t="s">
        <v>651</v>
      </c>
      <c r="F32" s="611" t="s">
        <v>651</v>
      </c>
      <c r="G32" s="611" t="s">
        <v>651</v>
      </c>
    </row>
    <row r="33" spans="1:8" ht="61.95" customHeight="1" x14ac:dyDescent="0.3">
      <c r="A33" s="609"/>
      <c r="B33" s="610"/>
      <c r="C33" s="610"/>
      <c r="D33" s="490" t="s">
        <v>1666</v>
      </c>
      <c r="E33" s="490" t="s">
        <v>1666</v>
      </c>
      <c r="F33" s="490" t="s">
        <v>1666</v>
      </c>
      <c r="G33" s="490" t="s">
        <v>1666</v>
      </c>
    </row>
    <row r="34" spans="1:8" ht="48.6" customHeight="1" x14ac:dyDescent="0.3">
      <c r="A34" s="605" t="s">
        <v>262</v>
      </c>
      <c r="B34" s="605" t="s">
        <v>262</v>
      </c>
      <c r="C34" s="605" t="s">
        <v>262</v>
      </c>
      <c r="D34" s="615" t="s">
        <v>262</v>
      </c>
      <c r="E34" s="615" t="s">
        <v>262</v>
      </c>
      <c r="F34" s="615" t="s">
        <v>262</v>
      </c>
      <c r="G34" s="615" t="s">
        <v>262</v>
      </c>
    </row>
    <row r="35" spans="1:8" ht="39.6" customHeight="1" x14ac:dyDescent="0.3">
      <c r="A35" s="606" t="s">
        <v>652</v>
      </c>
      <c r="B35" s="607" t="s">
        <v>652</v>
      </c>
      <c r="C35" s="607" t="s">
        <v>652</v>
      </c>
      <c r="D35" s="608" t="s">
        <v>652</v>
      </c>
      <c r="E35" s="608" t="s">
        <v>652</v>
      </c>
      <c r="F35" s="608" t="s">
        <v>652</v>
      </c>
      <c r="G35" s="608" t="s">
        <v>652</v>
      </c>
    </row>
    <row r="36" spans="1:8" ht="28.8" x14ac:dyDescent="0.3">
      <c r="A36" s="609" t="s">
        <v>653</v>
      </c>
      <c r="B36" s="610" t="s">
        <v>653</v>
      </c>
      <c r="C36" s="610" t="s">
        <v>653</v>
      </c>
      <c r="D36" s="611" t="s">
        <v>653</v>
      </c>
      <c r="E36" s="611" t="s">
        <v>653</v>
      </c>
      <c r="F36" s="611" t="s">
        <v>653</v>
      </c>
      <c r="G36" s="611" t="s">
        <v>653</v>
      </c>
    </row>
    <row r="37" spans="1:8" ht="36.6" customHeight="1" x14ac:dyDescent="0.3">
      <c r="A37" s="609" t="s">
        <v>654</v>
      </c>
      <c r="B37" s="610" t="s">
        <v>654</v>
      </c>
      <c r="C37" s="610" t="s">
        <v>654</v>
      </c>
      <c r="D37" s="611" t="s">
        <v>654</v>
      </c>
      <c r="E37" s="611" t="s">
        <v>654</v>
      </c>
      <c r="F37" s="611" t="s">
        <v>654</v>
      </c>
      <c r="G37" s="611" t="s">
        <v>654</v>
      </c>
    </row>
    <row r="38" spans="1:8" ht="32.4" customHeight="1" x14ac:dyDescent="0.3">
      <c r="A38" s="609" t="s">
        <v>655</v>
      </c>
      <c r="B38" s="610" t="s">
        <v>655</v>
      </c>
      <c r="C38" s="486"/>
      <c r="D38" s="490"/>
      <c r="E38" s="490"/>
      <c r="F38" s="610" t="s">
        <v>655</v>
      </c>
      <c r="G38" s="612"/>
      <c r="H38" s="616"/>
    </row>
    <row r="39" spans="1:8" ht="28.8" x14ac:dyDescent="0.3">
      <c r="A39" s="609" t="s">
        <v>656</v>
      </c>
      <c r="B39" s="613" t="s">
        <v>657</v>
      </c>
      <c r="C39" s="486"/>
      <c r="D39" s="490"/>
      <c r="E39" s="490"/>
      <c r="F39" s="490"/>
      <c r="G39" s="490"/>
    </row>
    <row r="40" spans="1:8" ht="49.95" customHeight="1" x14ac:dyDescent="0.3">
      <c r="A40" s="609" t="s">
        <v>658</v>
      </c>
      <c r="B40" s="610" t="s">
        <v>658</v>
      </c>
      <c r="C40" s="610" t="s">
        <v>658</v>
      </c>
      <c r="D40" s="611" t="s">
        <v>658</v>
      </c>
      <c r="E40" s="611" t="s">
        <v>658</v>
      </c>
      <c r="F40" s="611" t="s">
        <v>658</v>
      </c>
      <c r="G40" s="611" t="s">
        <v>658</v>
      </c>
    </row>
    <row r="41" spans="1:8" ht="55.2" customHeight="1" x14ac:dyDescent="0.3">
      <c r="A41" s="609" t="s">
        <v>659</v>
      </c>
      <c r="B41" s="617" t="s">
        <v>659</v>
      </c>
      <c r="C41" s="610" t="s">
        <v>659</v>
      </c>
      <c r="D41" s="611" t="s">
        <v>659</v>
      </c>
      <c r="E41" s="611" t="s">
        <v>659</v>
      </c>
      <c r="F41" s="611" t="s">
        <v>659</v>
      </c>
      <c r="G41" s="611" t="s">
        <v>659</v>
      </c>
    </row>
    <row r="42" spans="1:8" ht="24" customHeight="1" x14ac:dyDescent="0.3">
      <c r="A42" s="606" t="s">
        <v>660</v>
      </c>
      <c r="B42" s="606" t="s">
        <v>660</v>
      </c>
      <c r="C42" s="486"/>
      <c r="D42" s="490"/>
      <c r="E42" s="490"/>
      <c r="F42" s="490"/>
      <c r="G42" s="490"/>
    </row>
    <row r="43" spans="1:8" ht="18" customHeight="1" x14ac:dyDescent="0.3">
      <c r="A43" s="609" t="s">
        <v>661</v>
      </c>
      <c r="B43" s="610" t="s">
        <v>661</v>
      </c>
      <c r="C43" s="486"/>
      <c r="D43" s="490"/>
      <c r="E43" s="490"/>
      <c r="F43" s="490"/>
      <c r="G43" s="490"/>
    </row>
    <row r="44" spans="1:8" ht="28.8" x14ac:dyDescent="0.3">
      <c r="A44" s="609" t="s">
        <v>662</v>
      </c>
      <c r="B44" s="610" t="s">
        <v>662</v>
      </c>
      <c r="C44" s="486"/>
      <c r="D44" s="490"/>
      <c r="E44" s="490"/>
      <c r="F44" s="490"/>
      <c r="G44" s="490"/>
    </row>
    <row r="45" spans="1:8" ht="54" customHeight="1" x14ac:dyDescent="0.3">
      <c r="A45" s="606" t="s">
        <v>663</v>
      </c>
      <c r="B45" s="606" t="s">
        <v>663</v>
      </c>
      <c r="C45" s="606" t="s">
        <v>663</v>
      </c>
      <c r="D45" s="608" t="s">
        <v>663</v>
      </c>
      <c r="E45" s="608" t="s">
        <v>663</v>
      </c>
      <c r="F45" s="608" t="s">
        <v>663</v>
      </c>
      <c r="G45" s="608" t="s">
        <v>663</v>
      </c>
    </row>
    <row r="46" spans="1:8" ht="43.2" x14ac:dyDescent="0.3">
      <c r="A46" s="609" t="s">
        <v>664</v>
      </c>
      <c r="B46" s="610" t="s">
        <v>665</v>
      </c>
      <c r="C46" s="610" t="s">
        <v>665</v>
      </c>
      <c r="D46" s="611" t="s">
        <v>665</v>
      </c>
      <c r="E46" s="611" t="s">
        <v>665</v>
      </c>
      <c r="F46" s="611" t="s">
        <v>665</v>
      </c>
      <c r="G46" s="611" t="s">
        <v>665</v>
      </c>
    </row>
    <row r="47" spans="1:8" ht="43.2" x14ac:dyDescent="0.3">
      <c r="A47" s="609" t="s">
        <v>666</v>
      </c>
      <c r="B47" s="610" t="s">
        <v>667</v>
      </c>
      <c r="C47" s="610" t="s">
        <v>667</v>
      </c>
      <c r="D47" s="611" t="s">
        <v>667</v>
      </c>
      <c r="E47" s="611" t="s">
        <v>667</v>
      </c>
      <c r="F47" s="611" t="s">
        <v>667</v>
      </c>
      <c r="G47" s="611" t="s">
        <v>667</v>
      </c>
    </row>
    <row r="48" spans="1:8" ht="28.8" x14ac:dyDescent="0.3">
      <c r="A48" s="609" t="s">
        <v>668</v>
      </c>
      <c r="B48" s="610" t="s">
        <v>668</v>
      </c>
      <c r="C48" s="610" t="s">
        <v>668</v>
      </c>
      <c r="D48" s="611" t="s">
        <v>668</v>
      </c>
      <c r="E48" s="611" t="s">
        <v>668</v>
      </c>
      <c r="F48" s="611" t="s">
        <v>668</v>
      </c>
      <c r="G48" s="611" t="s">
        <v>668</v>
      </c>
    </row>
    <row r="49" spans="1:7" ht="43.95" customHeight="1" x14ac:dyDescent="0.3">
      <c r="A49" s="606" t="s">
        <v>669</v>
      </c>
      <c r="B49" s="606" t="s">
        <v>669</v>
      </c>
      <c r="C49" s="607" t="s">
        <v>669</v>
      </c>
      <c r="D49" s="608" t="s">
        <v>669</v>
      </c>
      <c r="E49" s="608" t="s">
        <v>669</v>
      </c>
      <c r="F49" s="608" t="s">
        <v>669</v>
      </c>
      <c r="G49" s="608" t="s">
        <v>669</v>
      </c>
    </row>
    <row r="50" spans="1:7" ht="37.200000000000003" customHeight="1" x14ac:dyDescent="0.3">
      <c r="A50" s="609" t="s">
        <v>670</v>
      </c>
      <c r="B50" s="610" t="s">
        <v>670</v>
      </c>
      <c r="C50" s="617" t="s">
        <v>670</v>
      </c>
      <c r="D50" s="611" t="s">
        <v>670</v>
      </c>
      <c r="E50" s="611" t="s">
        <v>670</v>
      </c>
      <c r="F50" s="611" t="s">
        <v>670</v>
      </c>
      <c r="G50" s="611" t="s">
        <v>670</v>
      </c>
    </row>
    <row r="51" spans="1:7" ht="30.75" customHeight="1" x14ac:dyDescent="0.3">
      <c r="A51" s="609" t="s">
        <v>671</v>
      </c>
      <c r="B51" s="612"/>
      <c r="C51" s="610"/>
      <c r="D51" s="611"/>
      <c r="E51" s="611"/>
      <c r="F51" s="611"/>
      <c r="G51" s="611"/>
    </row>
    <row r="52" spans="1:7" x14ac:dyDescent="0.3">
      <c r="A52" s="609" t="s">
        <v>672</v>
      </c>
      <c r="B52" s="610" t="s">
        <v>672</v>
      </c>
      <c r="C52" s="610" t="s">
        <v>672</v>
      </c>
      <c r="D52" s="611" t="s">
        <v>672</v>
      </c>
      <c r="E52" s="611" t="s">
        <v>672</v>
      </c>
      <c r="F52" s="611" t="s">
        <v>672</v>
      </c>
      <c r="G52" s="611" t="s">
        <v>672</v>
      </c>
    </row>
    <row r="53" spans="1:7" ht="37.950000000000003" customHeight="1" x14ac:dyDescent="0.3">
      <c r="A53" s="606" t="s">
        <v>673</v>
      </c>
      <c r="B53" s="606" t="s">
        <v>673</v>
      </c>
      <c r="C53" s="607" t="s">
        <v>673</v>
      </c>
      <c r="D53" s="608" t="s">
        <v>673</v>
      </c>
      <c r="E53" s="608" t="s">
        <v>673</v>
      </c>
      <c r="F53" s="608" t="s">
        <v>673</v>
      </c>
      <c r="G53" s="608" t="s">
        <v>673</v>
      </c>
    </row>
    <row r="54" spans="1:7" ht="28.8" x14ac:dyDescent="0.3">
      <c r="A54" s="609" t="s">
        <v>674</v>
      </c>
      <c r="B54" s="610" t="s">
        <v>674</v>
      </c>
      <c r="C54" s="610" t="s">
        <v>674</v>
      </c>
      <c r="D54" s="611" t="s">
        <v>674</v>
      </c>
      <c r="E54" s="611" t="s">
        <v>674</v>
      </c>
      <c r="F54" s="611" t="s">
        <v>674</v>
      </c>
      <c r="G54" s="611" t="s">
        <v>674</v>
      </c>
    </row>
    <row r="55" spans="1:7" ht="28.8" x14ac:dyDescent="0.3">
      <c r="A55" s="609" t="s">
        <v>675</v>
      </c>
      <c r="B55" s="610" t="s">
        <v>675</v>
      </c>
      <c r="C55" s="610" t="s">
        <v>675</v>
      </c>
      <c r="D55" s="611" t="s">
        <v>675</v>
      </c>
      <c r="E55" s="611" t="s">
        <v>675</v>
      </c>
      <c r="F55" s="611" t="s">
        <v>675</v>
      </c>
      <c r="G55" s="611" t="s">
        <v>675</v>
      </c>
    </row>
    <row r="56" spans="1:7" ht="43.2" x14ac:dyDescent="0.3">
      <c r="A56" s="609" t="s">
        <v>676</v>
      </c>
      <c r="B56" s="612"/>
      <c r="C56" s="610"/>
      <c r="D56" s="611"/>
      <c r="E56" s="611"/>
      <c r="F56" s="611"/>
      <c r="G56" s="611"/>
    </row>
    <row r="57" spans="1:7" ht="35.4" customHeight="1" x14ac:dyDescent="0.3">
      <c r="A57" s="609" t="s">
        <v>677</v>
      </c>
      <c r="B57" s="610" t="s">
        <v>677</v>
      </c>
      <c r="C57" s="617" t="s">
        <v>678</v>
      </c>
      <c r="D57" s="611" t="s">
        <v>678</v>
      </c>
      <c r="E57" s="611" t="s">
        <v>678</v>
      </c>
      <c r="F57" s="611" t="s">
        <v>678</v>
      </c>
      <c r="G57" s="611" t="s">
        <v>678</v>
      </c>
    </row>
    <row r="58" spans="1:7" x14ac:dyDescent="0.3">
      <c r="A58" s="609" t="s">
        <v>679</v>
      </c>
      <c r="B58" s="612"/>
      <c r="C58" s="610"/>
      <c r="D58" s="611"/>
      <c r="E58" s="611"/>
      <c r="F58" s="611"/>
      <c r="G58" s="611"/>
    </row>
    <row r="59" spans="1:7" ht="28.8" x14ac:dyDescent="0.3">
      <c r="A59" s="609" t="s">
        <v>680</v>
      </c>
      <c r="B59" s="610" t="s">
        <v>680</v>
      </c>
      <c r="C59" s="486"/>
      <c r="D59" s="490"/>
      <c r="E59" s="490"/>
      <c r="F59" s="490"/>
      <c r="G59" s="490"/>
    </row>
    <row r="60" spans="1:7" ht="28.8" x14ac:dyDescent="0.3">
      <c r="A60" s="609" t="s">
        <v>681</v>
      </c>
      <c r="B60" s="610" t="s">
        <v>681</v>
      </c>
      <c r="C60" s="610" t="s">
        <v>681</v>
      </c>
      <c r="D60" s="611" t="s">
        <v>681</v>
      </c>
      <c r="E60" s="611" t="s">
        <v>681</v>
      </c>
      <c r="F60" s="611" t="s">
        <v>681</v>
      </c>
      <c r="G60" s="611" t="s">
        <v>681</v>
      </c>
    </row>
    <row r="61" spans="1:7" ht="28.8" x14ac:dyDescent="0.3">
      <c r="A61" s="609" t="s">
        <v>682</v>
      </c>
      <c r="B61" s="610" t="s">
        <v>682</v>
      </c>
      <c r="C61" s="610" t="s">
        <v>682</v>
      </c>
      <c r="D61" s="611" t="s">
        <v>682</v>
      </c>
      <c r="E61" s="611" t="s">
        <v>682</v>
      </c>
      <c r="F61" s="611" t="s">
        <v>682</v>
      </c>
      <c r="G61" s="611" t="s">
        <v>682</v>
      </c>
    </row>
    <row r="62" spans="1:7" ht="28.8" x14ac:dyDescent="0.3">
      <c r="A62" s="609" t="s">
        <v>683</v>
      </c>
      <c r="B62" s="610" t="s">
        <v>683</v>
      </c>
      <c r="C62" s="610" t="s">
        <v>683</v>
      </c>
      <c r="D62" s="611" t="s">
        <v>683</v>
      </c>
      <c r="E62" s="611" t="s">
        <v>683</v>
      </c>
      <c r="F62" s="611" t="s">
        <v>683</v>
      </c>
      <c r="G62" s="611" t="s">
        <v>683</v>
      </c>
    </row>
    <row r="63" spans="1:7" ht="36.6" customHeight="1" x14ac:dyDescent="0.3">
      <c r="A63" s="609"/>
      <c r="B63" s="610"/>
      <c r="C63" s="614" t="s">
        <v>684</v>
      </c>
      <c r="D63" s="611" t="s">
        <v>684</v>
      </c>
      <c r="E63" s="611" t="s">
        <v>684</v>
      </c>
      <c r="F63" s="611" t="s">
        <v>684</v>
      </c>
      <c r="G63" s="611" t="s">
        <v>684</v>
      </c>
    </row>
    <row r="64" spans="1:7" ht="39.6" customHeight="1" x14ac:dyDescent="0.3">
      <c r="A64" s="609"/>
      <c r="B64" s="610"/>
      <c r="C64" s="614" t="s">
        <v>685</v>
      </c>
      <c r="D64" s="611" t="s">
        <v>685</v>
      </c>
      <c r="E64" s="611" t="s">
        <v>685</v>
      </c>
      <c r="F64" s="611" t="s">
        <v>685</v>
      </c>
      <c r="G64" s="611" t="s">
        <v>685</v>
      </c>
    </row>
    <row r="65" spans="1:7" ht="40.200000000000003" customHeight="1" x14ac:dyDescent="0.3">
      <c r="A65" s="606" t="s">
        <v>686</v>
      </c>
      <c r="B65" s="606" t="s">
        <v>686</v>
      </c>
      <c r="C65" s="606" t="s">
        <v>686</v>
      </c>
      <c r="D65" s="608" t="s">
        <v>686</v>
      </c>
      <c r="E65" s="608" t="s">
        <v>686</v>
      </c>
      <c r="F65" s="608" t="s">
        <v>686</v>
      </c>
      <c r="G65" s="608" t="s">
        <v>686</v>
      </c>
    </row>
    <row r="66" spans="1:7" x14ac:dyDescent="0.3">
      <c r="A66" s="609" t="s">
        <v>687</v>
      </c>
      <c r="B66" s="610" t="s">
        <v>687</v>
      </c>
      <c r="C66" s="610" t="s">
        <v>687</v>
      </c>
      <c r="D66" s="611" t="s">
        <v>687</v>
      </c>
      <c r="E66" s="611" t="s">
        <v>687</v>
      </c>
      <c r="F66" s="611" t="s">
        <v>687</v>
      </c>
      <c r="G66" s="611" t="s">
        <v>687</v>
      </c>
    </row>
    <row r="67" spans="1:7" ht="28.8" x14ac:dyDescent="0.3">
      <c r="A67" s="609" t="s">
        <v>688</v>
      </c>
      <c r="B67" s="610" t="s">
        <v>688</v>
      </c>
      <c r="C67" s="610" t="s">
        <v>688</v>
      </c>
      <c r="D67" s="611" t="s">
        <v>688</v>
      </c>
      <c r="E67" s="611" t="s">
        <v>688</v>
      </c>
      <c r="F67" s="611" t="s">
        <v>688</v>
      </c>
      <c r="G67" s="611" t="s">
        <v>688</v>
      </c>
    </row>
    <row r="68" spans="1:7" x14ac:dyDescent="0.3">
      <c r="A68" s="609" t="s">
        <v>689</v>
      </c>
      <c r="B68" s="610" t="s">
        <v>689</v>
      </c>
      <c r="C68" s="610" t="s">
        <v>689</v>
      </c>
      <c r="D68" s="611" t="s">
        <v>689</v>
      </c>
      <c r="E68" s="611" t="s">
        <v>689</v>
      </c>
      <c r="F68" s="611" t="s">
        <v>689</v>
      </c>
      <c r="G68" s="611" t="s">
        <v>689</v>
      </c>
    </row>
    <row r="69" spans="1:7" ht="30.75" customHeight="1" x14ac:dyDescent="0.3">
      <c r="A69" s="609" t="s">
        <v>690</v>
      </c>
      <c r="B69" s="610" t="s">
        <v>690</v>
      </c>
      <c r="C69" s="610" t="s">
        <v>690</v>
      </c>
      <c r="D69" s="611" t="s">
        <v>690</v>
      </c>
      <c r="E69" s="611" t="s">
        <v>690</v>
      </c>
      <c r="F69" s="611" t="s">
        <v>690</v>
      </c>
      <c r="G69" s="611" t="s">
        <v>690</v>
      </c>
    </row>
    <row r="70" spans="1:7" ht="51.6" customHeight="1" x14ac:dyDescent="0.3">
      <c r="A70" s="606" t="s">
        <v>691</v>
      </c>
      <c r="B70" s="606" t="s">
        <v>691</v>
      </c>
      <c r="C70" s="606" t="s">
        <v>691</v>
      </c>
      <c r="D70" s="608" t="s">
        <v>691</v>
      </c>
      <c r="E70" s="608" t="s">
        <v>691</v>
      </c>
      <c r="F70" s="608" t="s">
        <v>691</v>
      </c>
      <c r="G70" s="608" t="s">
        <v>691</v>
      </c>
    </row>
    <row r="71" spans="1:7" x14ac:dyDescent="0.3">
      <c r="A71" s="609" t="s">
        <v>692</v>
      </c>
      <c r="B71" s="610" t="s">
        <v>692</v>
      </c>
      <c r="C71" s="610" t="s">
        <v>692</v>
      </c>
      <c r="D71" s="611" t="s">
        <v>692</v>
      </c>
      <c r="E71" s="611" t="s">
        <v>692</v>
      </c>
      <c r="F71" s="611" t="s">
        <v>692</v>
      </c>
      <c r="G71" s="611" t="s">
        <v>692</v>
      </c>
    </row>
    <row r="72" spans="1:7" x14ac:dyDescent="0.3">
      <c r="A72" s="609" t="s">
        <v>693</v>
      </c>
      <c r="B72" s="610" t="s">
        <v>693</v>
      </c>
      <c r="C72" s="610" t="s">
        <v>693</v>
      </c>
      <c r="D72" s="611" t="s">
        <v>693</v>
      </c>
      <c r="E72" s="611" t="s">
        <v>693</v>
      </c>
      <c r="F72" s="611" t="s">
        <v>693</v>
      </c>
      <c r="G72" s="611" t="s">
        <v>693</v>
      </c>
    </row>
    <row r="73" spans="1:7" x14ac:dyDescent="0.3">
      <c r="A73" s="609" t="s">
        <v>694</v>
      </c>
      <c r="B73" s="610" t="s">
        <v>694</v>
      </c>
      <c r="C73" s="610" t="s">
        <v>694</v>
      </c>
      <c r="D73" s="611" t="s">
        <v>694</v>
      </c>
      <c r="E73" s="611" t="s">
        <v>694</v>
      </c>
      <c r="F73" s="611" t="s">
        <v>694</v>
      </c>
      <c r="G73" s="611" t="s">
        <v>694</v>
      </c>
    </row>
    <row r="74" spans="1:7" x14ac:dyDescent="0.3">
      <c r="A74" s="609" t="s">
        <v>695</v>
      </c>
      <c r="B74" s="610" t="s">
        <v>695</v>
      </c>
      <c r="C74" s="610" t="s">
        <v>695</v>
      </c>
      <c r="D74" s="613" t="s">
        <v>1667</v>
      </c>
      <c r="E74" s="611" t="s">
        <v>1667</v>
      </c>
      <c r="F74" s="611" t="s">
        <v>1667</v>
      </c>
      <c r="G74" s="611" t="s">
        <v>1667</v>
      </c>
    </row>
    <row r="75" spans="1:7" ht="43.2" x14ac:dyDescent="0.3">
      <c r="A75" s="609" t="s">
        <v>696</v>
      </c>
      <c r="B75" s="610" t="s">
        <v>696</v>
      </c>
      <c r="C75" s="610" t="s">
        <v>696</v>
      </c>
      <c r="D75" s="611" t="s">
        <v>696</v>
      </c>
      <c r="E75" s="611" t="s">
        <v>696</v>
      </c>
      <c r="F75" s="611" t="s">
        <v>696</v>
      </c>
      <c r="G75" s="611" t="s">
        <v>696</v>
      </c>
    </row>
    <row r="76" spans="1:7" x14ac:dyDescent="0.3">
      <c r="A76" s="609" t="s">
        <v>697</v>
      </c>
      <c r="B76" s="610" t="s">
        <v>697</v>
      </c>
      <c r="C76" s="610" t="s">
        <v>697</v>
      </c>
      <c r="D76" s="611" t="s">
        <v>697</v>
      </c>
      <c r="E76" s="611" t="s">
        <v>697</v>
      </c>
      <c r="F76" s="611" t="s">
        <v>697</v>
      </c>
      <c r="G76" s="611" t="s">
        <v>697</v>
      </c>
    </row>
    <row r="77" spans="1:7" ht="55.2" customHeight="1" x14ac:dyDescent="0.3">
      <c r="A77" s="606" t="s">
        <v>698</v>
      </c>
      <c r="B77" s="606" t="s">
        <v>698</v>
      </c>
      <c r="C77" s="606" t="s">
        <v>698</v>
      </c>
      <c r="D77" s="608" t="s">
        <v>698</v>
      </c>
      <c r="E77" s="608" t="s">
        <v>698</v>
      </c>
      <c r="F77" s="608" t="s">
        <v>698</v>
      </c>
      <c r="G77" s="608" t="s">
        <v>698</v>
      </c>
    </row>
    <row r="78" spans="1:7" x14ac:dyDescent="0.3">
      <c r="A78" s="609" t="s">
        <v>699</v>
      </c>
      <c r="B78" s="610" t="s">
        <v>699</v>
      </c>
      <c r="C78" s="610" t="s">
        <v>699</v>
      </c>
      <c r="D78" s="611" t="s">
        <v>699</v>
      </c>
      <c r="E78" s="611" t="s">
        <v>699</v>
      </c>
      <c r="F78" s="611" t="s">
        <v>699</v>
      </c>
      <c r="G78" s="611" t="s">
        <v>699</v>
      </c>
    </row>
    <row r="79" spans="1:7" ht="28.8" x14ac:dyDescent="0.3">
      <c r="A79" s="609" t="s">
        <v>700</v>
      </c>
      <c r="B79" s="610" t="s">
        <v>700</v>
      </c>
      <c r="C79" s="610" t="s">
        <v>700</v>
      </c>
      <c r="D79" s="611" t="s">
        <v>700</v>
      </c>
      <c r="E79" s="611" t="s">
        <v>700</v>
      </c>
      <c r="F79" s="611" t="s">
        <v>700</v>
      </c>
      <c r="G79" s="611" t="s">
        <v>700</v>
      </c>
    </row>
    <row r="80" spans="1:7" ht="45.75" customHeight="1" x14ac:dyDescent="0.3">
      <c r="A80" s="609" t="s">
        <v>701</v>
      </c>
      <c r="B80" s="610" t="s">
        <v>701</v>
      </c>
      <c r="C80" s="610" t="s">
        <v>701</v>
      </c>
      <c r="D80" s="611" t="s">
        <v>701</v>
      </c>
      <c r="E80" s="611" t="s">
        <v>701</v>
      </c>
      <c r="F80" s="611" t="s">
        <v>701</v>
      </c>
      <c r="G80" s="611" t="s">
        <v>701</v>
      </c>
    </row>
    <row r="81" spans="1:7" ht="28.8" x14ac:dyDescent="0.3">
      <c r="A81" s="609" t="s">
        <v>702</v>
      </c>
      <c r="B81" s="610" t="s">
        <v>702</v>
      </c>
      <c r="C81" s="610" t="s">
        <v>702</v>
      </c>
      <c r="D81" s="611" t="s">
        <v>702</v>
      </c>
      <c r="E81" s="611" t="s">
        <v>702</v>
      </c>
      <c r="F81" s="611" t="s">
        <v>702</v>
      </c>
      <c r="G81" s="611" t="s">
        <v>702</v>
      </c>
    </row>
    <row r="82" spans="1:7" ht="28.8" x14ac:dyDescent="0.3">
      <c r="A82" s="609" t="s">
        <v>703</v>
      </c>
      <c r="B82" s="610" t="s">
        <v>703</v>
      </c>
      <c r="C82" s="610" t="s">
        <v>703</v>
      </c>
      <c r="D82" s="611" t="s">
        <v>703</v>
      </c>
      <c r="E82" s="611" t="s">
        <v>703</v>
      </c>
      <c r="F82" s="611" t="s">
        <v>703</v>
      </c>
      <c r="G82" s="611" t="s">
        <v>703</v>
      </c>
    </row>
    <row r="83" spans="1:7" ht="28.8" x14ac:dyDescent="0.3">
      <c r="A83" s="609" t="s">
        <v>704</v>
      </c>
      <c r="B83" s="610" t="s">
        <v>704</v>
      </c>
      <c r="C83" s="610" t="s">
        <v>704</v>
      </c>
      <c r="D83" s="611" t="s">
        <v>704</v>
      </c>
      <c r="E83" s="611" t="s">
        <v>704</v>
      </c>
      <c r="F83" s="611" t="s">
        <v>704</v>
      </c>
      <c r="G83" s="611" t="s">
        <v>704</v>
      </c>
    </row>
    <row r="84" spans="1:7" ht="28.8" x14ac:dyDescent="0.3">
      <c r="A84" s="609" t="s">
        <v>705</v>
      </c>
      <c r="B84" s="610" t="s">
        <v>705</v>
      </c>
      <c r="C84" s="610" t="s">
        <v>705</v>
      </c>
      <c r="D84" s="611" t="s">
        <v>705</v>
      </c>
      <c r="E84" s="611" t="s">
        <v>705</v>
      </c>
      <c r="F84" s="611" t="s">
        <v>705</v>
      </c>
      <c r="G84" s="611" t="s">
        <v>705</v>
      </c>
    </row>
    <row r="85" spans="1:7" ht="28.8" x14ac:dyDescent="0.3">
      <c r="A85" s="609" t="s">
        <v>706</v>
      </c>
      <c r="B85" s="610" t="s">
        <v>706</v>
      </c>
      <c r="C85" s="610" t="s">
        <v>706</v>
      </c>
      <c r="D85" s="611" t="s">
        <v>706</v>
      </c>
      <c r="E85" s="611" t="s">
        <v>706</v>
      </c>
      <c r="F85" s="611" t="s">
        <v>706</v>
      </c>
      <c r="G85" s="611" t="s">
        <v>706</v>
      </c>
    </row>
    <row r="86" spans="1:7" ht="45.75" customHeight="1" x14ac:dyDescent="0.3">
      <c r="A86" s="609" t="s">
        <v>707</v>
      </c>
      <c r="B86" s="610" t="s">
        <v>707</v>
      </c>
      <c r="C86" s="610" t="s">
        <v>707</v>
      </c>
      <c r="D86" s="611" t="s">
        <v>707</v>
      </c>
      <c r="E86" s="611" t="s">
        <v>707</v>
      </c>
      <c r="F86" s="611" t="s">
        <v>707</v>
      </c>
      <c r="G86" s="611" t="s">
        <v>707</v>
      </c>
    </row>
    <row r="87" spans="1:7" x14ac:dyDescent="0.3">
      <c r="A87" s="609" t="s">
        <v>708</v>
      </c>
      <c r="B87" s="610" t="s">
        <v>708</v>
      </c>
      <c r="C87" s="610" t="s">
        <v>708</v>
      </c>
      <c r="D87" s="611" t="s">
        <v>708</v>
      </c>
      <c r="E87" s="611" t="s">
        <v>708</v>
      </c>
      <c r="F87" s="611" t="s">
        <v>708</v>
      </c>
      <c r="G87" s="611" t="s">
        <v>708</v>
      </c>
    </row>
    <row r="88" spans="1:7" ht="28.8" x14ac:dyDescent="0.3">
      <c r="A88" s="609" t="s">
        <v>709</v>
      </c>
      <c r="B88" s="610" t="s">
        <v>709</v>
      </c>
      <c r="C88" s="610" t="s">
        <v>709</v>
      </c>
      <c r="D88" s="611" t="s">
        <v>709</v>
      </c>
      <c r="E88" s="611" t="s">
        <v>709</v>
      </c>
      <c r="F88" s="611" t="s">
        <v>709</v>
      </c>
      <c r="G88" s="611" t="s">
        <v>709</v>
      </c>
    </row>
    <row r="89" spans="1:7" ht="28.8" x14ac:dyDescent="0.3">
      <c r="A89" s="609" t="s">
        <v>710</v>
      </c>
      <c r="B89" s="610" t="s">
        <v>710</v>
      </c>
      <c r="C89" s="610" t="s">
        <v>710</v>
      </c>
      <c r="D89" s="611" t="s">
        <v>710</v>
      </c>
      <c r="E89" s="611" t="s">
        <v>710</v>
      </c>
      <c r="F89" s="611" t="s">
        <v>710</v>
      </c>
      <c r="G89" s="611" t="s">
        <v>710</v>
      </c>
    </row>
    <row r="90" spans="1:7" ht="31.95" customHeight="1" x14ac:dyDescent="0.3">
      <c r="A90" s="605" t="s">
        <v>263</v>
      </c>
      <c r="B90" s="605" t="s">
        <v>263</v>
      </c>
      <c r="C90" s="605" t="s">
        <v>263</v>
      </c>
      <c r="D90" s="605" t="s">
        <v>263</v>
      </c>
      <c r="E90" s="605" t="s">
        <v>263</v>
      </c>
      <c r="F90" s="605" t="s">
        <v>263</v>
      </c>
      <c r="G90" s="605" t="s">
        <v>263</v>
      </c>
    </row>
    <row r="91" spans="1:7" ht="22.2" customHeight="1" x14ac:dyDescent="0.3">
      <c r="A91" s="606" t="s">
        <v>711</v>
      </c>
      <c r="B91" s="606" t="s">
        <v>711</v>
      </c>
      <c r="C91" s="606" t="s">
        <v>711</v>
      </c>
      <c r="D91" s="618" t="s">
        <v>711</v>
      </c>
      <c r="E91" s="608" t="s">
        <v>711</v>
      </c>
      <c r="F91" s="608" t="s">
        <v>711</v>
      </c>
      <c r="G91" s="608" t="s">
        <v>711</v>
      </c>
    </row>
    <row r="92" spans="1:7" x14ac:dyDescent="0.3">
      <c r="A92" s="609" t="s">
        <v>712</v>
      </c>
      <c r="B92" s="610" t="s">
        <v>712</v>
      </c>
      <c r="C92" s="610" t="s">
        <v>712</v>
      </c>
      <c r="D92" s="611" t="s">
        <v>712</v>
      </c>
      <c r="E92" s="611" t="s">
        <v>712</v>
      </c>
      <c r="F92" s="611" t="s">
        <v>712</v>
      </c>
      <c r="G92" s="611" t="s">
        <v>712</v>
      </c>
    </row>
    <row r="93" spans="1:7" ht="56.4" customHeight="1" x14ac:dyDescent="0.3">
      <c r="A93" s="609" t="s">
        <v>713</v>
      </c>
      <c r="B93" s="610" t="s">
        <v>713</v>
      </c>
      <c r="C93" s="610" t="s">
        <v>713</v>
      </c>
      <c r="D93" s="619" t="s">
        <v>713</v>
      </c>
      <c r="E93" s="611" t="s">
        <v>713</v>
      </c>
      <c r="F93" s="611" t="s">
        <v>713</v>
      </c>
      <c r="G93" s="611" t="s">
        <v>713</v>
      </c>
    </row>
    <row r="94" spans="1:7" ht="25.2" customHeight="1" x14ac:dyDescent="0.3">
      <c r="A94" s="606" t="s">
        <v>714</v>
      </c>
      <c r="B94" s="606" t="s">
        <v>714</v>
      </c>
      <c r="C94" s="606" t="s">
        <v>714</v>
      </c>
      <c r="D94" s="608" t="s">
        <v>714</v>
      </c>
      <c r="E94" s="608" t="s">
        <v>714</v>
      </c>
      <c r="F94" s="608" t="s">
        <v>714</v>
      </c>
      <c r="G94" s="608" t="s">
        <v>714</v>
      </c>
    </row>
    <row r="95" spans="1:7" x14ac:dyDescent="0.3">
      <c r="A95" s="609" t="s">
        <v>715</v>
      </c>
      <c r="B95" s="610" t="s">
        <v>715</v>
      </c>
      <c r="C95" s="610" t="s">
        <v>715</v>
      </c>
      <c r="D95" s="611" t="s">
        <v>715</v>
      </c>
      <c r="E95" s="611" t="s">
        <v>715</v>
      </c>
      <c r="F95" s="611" t="s">
        <v>715</v>
      </c>
      <c r="G95" s="611" t="s">
        <v>715</v>
      </c>
    </row>
    <row r="96" spans="1:7" ht="28.8" x14ac:dyDescent="0.3">
      <c r="A96" s="609" t="s">
        <v>716</v>
      </c>
      <c r="B96" s="610" t="s">
        <v>716</v>
      </c>
      <c r="C96" s="613" t="s">
        <v>717</v>
      </c>
      <c r="D96" s="611" t="s">
        <v>717</v>
      </c>
      <c r="E96" s="611" t="s">
        <v>717</v>
      </c>
      <c r="F96" s="611" t="s">
        <v>717</v>
      </c>
      <c r="G96" s="611" t="s">
        <v>717</v>
      </c>
    </row>
    <row r="97" spans="1:7" ht="28.8" x14ac:dyDescent="0.3">
      <c r="A97" s="609" t="s">
        <v>718</v>
      </c>
      <c r="B97" s="610" t="s">
        <v>718</v>
      </c>
      <c r="C97" s="610" t="s">
        <v>718</v>
      </c>
      <c r="D97" s="611" t="s">
        <v>718</v>
      </c>
      <c r="E97" s="611" t="s">
        <v>718</v>
      </c>
      <c r="F97" s="611" t="s">
        <v>718</v>
      </c>
      <c r="G97" s="611" t="s">
        <v>718</v>
      </c>
    </row>
    <row r="98" spans="1:7" ht="43.2" x14ac:dyDescent="0.3">
      <c r="A98" s="609" t="s">
        <v>719</v>
      </c>
      <c r="B98" s="610" t="s">
        <v>719</v>
      </c>
      <c r="C98" s="613" t="s">
        <v>720</v>
      </c>
      <c r="D98" s="611" t="s">
        <v>720</v>
      </c>
      <c r="E98" s="611" t="s">
        <v>720</v>
      </c>
      <c r="F98" s="611" t="s">
        <v>720</v>
      </c>
      <c r="G98" s="611" t="s">
        <v>720</v>
      </c>
    </row>
    <row r="99" spans="1:7" ht="37.200000000000003" customHeight="1" x14ac:dyDescent="0.3">
      <c r="A99" s="606" t="s">
        <v>721</v>
      </c>
      <c r="B99" s="606" t="s">
        <v>721</v>
      </c>
      <c r="C99" s="606" t="s">
        <v>721</v>
      </c>
      <c r="D99" s="618" t="s">
        <v>721</v>
      </c>
      <c r="E99" s="608" t="s">
        <v>721</v>
      </c>
      <c r="F99" s="608" t="s">
        <v>721</v>
      </c>
      <c r="G99" s="608" t="s">
        <v>721</v>
      </c>
    </row>
    <row r="100" spans="1:7" x14ac:dyDescent="0.3">
      <c r="A100" s="609" t="s">
        <v>722</v>
      </c>
      <c r="B100" s="610" t="s">
        <v>722</v>
      </c>
      <c r="C100" s="610" t="s">
        <v>722</v>
      </c>
      <c r="D100" s="611" t="s">
        <v>722</v>
      </c>
      <c r="E100" s="611" t="s">
        <v>722</v>
      </c>
      <c r="F100" s="611" t="s">
        <v>722</v>
      </c>
      <c r="G100" s="611" t="s">
        <v>722</v>
      </c>
    </row>
    <row r="101" spans="1:7" ht="65.400000000000006" customHeight="1" x14ac:dyDescent="0.3">
      <c r="A101" s="609" t="s">
        <v>723</v>
      </c>
      <c r="B101" s="610" t="s">
        <v>723</v>
      </c>
      <c r="C101" s="610" t="s">
        <v>723</v>
      </c>
      <c r="D101" s="619" t="s">
        <v>723</v>
      </c>
      <c r="E101" s="611" t="s">
        <v>723</v>
      </c>
      <c r="F101" s="611" t="s">
        <v>723</v>
      </c>
      <c r="G101" s="611" t="s">
        <v>723</v>
      </c>
    </row>
    <row r="102" spans="1:7" ht="28.8" x14ac:dyDescent="0.3">
      <c r="A102" s="609" t="s">
        <v>724</v>
      </c>
      <c r="B102" s="610" t="s">
        <v>724</v>
      </c>
      <c r="C102" s="610" t="s">
        <v>724</v>
      </c>
      <c r="D102" s="611" t="s">
        <v>724</v>
      </c>
      <c r="E102" s="611" t="s">
        <v>724</v>
      </c>
      <c r="F102" s="611" t="s">
        <v>724</v>
      </c>
      <c r="G102" s="611" t="s">
        <v>724</v>
      </c>
    </row>
    <row r="103" spans="1:7" ht="37.950000000000003" customHeight="1" x14ac:dyDescent="0.3">
      <c r="A103" s="606" t="s">
        <v>725</v>
      </c>
      <c r="B103" s="606" t="s">
        <v>725</v>
      </c>
      <c r="C103" s="606" t="s">
        <v>725</v>
      </c>
      <c r="D103" s="608" t="s">
        <v>725</v>
      </c>
      <c r="E103" s="608" t="s">
        <v>725</v>
      </c>
      <c r="F103" s="608" t="s">
        <v>725</v>
      </c>
      <c r="G103" s="608" t="s">
        <v>725</v>
      </c>
    </row>
    <row r="104" spans="1:7" x14ac:dyDescent="0.3">
      <c r="A104" s="609" t="s">
        <v>726</v>
      </c>
      <c r="B104" s="610" t="s">
        <v>726</v>
      </c>
      <c r="C104" s="610" t="s">
        <v>726</v>
      </c>
      <c r="D104" s="611" t="s">
        <v>726</v>
      </c>
      <c r="E104" s="611" t="s">
        <v>726</v>
      </c>
      <c r="F104" s="611" t="s">
        <v>726</v>
      </c>
      <c r="G104" s="611" t="s">
        <v>726</v>
      </c>
    </row>
    <row r="105" spans="1:7" x14ac:dyDescent="0.3">
      <c r="A105" s="609" t="s">
        <v>727</v>
      </c>
      <c r="B105" s="610" t="s">
        <v>727</v>
      </c>
      <c r="C105" s="610" t="s">
        <v>727</v>
      </c>
      <c r="D105" s="611" t="s">
        <v>727</v>
      </c>
      <c r="E105" s="611" t="s">
        <v>727</v>
      </c>
      <c r="F105" s="611" t="s">
        <v>727</v>
      </c>
      <c r="G105" s="611" t="s">
        <v>727</v>
      </c>
    </row>
    <row r="106" spans="1:7" ht="28.8" x14ac:dyDescent="0.3">
      <c r="A106" s="609" t="s">
        <v>728</v>
      </c>
      <c r="B106" s="610" t="s">
        <v>728</v>
      </c>
      <c r="C106" s="610" t="s">
        <v>728</v>
      </c>
      <c r="D106" s="611" t="s">
        <v>728</v>
      </c>
      <c r="E106" s="611" t="s">
        <v>728</v>
      </c>
      <c r="F106" s="611" t="s">
        <v>728</v>
      </c>
      <c r="G106" s="611" t="s">
        <v>728</v>
      </c>
    </row>
    <row r="107" spans="1:7" ht="25.95" customHeight="1" x14ac:dyDescent="0.3">
      <c r="A107" s="606" t="s">
        <v>729</v>
      </c>
      <c r="B107" s="606" t="s">
        <v>729</v>
      </c>
      <c r="C107" s="606" t="s">
        <v>729</v>
      </c>
      <c r="D107" s="618" t="s">
        <v>729</v>
      </c>
      <c r="E107" s="608" t="s">
        <v>729</v>
      </c>
      <c r="F107" s="608" t="s">
        <v>729</v>
      </c>
      <c r="G107" s="608" t="s">
        <v>729</v>
      </c>
    </row>
    <row r="108" spans="1:7" x14ac:dyDescent="0.3">
      <c r="A108" s="609" t="s">
        <v>730</v>
      </c>
      <c r="B108" s="610" t="s">
        <v>730</v>
      </c>
      <c r="C108" s="610" t="s">
        <v>730</v>
      </c>
      <c r="D108" s="611" t="s">
        <v>730</v>
      </c>
      <c r="E108" s="611" t="s">
        <v>730</v>
      </c>
      <c r="F108" s="611" t="s">
        <v>730</v>
      </c>
      <c r="G108" s="611" t="s">
        <v>730</v>
      </c>
    </row>
    <row r="109" spans="1:7" ht="24" customHeight="1" x14ac:dyDescent="0.3">
      <c r="A109" s="609" t="s">
        <v>731</v>
      </c>
      <c r="B109" s="610" t="s">
        <v>731</v>
      </c>
      <c r="C109" s="610" t="s">
        <v>731</v>
      </c>
      <c r="D109" s="619" t="s">
        <v>731</v>
      </c>
      <c r="E109" s="611" t="s">
        <v>731</v>
      </c>
      <c r="F109" s="611" t="s">
        <v>731</v>
      </c>
      <c r="G109" s="611" t="s">
        <v>731</v>
      </c>
    </row>
    <row r="110" spans="1:7" ht="28.8" x14ac:dyDescent="0.3">
      <c r="A110" s="609" t="s">
        <v>732</v>
      </c>
      <c r="B110" s="610" t="s">
        <v>732</v>
      </c>
      <c r="C110" s="610" t="s">
        <v>732</v>
      </c>
      <c r="D110" s="611" t="s">
        <v>732</v>
      </c>
      <c r="E110" s="611" t="s">
        <v>732</v>
      </c>
      <c r="F110" s="611" t="s">
        <v>732</v>
      </c>
      <c r="G110" s="611" t="s">
        <v>732</v>
      </c>
    </row>
    <row r="111" spans="1:7" ht="37.950000000000003" customHeight="1" x14ac:dyDescent="0.3">
      <c r="A111" s="606" t="s">
        <v>733</v>
      </c>
      <c r="B111" s="607" t="s">
        <v>733</v>
      </c>
      <c r="C111" s="606" t="s">
        <v>733</v>
      </c>
      <c r="D111" s="608" t="s">
        <v>733</v>
      </c>
      <c r="E111" s="608" t="s">
        <v>733</v>
      </c>
      <c r="F111" s="608" t="s">
        <v>733</v>
      </c>
      <c r="G111" s="608" t="s">
        <v>733</v>
      </c>
    </row>
    <row r="112" spans="1:7" x14ac:dyDescent="0.3">
      <c r="A112" s="609" t="s">
        <v>734</v>
      </c>
      <c r="B112" s="610" t="s">
        <v>734</v>
      </c>
      <c r="C112" s="610" t="s">
        <v>734</v>
      </c>
      <c r="D112" s="611" t="s">
        <v>734</v>
      </c>
      <c r="E112" s="611" t="s">
        <v>734</v>
      </c>
      <c r="F112" s="611" t="s">
        <v>734</v>
      </c>
      <c r="G112" s="611" t="s">
        <v>734</v>
      </c>
    </row>
    <row r="113" spans="1:8" ht="37.950000000000003" customHeight="1" x14ac:dyDescent="0.3">
      <c r="A113" s="609" t="s">
        <v>735</v>
      </c>
      <c r="B113" s="617" t="s">
        <v>735</v>
      </c>
      <c r="C113" s="610" t="s">
        <v>736</v>
      </c>
      <c r="D113" s="611" t="s">
        <v>736</v>
      </c>
      <c r="E113" s="611" t="s">
        <v>736</v>
      </c>
      <c r="F113" s="611" t="s">
        <v>736</v>
      </c>
      <c r="G113" s="611" t="s">
        <v>736</v>
      </c>
    </row>
    <row r="114" spans="1:8" x14ac:dyDescent="0.3">
      <c r="A114" s="609" t="s">
        <v>737</v>
      </c>
      <c r="B114" s="610" t="s">
        <v>737</v>
      </c>
      <c r="C114" s="610" t="s">
        <v>737</v>
      </c>
      <c r="D114" s="611" t="s">
        <v>737</v>
      </c>
      <c r="E114" s="611" t="s">
        <v>737</v>
      </c>
      <c r="F114" s="611" t="s">
        <v>737</v>
      </c>
      <c r="G114" s="611" t="s">
        <v>737</v>
      </c>
    </row>
    <row r="115" spans="1:8" ht="33" customHeight="1" x14ac:dyDescent="0.3">
      <c r="A115" s="606" t="s">
        <v>738</v>
      </c>
      <c r="B115" s="607" t="s">
        <v>738</v>
      </c>
      <c r="C115" s="606" t="s">
        <v>738</v>
      </c>
      <c r="D115" s="620" t="s">
        <v>1668</v>
      </c>
      <c r="E115" s="621" t="s">
        <v>1668</v>
      </c>
      <c r="F115" s="612"/>
      <c r="G115" s="621"/>
    </row>
    <row r="116" spans="1:8" x14ac:dyDescent="0.3">
      <c r="A116" s="609" t="s">
        <v>739</v>
      </c>
      <c r="B116" s="610" t="s">
        <v>739</v>
      </c>
      <c r="C116" s="610" t="s">
        <v>739</v>
      </c>
      <c r="D116" s="611" t="s">
        <v>739</v>
      </c>
      <c r="E116" s="611" t="s">
        <v>739</v>
      </c>
      <c r="F116" s="612"/>
      <c r="G116" s="611"/>
    </row>
    <row r="117" spans="1:8" ht="39.6" customHeight="1" x14ac:dyDescent="0.3">
      <c r="A117" s="609" t="s">
        <v>740</v>
      </c>
      <c r="B117" s="617" t="s">
        <v>740</v>
      </c>
      <c r="C117" s="610" t="s">
        <v>740</v>
      </c>
      <c r="D117" s="611" t="s">
        <v>740</v>
      </c>
      <c r="E117" s="611" t="s">
        <v>740</v>
      </c>
      <c r="F117" s="612"/>
      <c r="G117" s="611"/>
    </row>
    <row r="118" spans="1:8" ht="48" customHeight="1" x14ac:dyDescent="0.3">
      <c r="A118" s="609" t="s">
        <v>741</v>
      </c>
      <c r="B118" s="610" t="s">
        <v>741</v>
      </c>
      <c r="C118" s="610" t="s">
        <v>741</v>
      </c>
      <c r="D118" s="612"/>
      <c r="E118" s="611"/>
      <c r="F118" s="611"/>
      <c r="G118" s="611"/>
    </row>
    <row r="119" spans="1:8" ht="28.8" x14ac:dyDescent="0.3">
      <c r="A119" s="609" t="s">
        <v>742</v>
      </c>
      <c r="B119" s="612"/>
      <c r="C119" s="610"/>
      <c r="D119" s="611"/>
      <c r="E119" s="611"/>
      <c r="F119" s="611"/>
      <c r="G119" s="611"/>
    </row>
    <row r="120" spans="1:8" ht="45.75" customHeight="1" x14ac:dyDescent="0.3">
      <c r="A120" s="609" t="s">
        <v>743</v>
      </c>
      <c r="B120" s="610" t="s">
        <v>743</v>
      </c>
      <c r="C120" s="610" t="s">
        <v>743</v>
      </c>
      <c r="D120" s="611" t="s">
        <v>743</v>
      </c>
      <c r="E120" s="611" t="s">
        <v>743</v>
      </c>
      <c r="F120" s="612"/>
      <c r="G120" s="611"/>
    </row>
    <row r="121" spans="1:8" ht="37.950000000000003" customHeight="1" x14ac:dyDescent="0.3">
      <c r="A121" s="606" t="s">
        <v>744</v>
      </c>
      <c r="B121" s="606" t="s">
        <v>744</v>
      </c>
      <c r="C121" s="606" t="s">
        <v>744</v>
      </c>
      <c r="D121" s="608" t="s">
        <v>744</v>
      </c>
      <c r="E121" s="608" t="s">
        <v>744</v>
      </c>
      <c r="F121" s="608" t="s">
        <v>744</v>
      </c>
      <c r="G121" s="608" t="s">
        <v>744</v>
      </c>
    </row>
    <row r="122" spans="1:8" ht="19.95" customHeight="1" x14ac:dyDescent="0.3">
      <c r="A122" s="609" t="s">
        <v>745</v>
      </c>
      <c r="B122" s="610" t="s">
        <v>745</v>
      </c>
      <c r="C122" s="610" t="s">
        <v>745</v>
      </c>
      <c r="D122" s="611" t="s">
        <v>745</v>
      </c>
      <c r="E122" s="611" t="s">
        <v>745</v>
      </c>
      <c r="F122" s="611" t="s">
        <v>745</v>
      </c>
      <c r="G122" s="611" t="s">
        <v>745</v>
      </c>
    </row>
    <row r="123" spans="1:8" ht="28.8" x14ac:dyDescent="0.3">
      <c r="A123" s="609" t="s">
        <v>746</v>
      </c>
      <c r="B123" s="610" t="s">
        <v>746</v>
      </c>
      <c r="C123" s="610" t="s">
        <v>746</v>
      </c>
      <c r="D123" s="611" t="s">
        <v>746</v>
      </c>
      <c r="E123" s="611" t="s">
        <v>746</v>
      </c>
      <c r="F123" s="611" t="s">
        <v>746</v>
      </c>
      <c r="G123" s="611" t="s">
        <v>746</v>
      </c>
    </row>
    <row r="124" spans="1:8" ht="39.6" customHeight="1" x14ac:dyDescent="0.3">
      <c r="A124" s="606" t="s">
        <v>747</v>
      </c>
      <c r="B124" s="606" t="s">
        <v>747</v>
      </c>
      <c r="C124" s="607" t="s">
        <v>747</v>
      </c>
      <c r="D124" s="608" t="s">
        <v>747</v>
      </c>
      <c r="E124" s="608" t="s">
        <v>747</v>
      </c>
      <c r="F124" s="608" t="s">
        <v>747</v>
      </c>
      <c r="G124" s="618" t="s">
        <v>747</v>
      </c>
      <c r="H124" s="616"/>
    </row>
    <row r="125" spans="1:8" ht="36.6" customHeight="1" x14ac:dyDescent="0.3">
      <c r="A125" s="609" t="s">
        <v>748</v>
      </c>
      <c r="B125" s="610" t="s">
        <v>748</v>
      </c>
      <c r="C125" s="617" t="s">
        <v>748</v>
      </c>
      <c r="D125" s="611" t="s">
        <v>748</v>
      </c>
      <c r="E125" s="611" t="s">
        <v>748</v>
      </c>
      <c r="F125" s="611" t="s">
        <v>748</v>
      </c>
      <c r="G125" s="619" t="s">
        <v>748</v>
      </c>
      <c r="H125" s="616"/>
    </row>
    <row r="126" spans="1:8" ht="28.8" x14ac:dyDescent="0.3">
      <c r="A126" s="609" t="s">
        <v>749</v>
      </c>
      <c r="B126" s="610" t="s">
        <v>749</v>
      </c>
      <c r="C126" s="610" t="s">
        <v>749</v>
      </c>
      <c r="D126" s="611" t="s">
        <v>749</v>
      </c>
      <c r="E126" s="611" t="s">
        <v>749</v>
      </c>
      <c r="F126" s="611" t="s">
        <v>749</v>
      </c>
      <c r="G126" s="611" t="s">
        <v>749</v>
      </c>
    </row>
    <row r="127" spans="1:8" x14ac:dyDescent="0.3">
      <c r="A127" s="609" t="s">
        <v>750</v>
      </c>
      <c r="B127" s="610" t="s">
        <v>750</v>
      </c>
      <c r="C127" s="610" t="s">
        <v>750</v>
      </c>
      <c r="D127" s="611" t="s">
        <v>750</v>
      </c>
      <c r="E127" s="611" t="s">
        <v>750</v>
      </c>
      <c r="F127" s="611" t="s">
        <v>750</v>
      </c>
      <c r="G127" s="611" t="s">
        <v>750</v>
      </c>
    </row>
    <row r="128" spans="1:8" ht="42" customHeight="1" x14ac:dyDescent="0.3">
      <c r="A128" s="606" t="s">
        <v>751</v>
      </c>
      <c r="B128" s="606" t="s">
        <v>751</v>
      </c>
      <c r="C128" s="606" t="s">
        <v>751</v>
      </c>
      <c r="D128" s="608" t="s">
        <v>751</v>
      </c>
      <c r="E128" s="608" t="s">
        <v>751</v>
      </c>
      <c r="F128" s="608" t="s">
        <v>751</v>
      </c>
      <c r="G128" s="608" t="s">
        <v>751</v>
      </c>
    </row>
    <row r="129" spans="1:7" ht="33" customHeight="1" x14ac:dyDescent="0.3">
      <c r="A129" s="609" t="s">
        <v>752</v>
      </c>
      <c r="B129" s="610" t="s">
        <v>752</v>
      </c>
      <c r="C129" s="610" t="s">
        <v>752</v>
      </c>
      <c r="D129" s="611" t="s">
        <v>752</v>
      </c>
      <c r="E129" s="611" t="s">
        <v>752</v>
      </c>
      <c r="F129" s="611" t="s">
        <v>752</v>
      </c>
      <c r="G129" s="611" t="s">
        <v>752</v>
      </c>
    </row>
    <row r="130" spans="1:7" ht="51" customHeight="1" x14ac:dyDescent="0.3">
      <c r="A130" s="609" t="s">
        <v>753</v>
      </c>
      <c r="B130" s="610" t="s">
        <v>753</v>
      </c>
      <c r="C130" s="613" t="s">
        <v>1669</v>
      </c>
      <c r="D130" s="611" t="s">
        <v>1669</v>
      </c>
      <c r="E130" s="611" t="s">
        <v>1669</v>
      </c>
      <c r="F130" s="611" t="s">
        <v>1669</v>
      </c>
      <c r="G130" s="611" t="s">
        <v>1669</v>
      </c>
    </row>
    <row r="131" spans="1:7" ht="37.200000000000003" customHeight="1" x14ac:dyDescent="0.3">
      <c r="A131" s="606" t="s">
        <v>754</v>
      </c>
      <c r="B131" s="606" t="s">
        <v>754</v>
      </c>
      <c r="C131" s="606" t="s">
        <v>754</v>
      </c>
      <c r="D131" s="618" t="s">
        <v>754</v>
      </c>
      <c r="E131" s="608" t="s">
        <v>754</v>
      </c>
      <c r="F131" s="608" t="s">
        <v>754</v>
      </c>
      <c r="G131" s="608" t="s">
        <v>754</v>
      </c>
    </row>
    <row r="132" spans="1:7" ht="36" customHeight="1" x14ac:dyDescent="0.3">
      <c r="A132" s="609" t="s">
        <v>755</v>
      </c>
      <c r="B132" s="610" t="s">
        <v>755</v>
      </c>
      <c r="C132" s="610" t="s">
        <v>755</v>
      </c>
      <c r="D132" s="611" t="s">
        <v>755</v>
      </c>
      <c r="E132" s="611" t="s">
        <v>755</v>
      </c>
      <c r="F132" s="611" t="s">
        <v>755</v>
      </c>
      <c r="G132" s="611" t="s">
        <v>755</v>
      </c>
    </row>
    <row r="133" spans="1:7" ht="38.25" customHeight="1" x14ac:dyDescent="0.3">
      <c r="A133" s="609" t="s">
        <v>756</v>
      </c>
      <c r="B133" s="610" t="s">
        <v>756</v>
      </c>
      <c r="C133" s="610" t="s">
        <v>756</v>
      </c>
      <c r="D133" s="619" t="s">
        <v>756</v>
      </c>
      <c r="E133" s="611" t="s">
        <v>756</v>
      </c>
      <c r="F133" s="611" t="s">
        <v>756</v>
      </c>
      <c r="G133" s="611" t="s">
        <v>756</v>
      </c>
    </row>
    <row r="134" spans="1:7" ht="43.2" x14ac:dyDescent="0.3">
      <c r="A134" s="609" t="s">
        <v>757</v>
      </c>
      <c r="B134" s="610" t="s">
        <v>757</v>
      </c>
      <c r="C134" s="610" t="s">
        <v>757</v>
      </c>
      <c r="D134" s="619" t="s">
        <v>757</v>
      </c>
      <c r="E134" s="611" t="s">
        <v>757</v>
      </c>
      <c r="F134" s="611" t="s">
        <v>757</v>
      </c>
      <c r="G134" s="611" t="s">
        <v>757</v>
      </c>
    </row>
    <row r="135" spans="1:7" ht="46.95" customHeight="1" x14ac:dyDescent="0.3">
      <c r="A135" s="606" t="s">
        <v>758</v>
      </c>
      <c r="B135" s="607" t="s">
        <v>758</v>
      </c>
      <c r="C135" s="606" t="s">
        <v>758</v>
      </c>
      <c r="D135" s="618" t="s">
        <v>758</v>
      </c>
      <c r="E135" s="618" t="s">
        <v>758</v>
      </c>
      <c r="F135" s="618" t="s">
        <v>758</v>
      </c>
      <c r="G135" s="608" t="s">
        <v>758</v>
      </c>
    </row>
    <row r="136" spans="1:7" x14ac:dyDescent="0.3">
      <c r="A136" s="609" t="s">
        <v>759</v>
      </c>
      <c r="B136" s="610" t="s">
        <v>759</v>
      </c>
      <c r="C136" s="610" t="s">
        <v>759</v>
      </c>
      <c r="D136" s="611" t="s">
        <v>759</v>
      </c>
      <c r="E136" s="611" t="s">
        <v>759</v>
      </c>
      <c r="F136" s="611" t="s">
        <v>759</v>
      </c>
      <c r="G136" s="611" t="s">
        <v>759</v>
      </c>
    </row>
    <row r="137" spans="1:7" ht="33.6" customHeight="1" x14ac:dyDescent="0.3">
      <c r="A137" s="609" t="s">
        <v>760</v>
      </c>
      <c r="B137" s="610" t="s">
        <v>760</v>
      </c>
      <c r="C137" s="610" t="s">
        <v>760</v>
      </c>
      <c r="D137" s="619" t="s">
        <v>760</v>
      </c>
      <c r="E137" s="611" t="s">
        <v>760</v>
      </c>
      <c r="F137" s="619" t="s">
        <v>760</v>
      </c>
      <c r="G137" s="611" t="s">
        <v>760</v>
      </c>
    </row>
    <row r="138" spans="1:7" ht="37.950000000000003" customHeight="1" x14ac:dyDescent="0.3">
      <c r="A138" s="609" t="s">
        <v>761</v>
      </c>
      <c r="B138" s="610" t="s">
        <v>761</v>
      </c>
      <c r="C138" s="610" t="s">
        <v>761</v>
      </c>
      <c r="D138" s="611" t="s">
        <v>761</v>
      </c>
      <c r="E138" s="611" t="s">
        <v>761</v>
      </c>
      <c r="F138" s="611" t="s">
        <v>761</v>
      </c>
      <c r="G138" s="611" t="s">
        <v>761</v>
      </c>
    </row>
    <row r="139" spans="1:7" ht="50.4" customHeight="1" x14ac:dyDescent="0.3">
      <c r="A139" s="609"/>
      <c r="B139" s="614" t="s">
        <v>762</v>
      </c>
      <c r="C139" s="610" t="s">
        <v>762</v>
      </c>
      <c r="D139" s="622" t="s">
        <v>1670</v>
      </c>
      <c r="E139" s="619" t="s">
        <v>1670</v>
      </c>
      <c r="F139" s="611" t="s">
        <v>1670</v>
      </c>
      <c r="G139" s="611" t="s">
        <v>1670</v>
      </c>
    </row>
    <row r="140" spans="1:7" ht="43.95" customHeight="1" x14ac:dyDescent="0.3">
      <c r="A140" s="606" t="s">
        <v>763</v>
      </c>
      <c r="B140" s="606" t="s">
        <v>763</v>
      </c>
      <c r="C140" s="606" t="s">
        <v>763</v>
      </c>
      <c r="D140" s="608" t="s">
        <v>763</v>
      </c>
      <c r="E140" s="608" t="s">
        <v>763</v>
      </c>
      <c r="F140" s="612"/>
      <c r="G140" s="608"/>
    </row>
    <row r="141" spans="1:7" x14ac:dyDescent="0.3">
      <c r="A141" s="609" t="s">
        <v>764</v>
      </c>
      <c r="B141" s="610" t="s">
        <v>764</v>
      </c>
      <c r="C141" s="610" t="s">
        <v>764</v>
      </c>
      <c r="D141" s="611" t="s">
        <v>764</v>
      </c>
      <c r="E141" s="611" t="s">
        <v>764</v>
      </c>
      <c r="F141" s="612"/>
      <c r="G141" s="611"/>
    </row>
    <row r="142" spans="1:7" ht="28.8" x14ac:dyDescent="0.3">
      <c r="A142" s="609" t="s">
        <v>765</v>
      </c>
      <c r="B142" s="610" t="s">
        <v>765</v>
      </c>
      <c r="C142" s="610" t="s">
        <v>765</v>
      </c>
      <c r="D142" s="611" t="s">
        <v>765</v>
      </c>
      <c r="E142" s="611" t="s">
        <v>765</v>
      </c>
      <c r="F142" s="612"/>
      <c r="G142" s="611"/>
    </row>
    <row r="143" spans="1:7" ht="40.950000000000003" customHeight="1" x14ac:dyDescent="0.3">
      <c r="A143" s="606" t="s">
        <v>766</v>
      </c>
      <c r="B143" s="606" t="s">
        <v>766</v>
      </c>
      <c r="C143" s="606" t="s">
        <v>766</v>
      </c>
      <c r="D143" s="608" t="s">
        <v>766</v>
      </c>
      <c r="E143" s="608" t="s">
        <v>766</v>
      </c>
      <c r="F143" s="608" t="s">
        <v>766</v>
      </c>
      <c r="G143" s="608" t="s">
        <v>766</v>
      </c>
    </row>
    <row r="144" spans="1:7" x14ac:dyDescent="0.3">
      <c r="A144" s="609" t="s">
        <v>767</v>
      </c>
      <c r="B144" s="610" t="s">
        <v>767</v>
      </c>
      <c r="C144" s="610" t="s">
        <v>767</v>
      </c>
      <c r="D144" s="611" t="s">
        <v>767</v>
      </c>
      <c r="E144" s="611" t="s">
        <v>767</v>
      </c>
      <c r="F144" s="611" t="s">
        <v>767</v>
      </c>
      <c r="G144" s="611" t="s">
        <v>767</v>
      </c>
    </row>
    <row r="145" spans="1:7" ht="28.8" x14ac:dyDescent="0.3">
      <c r="A145" s="609" t="s">
        <v>768</v>
      </c>
      <c r="B145" s="610" t="s">
        <v>768</v>
      </c>
      <c r="C145" s="610" t="s">
        <v>768</v>
      </c>
      <c r="D145" s="611" t="s">
        <v>768</v>
      </c>
      <c r="E145" s="611" t="s">
        <v>768</v>
      </c>
      <c r="F145" s="611" t="s">
        <v>768</v>
      </c>
      <c r="G145" s="611" t="s">
        <v>768</v>
      </c>
    </row>
    <row r="146" spans="1:7" ht="40.950000000000003" customHeight="1" x14ac:dyDescent="0.3">
      <c r="A146" s="606"/>
      <c r="B146" s="606"/>
      <c r="C146" s="606"/>
      <c r="D146" s="608"/>
      <c r="E146" s="608"/>
      <c r="F146" s="499" t="s">
        <v>1907</v>
      </c>
      <c r="G146" s="608" t="s">
        <v>1907</v>
      </c>
    </row>
    <row r="147" spans="1:7" ht="25.95" customHeight="1" x14ac:dyDescent="0.3">
      <c r="A147" s="609"/>
      <c r="B147" s="610"/>
      <c r="C147" s="610"/>
      <c r="D147" s="611"/>
      <c r="E147" s="611"/>
      <c r="F147" s="533" t="s">
        <v>1908</v>
      </c>
      <c r="G147" s="611" t="s">
        <v>1908</v>
      </c>
    </row>
    <row r="148" spans="1:7" ht="40.950000000000003" customHeight="1" x14ac:dyDescent="0.3">
      <c r="A148" s="609"/>
      <c r="B148" s="610"/>
      <c r="C148" s="610"/>
      <c r="D148" s="611"/>
      <c r="E148" s="611"/>
      <c r="F148" s="533" t="s">
        <v>1909</v>
      </c>
      <c r="G148" s="611" t="s">
        <v>1909</v>
      </c>
    </row>
    <row r="149" spans="1:7" ht="43.95" customHeight="1" x14ac:dyDescent="0.3">
      <c r="A149" s="609"/>
      <c r="B149" s="610"/>
      <c r="C149" s="610"/>
      <c r="D149" s="611"/>
      <c r="E149" s="611"/>
      <c r="F149" s="533" t="s">
        <v>1910</v>
      </c>
      <c r="G149" s="611" t="s">
        <v>1910</v>
      </c>
    </row>
    <row r="150" spans="1:7" ht="32.4" customHeight="1" x14ac:dyDescent="0.3">
      <c r="A150" s="609"/>
      <c r="B150" s="610"/>
      <c r="C150" s="610"/>
      <c r="D150" s="611"/>
      <c r="E150" s="611"/>
      <c r="F150" s="533" t="s">
        <v>1911</v>
      </c>
      <c r="G150" s="611" t="s">
        <v>1911</v>
      </c>
    </row>
    <row r="151" spans="1:7" ht="37.200000000000003" customHeight="1" x14ac:dyDescent="0.3">
      <c r="A151" s="609"/>
      <c r="B151" s="610"/>
      <c r="C151" s="610"/>
      <c r="D151" s="611"/>
      <c r="E151" s="611"/>
      <c r="F151" s="533" t="s">
        <v>1912</v>
      </c>
      <c r="G151" s="611" t="s">
        <v>1912</v>
      </c>
    </row>
    <row r="152" spans="1:7" ht="36.6" customHeight="1" x14ac:dyDescent="0.3">
      <c r="A152" s="605" t="s">
        <v>264</v>
      </c>
      <c r="B152" s="605" t="s">
        <v>264</v>
      </c>
      <c r="C152" s="605" t="s">
        <v>264</v>
      </c>
      <c r="D152" s="605" t="s">
        <v>264</v>
      </c>
      <c r="E152" s="605" t="s">
        <v>264</v>
      </c>
      <c r="F152" s="605" t="s">
        <v>264</v>
      </c>
      <c r="G152" s="605" t="s">
        <v>264</v>
      </c>
    </row>
    <row r="153" spans="1:7" ht="35.4" customHeight="1" x14ac:dyDescent="0.3">
      <c r="A153" s="606" t="s">
        <v>769</v>
      </c>
      <c r="B153" s="606" t="s">
        <v>769</v>
      </c>
      <c r="C153" s="606" t="s">
        <v>769</v>
      </c>
      <c r="D153" s="608" t="s">
        <v>769</v>
      </c>
      <c r="E153" s="608" t="s">
        <v>769</v>
      </c>
      <c r="F153" s="608" t="s">
        <v>769</v>
      </c>
      <c r="G153" s="608" t="s">
        <v>769</v>
      </c>
    </row>
    <row r="154" spans="1:7" ht="31.95" customHeight="1" x14ac:dyDescent="0.3">
      <c r="A154" s="609" t="s">
        <v>770</v>
      </c>
      <c r="B154" s="610" t="s">
        <v>770</v>
      </c>
      <c r="C154" s="610" t="s">
        <v>770</v>
      </c>
      <c r="D154" s="619" t="s">
        <v>770</v>
      </c>
      <c r="E154" s="611" t="s">
        <v>770</v>
      </c>
      <c r="F154" s="611" t="s">
        <v>770</v>
      </c>
      <c r="G154" s="611" t="s">
        <v>770</v>
      </c>
    </row>
    <row r="155" spans="1:7" ht="51" customHeight="1" x14ac:dyDescent="0.3">
      <c r="A155" s="609" t="s">
        <v>771</v>
      </c>
      <c r="B155" s="610" t="s">
        <v>771</v>
      </c>
      <c r="C155" s="610" t="s">
        <v>771</v>
      </c>
      <c r="D155" s="619" t="s">
        <v>771</v>
      </c>
      <c r="E155" s="611" t="s">
        <v>771</v>
      </c>
      <c r="F155" s="611" t="s">
        <v>771</v>
      </c>
      <c r="G155" s="611" t="s">
        <v>771</v>
      </c>
    </row>
    <row r="156" spans="1:7" ht="28.8" x14ac:dyDescent="0.3">
      <c r="A156" s="609" t="s">
        <v>772</v>
      </c>
      <c r="B156" s="610" t="s">
        <v>772</v>
      </c>
      <c r="C156" s="610" t="s">
        <v>772</v>
      </c>
      <c r="D156" s="611" t="s">
        <v>772</v>
      </c>
      <c r="E156" s="611" t="s">
        <v>772</v>
      </c>
      <c r="F156" s="611" t="s">
        <v>772</v>
      </c>
      <c r="G156" s="611" t="s">
        <v>772</v>
      </c>
    </row>
    <row r="157" spans="1:7" x14ac:dyDescent="0.3">
      <c r="A157" s="609" t="s">
        <v>773</v>
      </c>
      <c r="B157" s="610" t="s">
        <v>773</v>
      </c>
      <c r="C157" s="610" t="s">
        <v>773</v>
      </c>
      <c r="D157" s="611" t="s">
        <v>773</v>
      </c>
      <c r="E157" s="611" t="s">
        <v>773</v>
      </c>
      <c r="F157" s="611" t="s">
        <v>773</v>
      </c>
      <c r="G157" s="611" t="s">
        <v>773</v>
      </c>
    </row>
    <row r="158" spans="1:7" ht="28.8" x14ac:dyDescent="0.3">
      <c r="A158" s="609" t="s">
        <v>774</v>
      </c>
      <c r="B158" s="610" t="s">
        <v>774</v>
      </c>
      <c r="C158" s="610" t="s">
        <v>774</v>
      </c>
      <c r="D158" s="611" t="s">
        <v>774</v>
      </c>
      <c r="E158" s="611" t="s">
        <v>774</v>
      </c>
      <c r="F158" s="611" t="s">
        <v>774</v>
      </c>
      <c r="G158" s="611" t="s">
        <v>774</v>
      </c>
    </row>
    <row r="159" spans="1:7" ht="30.75" customHeight="1" x14ac:dyDescent="0.3">
      <c r="A159" s="609" t="s">
        <v>775</v>
      </c>
      <c r="B159" s="610" t="s">
        <v>775</v>
      </c>
      <c r="C159" s="610" t="s">
        <v>776</v>
      </c>
      <c r="D159" s="611" t="s">
        <v>776</v>
      </c>
      <c r="E159" s="611" t="s">
        <v>776</v>
      </c>
      <c r="F159" s="611" t="s">
        <v>776</v>
      </c>
      <c r="G159" s="611" t="s">
        <v>776</v>
      </c>
    </row>
    <row r="160" spans="1:7" ht="43.2" x14ac:dyDescent="0.3">
      <c r="A160" s="609" t="s">
        <v>777</v>
      </c>
      <c r="B160" s="613" t="s">
        <v>778</v>
      </c>
      <c r="C160" s="610" t="s">
        <v>778</v>
      </c>
      <c r="D160" s="611" t="s">
        <v>778</v>
      </c>
      <c r="E160" s="611" t="s">
        <v>778</v>
      </c>
      <c r="F160" s="611" t="s">
        <v>778</v>
      </c>
      <c r="G160" s="611" t="s">
        <v>778</v>
      </c>
    </row>
    <row r="161" spans="1:7" ht="38.4" customHeight="1" x14ac:dyDescent="0.3">
      <c r="A161" s="606" t="s">
        <v>779</v>
      </c>
      <c r="B161" s="606" t="s">
        <v>779</v>
      </c>
      <c r="C161" s="606" t="s">
        <v>779</v>
      </c>
      <c r="D161" s="608" t="s">
        <v>779</v>
      </c>
      <c r="E161" s="608" t="s">
        <v>779</v>
      </c>
      <c r="F161" s="618" t="s">
        <v>779</v>
      </c>
      <c r="G161" s="608" t="s">
        <v>779</v>
      </c>
    </row>
    <row r="162" spans="1:7" x14ac:dyDescent="0.3">
      <c r="A162" s="609" t="s">
        <v>780</v>
      </c>
      <c r="B162" s="610" t="s">
        <v>780</v>
      </c>
      <c r="C162" s="610" t="s">
        <v>780</v>
      </c>
      <c r="D162" s="611" t="s">
        <v>780</v>
      </c>
      <c r="E162" s="611" t="s">
        <v>780</v>
      </c>
      <c r="F162" s="611" t="s">
        <v>780</v>
      </c>
      <c r="G162" s="611" t="s">
        <v>780</v>
      </c>
    </row>
    <row r="163" spans="1:7" ht="37.950000000000003" customHeight="1" x14ac:dyDescent="0.3">
      <c r="A163" s="609" t="s">
        <v>781</v>
      </c>
      <c r="B163" s="610" t="s">
        <v>781</v>
      </c>
      <c r="C163" s="610" t="s">
        <v>781</v>
      </c>
      <c r="D163" s="611" t="s">
        <v>781</v>
      </c>
      <c r="E163" s="611" t="s">
        <v>781</v>
      </c>
      <c r="F163" s="619" t="s">
        <v>781</v>
      </c>
      <c r="G163" s="611" t="s">
        <v>781</v>
      </c>
    </row>
    <row r="164" spans="1:7" ht="43.2" x14ac:dyDescent="0.3">
      <c r="A164" s="609" t="s">
        <v>782</v>
      </c>
      <c r="B164" s="610" t="s">
        <v>782</v>
      </c>
      <c r="C164" s="610" t="s">
        <v>782</v>
      </c>
      <c r="D164" s="611" t="s">
        <v>782</v>
      </c>
      <c r="E164" s="611" t="s">
        <v>782</v>
      </c>
      <c r="F164" s="611" t="s">
        <v>782</v>
      </c>
      <c r="G164" s="611" t="s">
        <v>782</v>
      </c>
    </row>
    <row r="165" spans="1:7" ht="34.200000000000003" customHeight="1" x14ac:dyDescent="0.3">
      <c r="A165" s="609" t="s">
        <v>783</v>
      </c>
      <c r="B165" s="610" t="s">
        <v>783</v>
      </c>
      <c r="C165" s="610" t="s">
        <v>783</v>
      </c>
      <c r="D165" s="611" t="s">
        <v>783</v>
      </c>
      <c r="E165" s="611" t="s">
        <v>783</v>
      </c>
      <c r="F165" s="619" t="s">
        <v>783</v>
      </c>
      <c r="G165" s="611" t="s">
        <v>783</v>
      </c>
    </row>
    <row r="166" spans="1:7" ht="37.950000000000003" customHeight="1" x14ac:dyDescent="0.3">
      <c r="A166" s="609" t="s">
        <v>784</v>
      </c>
      <c r="B166" s="610" t="s">
        <v>784</v>
      </c>
      <c r="C166" s="610" t="s">
        <v>784</v>
      </c>
      <c r="D166" s="611" t="s">
        <v>784</v>
      </c>
      <c r="E166" s="611" t="s">
        <v>784</v>
      </c>
      <c r="F166" s="619" t="s">
        <v>784</v>
      </c>
      <c r="G166" s="611" t="s">
        <v>784</v>
      </c>
    </row>
    <row r="167" spans="1:7" ht="43.2" x14ac:dyDescent="0.3">
      <c r="A167" s="609" t="s">
        <v>785</v>
      </c>
      <c r="B167" s="613" t="s">
        <v>786</v>
      </c>
      <c r="C167" s="610" t="s">
        <v>786</v>
      </c>
      <c r="D167" s="611" t="s">
        <v>786</v>
      </c>
      <c r="E167" s="611" t="s">
        <v>786</v>
      </c>
      <c r="F167" s="611" t="s">
        <v>786</v>
      </c>
      <c r="G167" s="611" t="s">
        <v>786</v>
      </c>
    </row>
    <row r="168" spans="1:7" ht="35.4" customHeight="1" x14ac:dyDescent="0.3">
      <c r="A168" s="609" t="s">
        <v>787</v>
      </c>
      <c r="B168" s="610" t="s">
        <v>787</v>
      </c>
      <c r="C168" s="610" t="s">
        <v>787</v>
      </c>
      <c r="D168" s="611" t="s">
        <v>787</v>
      </c>
      <c r="E168" s="611" t="s">
        <v>787</v>
      </c>
      <c r="F168" s="619" t="s">
        <v>787</v>
      </c>
      <c r="G168" s="611" t="s">
        <v>787</v>
      </c>
    </row>
    <row r="169" spans="1:7" ht="41.4" customHeight="1" x14ac:dyDescent="0.3">
      <c r="A169" s="606" t="s">
        <v>788</v>
      </c>
      <c r="B169" s="623" t="s">
        <v>789</v>
      </c>
      <c r="C169" s="606" t="s">
        <v>789</v>
      </c>
      <c r="D169" s="608" t="s">
        <v>789</v>
      </c>
      <c r="E169" s="608" t="s">
        <v>789</v>
      </c>
      <c r="F169" s="618" t="s">
        <v>789</v>
      </c>
      <c r="G169" s="608" t="s">
        <v>789</v>
      </c>
    </row>
    <row r="170" spans="1:7" x14ac:dyDescent="0.3">
      <c r="A170" s="609" t="s">
        <v>790</v>
      </c>
      <c r="B170" s="610" t="s">
        <v>790</v>
      </c>
      <c r="C170" s="610" t="s">
        <v>790</v>
      </c>
      <c r="D170" s="611" t="s">
        <v>790</v>
      </c>
      <c r="E170" s="611" t="s">
        <v>790</v>
      </c>
      <c r="F170" s="611" t="s">
        <v>790</v>
      </c>
      <c r="G170" s="611" t="s">
        <v>790</v>
      </c>
    </row>
    <row r="171" spans="1:7" ht="28.8" x14ac:dyDescent="0.3">
      <c r="A171" s="609" t="s">
        <v>791</v>
      </c>
      <c r="B171" s="613" t="s">
        <v>792</v>
      </c>
      <c r="C171" s="610" t="s">
        <v>792</v>
      </c>
      <c r="D171" s="611" t="s">
        <v>792</v>
      </c>
      <c r="E171" s="611" t="s">
        <v>792</v>
      </c>
      <c r="F171" s="611" t="s">
        <v>792</v>
      </c>
      <c r="G171" s="611" t="s">
        <v>792</v>
      </c>
    </row>
    <row r="172" spans="1:7" ht="43.2" x14ac:dyDescent="0.3">
      <c r="A172" s="609" t="s">
        <v>793</v>
      </c>
      <c r="B172" s="613" t="s">
        <v>794</v>
      </c>
      <c r="C172" s="610" t="s">
        <v>794</v>
      </c>
      <c r="D172" s="611" t="s">
        <v>794</v>
      </c>
      <c r="E172" s="611" t="s">
        <v>794</v>
      </c>
      <c r="F172" s="611" t="s">
        <v>794</v>
      </c>
      <c r="G172" s="611" t="s">
        <v>794</v>
      </c>
    </row>
    <row r="173" spans="1:7" ht="28.8" x14ac:dyDescent="0.3">
      <c r="A173" s="609" t="s">
        <v>795</v>
      </c>
      <c r="B173" s="613" t="s">
        <v>796</v>
      </c>
      <c r="C173" s="610" t="s">
        <v>796</v>
      </c>
      <c r="D173" s="611" t="s">
        <v>796</v>
      </c>
      <c r="E173" s="611" t="s">
        <v>796</v>
      </c>
      <c r="F173" s="611" t="s">
        <v>796</v>
      </c>
      <c r="G173" s="611" t="s">
        <v>796</v>
      </c>
    </row>
    <row r="174" spans="1:7" ht="34.950000000000003" customHeight="1" x14ac:dyDescent="0.3">
      <c r="A174" s="609" t="s">
        <v>797</v>
      </c>
      <c r="B174" s="613" t="s">
        <v>798</v>
      </c>
      <c r="C174" s="610" t="s">
        <v>798</v>
      </c>
      <c r="D174" s="611" t="s">
        <v>798</v>
      </c>
      <c r="E174" s="611" t="s">
        <v>798</v>
      </c>
      <c r="F174" s="619" t="s">
        <v>798</v>
      </c>
      <c r="G174" s="611" t="s">
        <v>798</v>
      </c>
    </row>
    <row r="175" spans="1:7" ht="43.2" x14ac:dyDescent="0.3">
      <c r="A175" s="609" t="s">
        <v>799</v>
      </c>
      <c r="B175" s="613" t="s">
        <v>800</v>
      </c>
      <c r="C175" s="610" t="s">
        <v>800</v>
      </c>
      <c r="D175" s="611" t="s">
        <v>800</v>
      </c>
      <c r="E175" s="611" t="s">
        <v>800</v>
      </c>
      <c r="F175" s="611" t="s">
        <v>800</v>
      </c>
      <c r="G175" s="611" t="s">
        <v>800</v>
      </c>
    </row>
    <row r="176" spans="1:7" ht="28.8" x14ac:dyDescent="0.3">
      <c r="A176" s="609" t="s">
        <v>801</v>
      </c>
      <c r="B176" s="613" t="s">
        <v>802</v>
      </c>
      <c r="C176" s="610" t="s">
        <v>802</v>
      </c>
      <c r="D176" s="611" t="s">
        <v>802</v>
      </c>
      <c r="E176" s="611" t="s">
        <v>802</v>
      </c>
      <c r="F176" s="611" t="s">
        <v>802</v>
      </c>
      <c r="G176" s="611" t="s">
        <v>802</v>
      </c>
    </row>
    <row r="177" spans="1:7" ht="37.950000000000003" customHeight="1" x14ac:dyDescent="0.3">
      <c r="A177" s="606" t="s">
        <v>803</v>
      </c>
      <c r="B177" s="606" t="s">
        <v>803</v>
      </c>
      <c r="C177" s="606" t="s">
        <v>803</v>
      </c>
      <c r="D177" s="608" t="s">
        <v>803</v>
      </c>
      <c r="E177" s="608" t="s">
        <v>803</v>
      </c>
      <c r="F177" s="618" t="s">
        <v>803</v>
      </c>
      <c r="G177" s="608" t="s">
        <v>803</v>
      </c>
    </row>
    <row r="178" spans="1:7" x14ac:dyDescent="0.3">
      <c r="A178" s="609" t="s">
        <v>804</v>
      </c>
      <c r="B178" s="610" t="s">
        <v>804</v>
      </c>
      <c r="C178" s="610" t="s">
        <v>804</v>
      </c>
      <c r="D178" s="611" t="s">
        <v>804</v>
      </c>
      <c r="E178" s="611" t="s">
        <v>804</v>
      </c>
      <c r="F178" s="611" t="s">
        <v>804</v>
      </c>
      <c r="G178" s="611" t="s">
        <v>804</v>
      </c>
    </row>
    <row r="179" spans="1:7" ht="28.8" x14ac:dyDescent="0.3">
      <c r="A179" s="609" t="s">
        <v>805</v>
      </c>
      <c r="B179" s="610" t="s">
        <v>805</v>
      </c>
      <c r="C179" s="610" t="s">
        <v>805</v>
      </c>
      <c r="D179" s="611" t="s">
        <v>805</v>
      </c>
      <c r="E179" s="611" t="s">
        <v>805</v>
      </c>
      <c r="F179" s="611" t="s">
        <v>805</v>
      </c>
      <c r="G179" s="611" t="s">
        <v>805</v>
      </c>
    </row>
    <row r="180" spans="1:7" ht="43.2" x14ac:dyDescent="0.3">
      <c r="A180" s="609" t="s">
        <v>806</v>
      </c>
      <c r="B180" s="610" t="s">
        <v>806</v>
      </c>
      <c r="C180" s="610" t="s">
        <v>806</v>
      </c>
      <c r="D180" s="611" t="s">
        <v>806</v>
      </c>
      <c r="E180" s="611" t="s">
        <v>806</v>
      </c>
      <c r="F180" s="611" t="s">
        <v>806</v>
      </c>
      <c r="G180" s="611" t="s">
        <v>806</v>
      </c>
    </row>
    <row r="181" spans="1:7" ht="28.8" x14ac:dyDescent="0.3">
      <c r="A181" s="609" t="s">
        <v>807</v>
      </c>
      <c r="B181" s="610" t="s">
        <v>807</v>
      </c>
      <c r="C181" s="610" t="s">
        <v>807</v>
      </c>
      <c r="D181" s="611" t="s">
        <v>807</v>
      </c>
      <c r="E181" s="611" t="s">
        <v>807</v>
      </c>
      <c r="F181" s="611" t="s">
        <v>807</v>
      </c>
      <c r="G181" s="611" t="s">
        <v>807</v>
      </c>
    </row>
    <row r="182" spans="1:7" ht="36" customHeight="1" x14ac:dyDescent="0.3">
      <c r="A182" s="609" t="s">
        <v>808</v>
      </c>
      <c r="B182" s="610" t="s">
        <v>808</v>
      </c>
      <c r="C182" s="610" t="s">
        <v>808</v>
      </c>
      <c r="D182" s="611" t="s">
        <v>808</v>
      </c>
      <c r="E182" s="611" t="s">
        <v>808</v>
      </c>
      <c r="F182" s="619" t="s">
        <v>808</v>
      </c>
      <c r="G182" s="611" t="s">
        <v>808</v>
      </c>
    </row>
    <row r="183" spans="1:7" x14ac:dyDescent="0.3">
      <c r="A183" s="609" t="s">
        <v>809</v>
      </c>
      <c r="B183" s="610" t="s">
        <v>809</v>
      </c>
      <c r="C183" s="610" t="s">
        <v>809</v>
      </c>
      <c r="D183" s="611" t="s">
        <v>809</v>
      </c>
      <c r="E183" s="611" t="s">
        <v>809</v>
      </c>
      <c r="F183" s="611" t="s">
        <v>809</v>
      </c>
      <c r="G183" s="611" t="s">
        <v>809</v>
      </c>
    </row>
    <row r="184" spans="1:7" ht="43.2" x14ac:dyDescent="0.3">
      <c r="A184" s="609" t="s">
        <v>810</v>
      </c>
      <c r="B184" s="613" t="s">
        <v>811</v>
      </c>
      <c r="C184" s="610" t="s">
        <v>811</v>
      </c>
      <c r="D184" s="611" t="s">
        <v>811</v>
      </c>
      <c r="E184" s="611" t="s">
        <v>811</v>
      </c>
      <c r="F184" s="611" t="s">
        <v>811</v>
      </c>
      <c r="G184" s="611" t="s">
        <v>811</v>
      </c>
    </row>
    <row r="185" spans="1:7" ht="28.8" x14ac:dyDescent="0.3">
      <c r="A185" s="609" t="s">
        <v>812</v>
      </c>
      <c r="B185" s="610" t="s">
        <v>812</v>
      </c>
      <c r="C185" s="610" t="s">
        <v>812</v>
      </c>
      <c r="D185" s="611" t="s">
        <v>812</v>
      </c>
      <c r="E185" s="611" t="s">
        <v>812</v>
      </c>
      <c r="F185" s="611" t="s">
        <v>812</v>
      </c>
      <c r="G185" s="611" t="s">
        <v>812</v>
      </c>
    </row>
    <row r="186" spans="1:7" ht="38.4" customHeight="1" x14ac:dyDescent="0.3">
      <c r="A186" s="606" t="s">
        <v>813</v>
      </c>
      <c r="B186" s="607" t="s">
        <v>813</v>
      </c>
      <c r="C186" s="606" t="s">
        <v>813</v>
      </c>
      <c r="D186" s="608" t="s">
        <v>813</v>
      </c>
      <c r="E186" s="608" t="s">
        <v>813</v>
      </c>
      <c r="F186" s="618" t="s">
        <v>813</v>
      </c>
      <c r="G186" s="608" t="s">
        <v>813</v>
      </c>
    </row>
    <row r="187" spans="1:7" ht="22.95" customHeight="1" x14ac:dyDescent="0.3">
      <c r="A187" s="609" t="s">
        <v>814</v>
      </c>
      <c r="B187" s="610" t="s">
        <v>814</v>
      </c>
      <c r="C187" s="610" t="s">
        <v>814</v>
      </c>
      <c r="D187" s="611" t="s">
        <v>814</v>
      </c>
      <c r="E187" s="611" t="s">
        <v>814</v>
      </c>
      <c r="F187" s="611" t="s">
        <v>814</v>
      </c>
      <c r="G187" s="611" t="s">
        <v>814</v>
      </c>
    </row>
    <row r="188" spans="1:7" ht="36.6" customHeight="1" x14ac:dyDescent="0.3">
      <c r="A188" s="609" t="s">
        <v>815</v>
      </c>
      <c r="B188" s="610" t="s">
        <v>815</v>
      </c>
      <c r="C188" s="610" t="s">
        <v>815</v>
      </c>
      <c r="D188" s="611" t="s">
        <v>815</v>
      </c>
      <c r="E188" s="611" t="s">
        <v>815</v>
      </c>
      <c r="F188" s="624"/>
      <c r="G188" s="611"/>
    </row>
    <row r="189" spans="1:7" ht="44.4" customHeight="1" x14ac:dyDescent="0.3">
      <c r="A189" s="609" t="s">
        <v>816</v>
      </c>
      <c r="B189" s="610" t="s">
        <v>816</v>
      </c>
      <c r="C189" s="610" t="s">
        <v>816</v>
      </c>
      <c r="D189" s="611" t="s">
        <v>816</v>
      </c>
      <c r="E189" s="611" t="s">
        <v>816</v>
      </c>
      <c r="F189" s="624"/>
      <c r="G189" s="611"/>
    </row>
    <row r="190" spans="1:7" ht="52.2" customHeight="1" x14ac:dyDescent="0.3">
      <c r="A190" s="609" t="s">
        <v>817</v>
      </c>
      <c r="B190" s="610" t="s">
        <v>817</v>
      </c>
      <c r="C190" s="610" t="s">
        <v>817</v>
      </c>
      <c r="D190" s="611" t="s">
        <v>817</v>
      </c>
      <c r="E190" s="611" t="s">
        <v>817</v>
      </c>
      <c r="F190" s="625" t="s">
        <v>1790</v>
      </c>
      <c r="G190" s="611" t="s">
        <v>1790</v>
      </c>
    </row>
    <row r="191" spans="1:7" ht="38.4" customHeight="1" x14ac:dyDescent="0.3">
      <c r="A191" s="609" t="s">
        <v>818</v>
      </c>
      <c r="B191" s="610" t="s">
        <v>818</v>
      </c>
      <c r="C191" s="610" t="s">
        <v>818</v>
      </c>
      <c r="D191" s="611" t="s">
        <v>818</v>
      </c>
      <c r="E191" s="611" t="s">
        <v>818</v>
      </c>
      <c r="F191" s="624"/>
      <c r="G191" s="611"/>
    </row>
    <row r="192" spans="1:7" ht="43.2" customHeight="1" x14ac:dyDescent="0.3">
      <c r="A192" s="609" t="s">
        <v>819</v>
      </c>
      <c r="B192" s="610" t="s">
        <v>819</v>
      </c>
      <c r="C192" s="610" t="s">
        <v>819</v>
      </c>
      <c r="D192" s="611" t="s">
        <v>819</v>
      </c>
      <c r="E192" s="611" t="s">
        <v>819</v>
      </c>
      <c r="F192" s="619" t="s">
        <v>819</v>
      </c>
      <c r="G192" s="611" t="s">
        <v>819</v>
      </c>
    </row>
    <row r="193" spans="1:7" ht="52.95" customHeight="1" x14ac:dyDescent="0.3">
      <c r="A193" s="609" t="s">
        <v>820</v>
      </c>
      <c r="B193" s="610" t="s">
        <v>820</v>
      </c>
      <c r="C193" s="610" t="s">
        <v>820</v>
      </c>
      <c r="D193" s="611" t="s">
        <v>820</v>
      </c>
      <c r="E193" s="611" t="s">
        <v>820</v>
      </c>
      <c r="F193" s="619" t="s">
        <v>820</v>
      </c>
      <c r="G193" s="611" t="s">
        <v>820</v>
      </c>
    </row>
    <row r="194" spans="1:7" ht="68.400000000000006" customHeight="1" x14ac:dyDescent="0.3">
      <c r="A194" s="609" t="s">
        <v>821</v>
      </c>
      <c r="B194" s="610" t="s">
        <v>821</v>
      </c>
      <c r="C194" s="610" t="s">
        <v>821</v>
      </c>
      <c r="D194" s="611" t="s">
        <v>821</v>
      </c>
      <c r="E194" s="611" t="s">
        <v>821</v>
      </c>
      <c r="F194" s="625" t="s">
        <v>1791</v>
      </c>
      <c r="G194" s="611" t="s">
        <v>1791</v>
      </c>
    </row>
    <row r="195" spans="1:7" ht="48.6" customHeight="1" x14ac:dyDescent="0.3">
      <c r="A195" s="609" t="s">
        <v>822</v>
      </c>
      <c r="B195" s="610" t="s">
        <v>822</v>
      </c>
      <c r="C195" s="610" t="s">
        <v>822</v>
      </c>
      <c r="D195" s="611" t="s">
        <v>822</v>
      </c>
      <c r="E195" s="611" t="s">
        <v>822</v>
      </c>
      <c r="F195" s="624"/>
      <c r="G195" s="611"/>
    </row>
    <row r="196" spans="1:7" ht="21.6" customHeight="1" x14ac:dyDescent="0.3">
      <c r="A196" s="609" t="s">
        <v>823</v>
      </c>
      <c r="B196" s="610" t="s">
        <v>823</v>
      </c>
      <c r="C196" s="610" t="s">
        <v>823</v>
      </c>
      <c r="D196" s="611" t="s">
        <v>823</v>
      </c>
      <c r="E196" s="611" t="s">
        <v>823</v>
      </c>
      <c r="F196" s="611" t="s">
        <v>823</v>
      </c>
      <c r="G196" s="611" t="s">
        <v>823</v>
      </c>
    </row>
    <row r="197" spans="1:7" ht="61.2" customHeight="1" x14ac:dyDescent="0.3">
      <c r="A197" s="609" t="s">
        <v>824</v>
      </c>
      <c r="B197" s="617" t="s">
        <v>824</v>
      </c>
      <c r="C197" s="610" t="s">
        <v>824</v>
      </c>
      <c r="D197" s="611" t="s">
        <v>824</v>
      </c>
      <c r="E197" s="611" t="s">
        <v>824</v>
      </c>
      <c r="F197" s="625" t="s">
        <v>1792</v>
      </c>
      <c r="G197" s="611" t="s">
        <v>1792</v>
      </c>
    </row>
    <row r="198" spans="1:7" ht="42" customHeight="1" x14ac:dyDescent="0.3">
      <c r="A198" s="609" t="s">
        <v>825</v>
      </c>
      <c r="B198" s="610" t="s">
        <v>825</v>
      </c>
      <c r="C198" s="610" t="s">
        <v>825</v>
      </c>
      <c r="D198" s="611" t="s">
        <v>825</v>
      </c>
      <c r="E198" s="611" t="s">
        <v>825</v>
      </c>
      <c r="F198" s="624"/>
      <c r="G198" s="611"/>
    </row>
    <row r="199" spans="1:7" ht="24.6" customHeight="1" x14ac:dyDescent="0.3">
      <c r="A199" s="606" t="s">
        <v>826</v>
      </c>
      <c r="B199" s="606" t="s">
        <v>826</v>
      </c>
      <c r="C199" s="606" t="s">
        <v>826</v>
      </c>
      <c r="D199" s="608" t="s">
        <v>826</v>
      </c>
      <c r="E199" s="608" t="s">
        <v>826</v>
      </c>
      <c r="F199" s="608" t="s">
        <v>826</v>
      </c>
      <c r="G199" s="608" t="s">
        <v>826</v>
      </c>
    </row>
    <row r="200" spans="1:7" x14ac:dyDescent="0.3">
      <c r="A200" s="609" t="s">
        <v>827</v>
      </c>
      <c r="B200" s="610" t="s">
        <v>827</v>
      </c>
      <c r="C200" s="610" t="s">
        <v>827</v>
      </c>
      <c r="D200" s="611" t="s">
        <v>827</v>
      </c>
      <c r="E200" s="611" t="s">
        <v>827</v>
      </c>
      <c r="F200" s="611" t="s">
        <v>827</v>
      </c>
      <c r="G200" s="611" t="s">
        <v>827</v>
      </c>
    </row>
    <row r="201" spans="1:7" ht="39" customHeight="1" x14ac:dyDescent="0.3">
      <c r="A201" s="609"/>
      <c r="B201" s="610"/>
      <c r="C201" s="610"/>
      <c r="D201" s="611"/>
      <c r="E201" s="611"/>
      <c r="F201" s="499" t="s">
        <v>1793</v>
      </c>
      <c r="G201" s="608" t="s">
        <v>1793</v>
      </c>
    </row>
    <row r="202" spans="1:7" ht="25.2" customHeight="1" x14ac:dyDescent="0.3">
      <c r="A202" s="609"/>
      <c r="B202" s="610"/>
      <c r="C202" s="610"/>
      <c r="D202" s="611"/>
      <c r="E202" s="611"/>
      <c r="F202" s="614" t="s">
        <v>1794</v>
      </c>
      <c r="G202" s="611" t="s">
        <v>1794</v>
      </c>
    </row>
    <row r="203" spans="1:7" ht="36.6" customHeight="1" x14ac:dyDescent="0.3">
      <c r="A203" s="609"/>
      <c r="B203" s="610"/>
      <c r="C203" s="610"/>
      <c r="D203" s="611"/>
      <c r="E203" s="611"/>
      <c r="F203" s="614" t="s">
        <v>1795</v>
      </c>
      <c r="G203" s="611" t="s">
        <v>1795</v>
      </c>
    </row>
    <row r="204" spans="1:7" ht="38.4" customHeight="1" x14ac:dyDescent="0.3">
      <c r="A204" s="609"/>
      <c r="B204" s="610"/>
      <c r="C204" s="610"/>
      <c r="D204" s="611"/>
      <c r="E204" s="611"/>
      <c r="F204" s="614" t="s">
        <v>1796</v>
      </c>
      <c r="G204" s="611" t="s">
        <v>1796</v>
      </c>
    </row>
    <row r="205" spans="1:7" ht="41.4" customHeight="1" x14ac:dyDescent="0.3">
      <c r="A205" s="609"/>
      <c r="B205" s="610"/>
      <c r="C205" s="610"/>
      <c r="D205" s="611"/>
      <c r="E205" s="611"/>
      <c r="F205" s="614" t="s">
        <v>1797</v>
      </c>
      <c r="G205" s="611" t="s">
        <v>1797</v>
      </c>
    </row>
    <row r="206" spans="1:7" ht="55.2" customHeight="1" x14ac:dyDescent="0.3">
      <c r="A206" s="609"/>
      <c r="B206" s="610"/>
      <c r="C206" s="610"/>
      <c r="D206" s="611"/>
      <c r="E206" s="611"/>
      <c r="F206" s="614" t="s">
        <v>1798</v>
      </c>
      <c r="G206" s="611" t="s">
        <v>1798</v>
      </c>
    </row>
    <row r="207" spans="1:7" ht="55.2" customHeight="1" x14ac:dyDescent="0.3">
      <c r="A207" s="609"/>
      <c r="B207" s="610"/>
      <c r="C207" s="610"/>
      <c r="D207" s="611"/>
      <c r="E207" s="611"/>
      <c r="F207" s="614" t="s">
        <v>1799</v>
      </c>
      <c r="G207" s="611" t="s">
        <v>1799</v>
      </c>
    </row>
    <row r="208" spans="1:7" ht="55.2" customHeight="1" x14ac:dyDescent="0.3">
      <c r="A208" s="609"/>
      <c r="B208" s="610"/>
      <c r="C208" s="610"/>
      <c r="D208" s="611"/>
      <c r="E208" s="611"/>
      <c r="F208" s="614" t="s">
        <v>1800</v>
      </c>
      <c r="G208" s="611" t="s">
        <v>1800</v>
      </c>
    </row>
    <row r="209" spans="1:8" ht="29.4" customHeight="1" x14ac:dyDescent="0.3">
      <c r="A209" s="605" t="s">
        <v>265</v>
      </c>
      <c r="B209" s="605" t="s">
        <v>265</v>
      </c>
      <c r="C209" s="605" t="s">
        <v>265</v>
      </c>
      <c r="D209" s="605" t="s">
        <v>265</v>
      </c>
      <c r="E209" s="605" t="s">
        <v>265</v>
      </c>
      <c r="F209" s="605" t="s">
        <v>265</v>
      </c>
      <c r="G209" s="605" t="s">
        <v>265</v>
      </c>
    </row>
    <row r="210" spans="1:8" ht="21" customHeight="1" x14ac:dyDescent="0.3">
      <c r="A210" s="606" t="s">
        <v>828</v>
      </c>
      <c r="B210" s="606" t="s">
        <v>828</v>
      </c>
      <c r="C210" s="606" t="s">
        <v>828</v>
      </c>
      <c r="D210" s="608" t="s">
        <v>828</v>
      </c>
      <c r="E210" s="608" t="s">
        <v>828</v>
      </c>
      <c r="F210" s="608" t="s">
        <v>828</v>
      </c>
      <c r="G210" s="608" t="s">
        <v>828</v>
      </c>
    </row>
    <row r="211" spans="1:8" ht="28.8" x14ac:dyDescent="0.3">
      <c r="A211" s="609" t="s">
        <v>829</v>
      </c>
      <c r="B211" s="610" t="s">
        <v>829</v>
      </c>
      <c r="C211" s="610" t="s">
        <v>829</v>
      </c>
      <c r="D211" s="611" t="s">
        <v>829</v>
      </c>
      <c r="E211" s="611" t="s">
        <v>829</v>
      </c>
      <c r="F211" s="611" t="s">
        <v>829</v>
      </c>
      <c r="G211" s="611" t="s">
        <v>829</v>
      </c>
    </row>
    <row r="212" spans="1:8" ht="30.75" customHeight="1" x14ac:dyDescent="0.3">
      <c r="A212" s="609" t="s">
        <v>830</v>
      </c>
      <c r="B212" s="610" t="s">
        <v>830</v>
      </c>
      <c r="C212" s="610" t="s">
        <v>830</v>
      </c>
      <c r="D212" s="611" t="s">
        <v>830</v>
      </c>
      <c r="E212" s="611" t="s">
        <v>830</v>
      </c>
      <c r="F212" s="611" t="s">
        <v>830</v>
      </c>
      <c r="G212" s="611" t="s">
        <v>830</v>
      </c>
    </row>
    <row r="213" spans="1:8" ht="28.8" x14ac:dyDescent="0.3">
      <c r="A213" s="609" t="s">
        <v>831</v>
      </c>
      <c r="B213" s="610" t="s">
        <v>831</v>
      </c>
      <c r="C213" s="610" t="s">
        <v>831</v>
      </c>
      <c r="D213" s="611" t="s">
        <v>831</v>
      </c>
      <c r="E213" s="611" t="s">
        <v>831</v>
      </c>
      <c r="F213" s="611" t="s">
        <v>831</v>
      </c>
      <c r="G213" s="611" t="s">
        <v>831</v>
      </c>
    </row>
    <row r="214" spans="1:8" ht="43.2" x14ac:dyDescent="0.3">
      <c r="A214" s="609" t="s">
        <v>832</v>
      </c>
      <c r="B214" s="610" t="s">
        <v>832</v>
      </c>
      <c r="C214" s="610" t="s">
        <v>832</v>
      </c>
      <c r="D214" s="611" t="s">
        <v>832</v>
      </c>
      <c r="E214" s="611" t="s">
        <v>832</v>
      </c>
      <c r="F214" s="611" t="s">
        <v>832</v>
      </c>
      <c r="G214" s="611" t="s">
        <v>832</v>
      </c>
    </row>
    <row r="215" spans="1:8" ht="43.2" x14ac:dyDescent="0.3">
      <c r="A215" s="609" t="s">
        <v>833</v>
      </c>
      <c r="B215" s="610" t="s">
        <v>833</v>
      </c>
      <c r="C215" s="610" t="s">
        <v>833</v>
      </c>
      <c r="D215" s="611" t="s">
        <v>833</v>
      </c>
      <c r="E215" s="611" t="s">
        <v>833</v>
      </c>
      <c r="F215" s="611" t="s">
        <v>833</v>
      </c>
      <c r="G215" s="611" t="s">
        <v>833</v>
      </c>
    </row>
    <row r="216" spans="1:8" ht="30.75" customHeight="1" x14ac:dyDescent="0.3">
      <c r="A216" s="609" t="s">
        <v>834</v>
      </c>
      <c r="B216" s="610" t="s">
        <v>834</v>
      </c>
      <c r="C216" s="610" t="s">
        <v>834</v>
      </c>
      <c r="D216" s="611" t="s">
        <v>834</v>
      </c>
      <c r="E216" s="611" t="s">
        <v>834</v>
      </c>
      <c r="F216" s="611" t="s">
        <v>834</v>
      </c>
      <c r="G216" s="611" t="s">
        <v>834</v>
      </c>
    </row>
    <row r="217" spans="1:8" ht="28.8" x14ac:dyDescent="0.3">
      <c r="A217" s="609" t="s">
        <v>835</v>
      </c>
      <c r="B217" s="610" t="s">
        <v>835</v>
      </c>
      <c r="C217" s="610" t="s">
        <v>835</v>
      </c>
      <c r="D217" s="611" t="s">
        <v>835</v>
      </c>
      <c r="E217" s="611" t="s">
        <v>835</v>
      </c>
      <c r="F217" s="611" t="s">
        <v>835</v>
      </c>
      <c r="G217" s="611" t="s">
        <v>835</v>
      </c>
    </row>
    <row r="218" spans="1:8" ht="31.2" customHeight="1" x14ac:dyDescent="0.3">
      <c r="A218" s="609" t="s">
        <v>836</v>
      </c>
      <c r="B218" s="610" t="s">
        <v>836</v>
      </c>
      <c r="C218" s="486"/>
      <c r="D218" s="490"/>
      <c r="E218" s="490"/>
      <c r="F218" s="490"/>
      <c r="G218" s="490"/>
    </row>
    <row r="219" spans="1:8" ht="27.6" customHeight="1" x14ac:dyDescent="0.3">
      <c r="A219" s="606" t="s">
        <v>837</v>
      </c>
      <c r="B219" s="606" t="s">
        <v>837</v>
      </c>
      <c r="C219" s="606" t="s">
        <v>837</v>
      </c>
      <c r="D219" s="608" t="s">
        <v>837</v>
      </c>
      <c r="E219" s="608" t="s">
        <v>837</v>
      </c>
      <c r="F219" s="608" t="s">
        <v>837</v>
      </c>
      <c r="G219" s="618" t="s">
        <v>837</v>
      </c>
      <c r="H219" s="626"/>
    </row>
    <row r="220" spans="1:8" ht="28.8" x14ac:dyDescent="0.3">
      <c r="A220" s="609" t="s">
        <v>838</v>
      </c>
      <c r="B220" s="610" t="s">
        <v>838</v>
      </c>
      <c r="C220" s="610" t="s">
        <v>838</v>
      </c>
      <c r="D220" s="611" t="s">
        <v>838</v>
      </c>
      <c r="E220" s="611" t="s">
        <v>838</v>
      </c>
      <c r="F220" s="611" t="s">
        <v>838</v>
      </c>
      <c r="G220" s="611" t="s">
        <v>838</v>
      </c>
    </row>
    <row r="221" spans="1:8" ht="28.8" x14ac:dyDescent="0.3">
      <c r="A221" s="609" t="s">
        <v>839</v>
      </c>
      <c r="B221" s="610" t="s">
        <v>839</v>
      </c>
      <c r="C221" s="610" t="s">
        <v>839</v>
      </c>
      <c r="D221" s="611" t="s">
        <v>839</v>
      </c>
      <c r="E221" s="611" t="s">
        <v>839</v>
      </c>
      <c r="F221" s="611" t="s">
        <v>839</v>
      </c>
      <c r="G221" s="611" t="s">
        <v>839</v>
      </c>
    </row>
    <row r="222" spans="1:8" ht="28.8" x14ac:dyDescent="0.3">
      <c r="A222" s="609" t="s">
        <v>840</v>
      </c>
      <c r="B222" s="610" t="s">
        <v>840</v>
      </c>
      <c r="C222" s="610" t="s">
        <v>840</v>
      </c>
      <c r="D222" s="611" t="s">
        <v>840</v>
      </c>
      <c r="E222" s="611" t="s">
        <v>840</v>
      </c>
      <c r="F222" s="611" t="s">
        <v>840</v>
      </c>
      <c r="G222" s="625" t="s">
        <v>1913</v>
      </c>
      <c r="H222" s="627"/>
    </row>
    <row r="223" spans="1:8" ht="28.8" x14ac:dyDescent="0.3">
      <c r="A223" s="609" t="s">
        <v>841</v>
      </c>
      <c r="B223" s="610" t="s">
        <v>841</v>
      </c>
      <c r="C223" s="613" t="s">
        <v>842</v>
      </c>
      <c r="D223" s="611" t="s">
        <v>842</v>
      </c>
      <c r="E223" s="611" t="s">
        <v>842</v>
      </c>
      <c r="F223" s="611" t="s">
        <v>842</v>
      </c>
      <c r="G223" s="611" t="s">
        <v>842</v>
      </c>
    </row>
    <row r="224" spans="1:8" ht="43.2" x14ac:dyDescent="0.3">
      <c r="A224" s="609" t="s">
        <v>843</v>
      </c>
      <c r="B224" s="610" t="s">
        <v>843</v>
      </c>
      <c r="C224" s="610" t="s">
        <v>843</v>
      </c>
      <c r="D224" s="611" t="s">
        <v>843</v>
      </c>
      <c r="E224" s="611" t="s">
        <v>843</v>
      </c>
      <c r="F224" s="611" t="s">
        <v>843</v>
      </c>
      <c r="G224" s="624"/>
      <c r="H224" s="627"/>
    </row>
    <row r="225" spans="1:8" ht="20.399999999999999" customHeight="1" x14ac:dyDescent="0.3">
      <c r="A225" s="609" t="s">
        <v>844</v>
      </c>
      <c r="B225" s="610" t="s">
        <v>844</v>
      </c>
      <c r="C225" s="610" t="s">
        <v>844</v>
      </c>
      <c r="D225" s="611" t="s">
        <v>844</v>
      </c>
      <c r="E225" s="611" t="s">
        <v>844</v>
      </c>
      <c r="F225" s="611" t="s">
        <v>844</v>
      </c>
      <c r="G225" s="619" t="s">
        <v>844</v>
      </c>
      <c r="H225" s="616"/>
    </row>
    <row r="226" spans="1:8" x14ac:dyDescent="0.3">
      <c r="A226" s="609" t="s">
        <v>845</v>
      </c>
      <c r="B226" s="610" t="s">
        <v>845</v>
      </c>
      <c r="C226" s="610" t="s">
        <v>845</v>
      </c>
      <c r="D226" s="611" t="s">
        <v>845</v>
      </c>
      <c r="E226" s="611" t="s">
        <v>845</v>
      </c>
      <c r="F226" s="611" t="s">
        <v>845</v>
      </c>
      <c r="G226" s="611" t="s">
        <v>845</v>
      </c>
    </row>
    <row r="227" spans="1:8" ht="27.6" customHeight="1" x14ac:dyDescent="0.3">
      <c r="A227" s="606" t="s">
        <v>846</v>
      </c>
      <c r="B227" s="606" t="s">
        <v>846</v>
      </c>
      <c r="C227" s="606" t="s">
        <v>846</v>
      </c>
      <c r="D227" s="608" t="s">
        <v>846</v>
      </c>
      <c r="E227" s="608" t="s">
        <v>846</v>
      </c>
      <c r="F227" s="608" t="s">
        <v>846</v>
      </c>
      <c r="G227" s="608" t="s">
        <v>846</v>
      </c>
    </row>
    <row r="228" spans="1:8" ht="28.8" x14ac:dyDescent="0.3">
      <c r="A228" s="609" t="s">
        <v>847</v>
      </c>
      <c r="B228" s="610" t="s">
        <v>847</v>
      </c>
      <c r="C228" s="610" t="s">
        <v>847</v>
      </c>
      <c r="D228" s="611" t="s">
        <v>847</v>
      </c>
      <c r="E228" s="611" t="s">
        <v>847</v>
      </c>
      <c r="F228" s="611" t="s">
        <v>847</v>
      </c>
      <c r="G228" s="611" t="s">
        <v>847</v>
      </c>
    </row>
    <row r="229" spans="1:8" ht="30.75" customHeight="1" x14ac:dyDescent="0.3">
      <c r="A229" s="609" t="s">
        <v>848</v>
      </c>
      <c r="B229" s="610" t="s">
        <v>848</v>
      </c>
      <c r="C229" s="610" t="s">
        <v>848</v>
      </c>
      <c r="D229" s="611" t="s">
        <v>848</v>
      </c>
      <c r="E229" s="611" t="s">
        <v>848</v>
      </c>
      <c r="F229" s="611" t="s">
        <v>848</v>
      </c>
      <c r="G229" s="611" t="s">
        <v>848</v>
      </c>
    </row>
    <row r="230" spans="1:8" ht="43.2" x14ac:dyDescent="0.3">
      <c r="A230" s="609" t="s">
        <v>849</v>
      </c>
      <c r="B230" s="610" t="s">
        <v>849</v>
      </c>
      <c r="C230" s="610" t="s">
        <v>849</v>
      </c>
      <c r="D230" s="611" t="s">
        <v>849</v>
      </c>
      <c r="E230" s="611" t="s">
        <v>849</v>
      </c>
      <c r="F230" s="611" t="s">
        <v>849</v>
      </c>
      <c r="G230" s="611" t="s">
        <v>849</v>
      </c>
    </row>
    <row r="231" spans="1:8" ht="43.2" x14ac:dyDescent="0.3">
      <c r="A231" s="609" t="s">
        <v>850</v>
      </c>
      <c r="B231" s="610" t="s">
        <v>850</v>
      </c>
      <c r="C231" s="610" t="s">
        <v>850</v>
      </c>
      <c r="D231" s="611" t="s">
        <v>850</v>
      </c>
      <c r="E231" s="611" t="s">
        <v>850</v>
      </c>
      <c r="F231" s="611" t="s">
        <v>850</v>
      </c>
      <c r="G231" s="611" t="s">
        <v>850</v>
      </c>
    </row>
    <row r="232" spans="1:8" ht="28.8" x14ac:dyDescent="0.3">
      <c r="A232" s="609" t="s">
        <v>851</v>
      </c>
      <c r="B232" s="610" t="s">
        <v>851</v>
      </c>
      <c r="C232" s="610" t="s">
        <v>851</v>
      </c>
      <c r="D232" s="611" t="s">
        <v>851</v>
      </c>
      <c r="E232" s="611" t="s">
        <v>851</v>
      </c>
      <c r="F232" s="611" t="s">
        <v>851</v>
      </c>
      <c r="G232" s="611" t="s">
        <v>851</v>
      </c>
    </row>
    <row r="233" spans="1:8" ht="28.8" x14ac:dyDescent="0.3">
      <c r="A233" s="609" t="s">
        <v>852</v>
      </c>
      <c r="B233" s="610" t="s">
        <v>852</v>
      </c>
      <c r="C233" s="610" t="s">
        <v>852</v>
      </c>
      <c r="D233" s="611" t="s">
        <v>852</v>
      </c>
      <c r="E233" s="611" t="s">
        <v>852</v>
      </c>
      <c r="F233" s="611" t="s">
        <v>852</v>
      </c>
      <c r="G233" s="611" t="s">
        <v>852</v>
      </c>
    </row>
    <row r="234" spans="1:8" ht="28.8" x14ac:dyDescent="0.3">
      <c r="A234" s="609" t="s">
        <v>853</v>
      </c>
      <c r="B234" s="610" t="s">
        <v>853</v>
      </c>
      <c r="C234" s="610" t="s">
        <v>853</v>
      </c>
      <c r="D234" s="611" t="s">
        <v>853</v>
      </c>
      <c r="E234" s="611" t="s">
        <v>853</v>
      </c>
      <c r="F234" s="611" t="s">
        <v>853</v>
      </c>
      <c r="G234" s="611" t="s">
        <v>853</v>
      </c>
    </row>
    <row r="235" spans="1:8" ht="22.95" customHeight="1" x14ac:dyDescent="0.3">
      <c r="A235" s="606" t="s">
        <v>854</v>
      </c>
      <c r="B235" s="606" t="s">
        <v>854</v>
      </c>
      <c r="C235" s="606" t="s">
        <v>854</v>
      </c>
      <c r="D235" s="608" t="s">
        <v>854</v>
      </c>
      <c r="E235" s="608" t="s">
        <v>854</v>
      </c>
      <c r="F235" s="608" t="s">
        <v>854</v>
      </c>
      <c r="G235" s="608" t="s">
        <v>854</v>
      </c>
    </row>
    <row r="236" spans="1:8" x14ac:dyDescent="0.3">
      <c r="A236" s="609" t="s">
        <v>855</v>
      </c>
      <c r="B236" s="610" t="s">
        <v>855</v>
      </c>
      <c r="C236" s="610" t="s">
        <v>855</v>
      </c>
      <c r="D236" s="611" t="s">
        <v>855</v>
      </c>
      <c r="E236" s="611" t="s">
        <v>855</v>
      </c>
      <c r="F236" s="611" t="s">
        <v>855</v>
      </c>
      <c r="G236" s="611" t="s">
        <v>855</v>
      </c>
    </row>
    <row r="237" spans="1:8" ht="28.8" x14ac:dyDescent="0.3">
      <c r="A237" s="609" t="s">
        <v>856</v>
      </c>
      <c r="B237" s="610" t="s">
        <v>856</v>
      </c>
      <c r="C237" s="610" t="s">
        <v>856</v>
      </c>
      <c r="D237" s="611" t="s">
        <v>856</v>
      </c>
      <c r="E237" s="611" t="s">
        <v>856</v>
      </c>
      <c r="F237" s="611" t="s">
        <v>856</v>
      </c>
      <c r="G237" s="611" t="s">
        <v>856</v>
      </c>
    </row>
    <row r="238" spans="1:8" ht="44.4" customHeight="1" x14ac:dyDescent="0.3">
      <c r="A238" s="609"/>
      <c r="B238" s="610"/>
      <c r="C238" s="610"/>
      <c r="D238" s="611"/>
      <c r="E238" s="611"/>
      <c r="F238" s="611"/>
      <c r="G238" s="614" t="s">
        <v>1914</v>
      </c>
    </row>
    <row r="239" spans="1:8" ht="34.950000000000003" customHeight="1" x14ac:dyDescent="0.3">
      <c r="A239" s="606" t="s">
        <v>857</v>
      </c>
      <c r="B239" s="606" t="s">
        <v>857</v>
      </c>
      <c r="C239" s="606" t="s">
        <v>857</v>
      </c>
      <c r="D239" s="608" t="s">
        <v>857</v>
      </c>
      <c r="E239" s="608" t="s">
        <v>857</v>
      </c>
      <c r="F239" s="608" t="s">
        <v>857</v>
      </c>
      <c r="G239" s="608" t="s">
        <v>857</v>
      </c>
    </row>
    <row r="240" spans="1:8" ht="28.8" x14ac:dyDescent="0.3">
      <c r="A240" s="609" t="s">
        <v>858</v>
      </c>
      <c r="B240" s="610" t="s">
        <v>858</v>
      </c>
      <c r="C240" s="610" t="s">
        <v>858</v>
      </c>
      <c r="D240" s="611" t="s">
        <v>858</v>
      </c>
      <c r="E240" s="611" t="s">
        <v>858</v>
      </c>
      <c r="F240" s="611" t="s">
        <v>858</v>
      </c>
      <c r="G240" s="611" t="s">
        <v>858</v>
      </c>
    </row>
    <row r="241" spans="1:8" ht="28.8" x14ac:dyDescent="0.3">
      <c r="A241" s="609" t="s">
        <v>859</v>
      </c>
      <c r="B241" s="610" t="s">
        <v>859</v>
      </c>
      <c r="C241" s="610" t="s">
        <v>859</v>
      </c>
      <c r="D241" s="611" t="s">
        <v>859</v>
      </c>
      <c r="E241" s="611" t="s">
        <v>859</v>
      </c>
      <c r="F241" s="611" t="s">
        <v>859</v>
      </c>
      <c r="G241" s="611" t="s">
        <v>859</v>
      </c>
    </row>
    <row r="242" spans="1:8" x14ac:dyDescent="0.3">
      <c r="A242" s="609" t="s">
        <v>860</v>
      </c>
      <c r="B242" s="610" t="s">
        <v>860</v>
      </c>
      <c r="C242" s="610" t="s">
        <v>860</v>
      </c>
      <c r="D242" s="611" t="s">
        <v>860</v>
      </c>
      <c r="E242" s="611" t="s">
        <v>860</v>
      </c>
      <c r="F242" s="611" t="s">
        <v>860</v>
      </c>
      <c r="G242" s="611" t="s">
        <v>860</v>
      </c>
    </row>
    <row r="243" spans="1:8" ht="28.8" x14ac:dyDescent="0.3">
      <c r="A243" s="609" t="s">
        <v>861</v>
      </c>
      <c r="B243" s="610" t="s">
        <v>861</v>
      </c>
      <c r="C243" s="610" t="s">
        <v>861</v>
      </c>
      <c r="D243" s="611" t="s">
        <v>861</v>
      </c>
      <c r="E243" s="611" t="s">
        <v>861</v>
      </c>
      <c r="F243" s="611" t="s">
        <v>861</v>
      </c>
      <c r="G243" s="611" t="s">
        <v>861</v>
      </c>
    </row>
    <row r="244" spans="1:8" ht="28.8" x14ac:dyDescent="0.3">
      <c r="A244" s="609" t="s">
        <v>862</v>
      </c>
      <c r="B244" s="610" t="s">
        <v>862</v>
      </c>
      <c r="C244" s="610" t="s">
        <v>862</v>
      </c>
      <c r="D244" s="611" t="s">
        <v>862</v>
      </c>
      <c r="E244" s="611" t="s">
        <v>862</v>
      </c>
      <c r="F244" s="611" t="s">
        <v>862</v>
      </c>
      <c r="G244" s="611" t="s">
        <v>862</v>
      </c>
    </row>
    <row r="245" spans="1:8" ht="28.8" x14ac:dyDescent="0.3">
      <c r="A245" s="609" t="s">
        <v>863</v>
      </c>
      <c r="B245" s="610" t="s">
        <v>863</v>
      </c>
      <c r="C245" s="610" t="s">
        <v>864</v>
      </c>
      <c r="D245" s="611" t="s">
        <v>864</v>
      </c>
      <c r="E245" s="611" t="s">
        <v>864</v>
      </c>
      <c r="F245" s="611" t="s">
        <v>864</v>
      </c>
      <c r="G245" s="611" t="s">
        <v>864</v>
      </c>
    </row>
    <row r="246" spans="1:8" x14ac:dyDescent="0.3">
      <c r="A246" s="609" t="s">
        <v>865</v>
      </c>
      <c r="B246" s="610" t="s">
        <v>865</v>
      </c>
      <c r="C246" s="610" t="s">
        <v>865</v>
      </c>
      <c r="D246" s="611" t="s">
        <v>865</v>
      </c>
      <c r="E246" s="611" t="s">
        <v>865</v>
      </c>
      <c r="F246" s="611" t="s">
        <v>865</v>
      </c>
      <c r="G246" s="611" t="s">
        <v>865</v>
      </c>
    </row>
    <row r="247" spans="1:8" ht="28.8" x14ac:dyDescent="0.3">
      <c r="A247" s="609" t="s">
        <v>866</v>
      </c>
      <c r="B247" s="610" t="s">
        <v>866</v>
      </c>
      <c r="C247" s="610" t="s">
        <v>866</v>
      </c>
      <c r="D247" s="611" t="s">
        <v>866</v>
      </c>
      <c r="E247" s="611" t="s">
        <v>866</v>
      </c>
      <c r="F247" s="611" t="s">
        <v>866</v>
      </c>
      <c r="G247" s="611" t="s">
        <v>866</v>
      </c>
    </row>
    <row r="248" spans="1:8" ht="28.8" x14ac:dyDescent="0.3">
      <c r="A248" s="609" t="s">
        <v>867</v>
      </c>
      <c r="B248" s="610" t="s">
        <v>867</v>
      </c>
      <c r="C248" s="610" t="s">
        <v>867</v>
      </c>
      <c r="D248" s="611" t="s">
        <v>867</v>
      </c>
      <c r="E248" s="611" t="s">
        <v>867</v>
      </c>
      <c r="F248" s="611" t="s">
        <v>867</v>
      </c>
      <c r="G248" s="611" t="s">
        <v>867</v>
      </c>
    </row>
    <row r="249" spans="1:8" ht="18.600000000000001" customHeight="1" x14ac:dyDescent="0.3">
      <c r="A249" s="606" t="s">
        <v>868</v>
      </c>
      <c r="B249" s="606" t="s">
        <v>868</v>
      </c>
      <c r="C249" s="606" t="s">
        <v>868</v>
      </c>
      <c r="D249" s="608" t="s">
        <v>868</v>
      </c>
      <c r="E249" s="608" t="s">
        <v>868</v>
      </c>
      <c r="F249" s="608" t="s">
        <v>868</v>
      </c>
      <c r="G249" s="608" t="s">
        <v>868</v>
      </c>
    </row>
    <row r="250" spans="1:8" ht="16.5" customHeight="1" x14ac:dyDescent="0.3">
      <c r="A250" s="609" t="s">
        <v>869</v>
      </c>
      <c r="B250" s="610" t="s">
        <v>869</v>
      </c>
      <c r="C250" s="610" t="s">
        <v>869</v>
      </c>
      <c r="D250" s="611" t="s">
        <v>869</v>
      </c>
      <c r="E250" s="611" t="s">
        <v>869</v>
      </c>
      <c r="F250" s="611" t="s">
        <v>869</v>
      </c>
      <c r="G250" s="611" t="s">
        <v>869</v>
      </c>
    </row>
    <row r="251" spans="1:8" ht="19.95" customHeight="1" x14ac:dyDescent="0.3">
      <c r="A251" s="606" t="s">
        <v>870</v>
      </c>
      <c r="B251" s="606" t="s">
        <v>870</v>
      </c>
      <c r="C251" s="606" t="s">
        <v>870</v>
      </c>
      <c r="D251" s="608" t="s">
        <v>870</v>
      </c>
      <c r="E251" s="608" t="s">
        <v>870</v>
      </c>
      <c r="F251" s="608" t="s">
        <v>870</v>
      </c>
      <c r="G251" s="608" t="s">
        <v>870</v>
      </c>
    </row>
    <row r="252" spans="1:8" ht="28.8" x14ac:dyDescent="0.3">
      <c r="A252" s="609" t="s">
        <v>871</v>
      </c>
      <c r="B252" s="610" t="s">
        <v>871</v>
      </c>
      <c r="C252" s="610" t="s">
        <v>871</v>
      </c>
      <c r="D252" s="611" t="s">
        <v>871</v>
      </c>
      <c r="E252" s="611" t="s">
        <v>871</v>
      </c>
      <c r="F252" s="611" t="s">
        <v>871</v>
      </c>
      <c r="G252" s="611" t="s">
        <v>871</v>
      </c>
    </row>
    <row r="253" spans="1:8" ht="39" customHeight="1" x14ac:dyDescent="0.3">
      <c r="A253" s="609"/>
      <c r="B253" s="610"/>
      <c r="C253" s="610"/>
      <c r="D253" s="611"/>
      <c r="E253" s="611"/>
      <c r="F253" s="611"/>
      <c r="G253" s="628" t="s">
        <v>1915</v>
      </c>
      <c r="H253" s="616"/>
    </row>
    <row r="254" spans="1:8" ht="37.950000000000003" customHeight="1" x14ac:dyDescent="0.3">
      <c r="A254" s="609"/>
      <c r="B254" s="610"/>
      <c r="C254" s="610"/>
      <c r="D254" s="611"/>
      <c r="E254" s="611"/>
      <c r="F254" s="611"/>
      <c r="G254" s="614" t="s">
        <v>1916</v>
      </c>
      <c r="H254" s="616"/>
    </row>
    <row r="255" spans="1:8" ht="33.6" customHeight="1" x14ac:dyDescent="0.3">
      <c r="A255" s="609"/>
      <c r="B255" s="610"/>
      <c r="C255" s="610"/>
      <c r="D255" s="611"/>
      <c r="E255" s="611"/>
      <c r="F255" s="611"/>
      <c r="G255" s="614" t="s">
        <v>1917</v>
      </c>
      <c r="H255" s="616"/>
    </row>
    <row r="256" spans="1:8" ht="48.6" customHeight="1" x14ac:dyDescent="0.3">
      <c r="A256" s="609"/>
      <c r="B256" s="610"/>
      <c r="C256" s="610"/>
      <c r="D256" s="611"/>
      <c r="E256" s="611"/>
      <c r="F256" s="611"/>
      <c r="G256" s="614" t="s">
        <v>1918</v>
      </c>
      <c r="H256" s="616"/>
    </row>
    <row r="257" spans="1:7" ht="27" customHeight="1" x14ac:dyDescent="0.3">
      <c r="A257" s="605" t="s">
        <v>266</v>
      </c>
      <c r="B257" s="605" t="s">
        <v>266</v>
      </c>
      <c r="C257" s="605" t="s">
        <v>266</v>
      </c>
      <c r="D257" s="605" t="s">
        <v>266</v>
      </c>
      <c r="E257" s="605" t="s">
        <v>266</v>
      </c>
      <c r="F257" s="605" t="s">
        <v>266</v>
      </c>
      <c r="G257" s="605" t="s">
        <v>266</v>
      </c>
    </row>
    <row r="258" spans="1:7" ht="20.399999999999999" customHeight="1" x14ac:dyDescent="0.3">
      <c r="A258" s="606" t="s">
        <v>872</v>
      </c>
      <c r="B258" s="606" t="s">
        <v>872</v>
      </c>
      <c r="C258" s="606" t="s">
        <v>872</v>
      </c>
      <c r="D258" s="608" t="s">
        <v>872</v>
      </c>
      <c r="E258" s="608" t="s">
        <v>872</v>
      </c>
      <c r="F258" s="608" t="s">
        <v>872</v>
      </c>
      <c r="G258" s="608" t="s">
        <v>872</v>
      </c>
    </row>
    <row r="259" spans="1:7" ht="28.8" x14ac:dyDescent="0.3">
      <c r="A259" s="609" t="s">
        <v>873</v>
      </c>
      <c r="B259" s="610" t="s">
        <v>873</v>
      </c>
      <c r="C259" s="610" t="s">
        <v>873</v>
      </c>
      <c r="D259" s="611" t="s">
        <v>873</v>
      </c>
      <c r="E259" s="611" t="s">
        <v>873</v>
      </c>
      <c r="F259" s="611" t="s">
        <v>873</v>
      </c>
      <c r="G259" s="611" t="s">
        <v>873</v>
      </c>
    </row>
    <row r="260" spans="1:7" ht="33.6" customHeight="1" x14ac:dyDescent="0.3">
      <c r="A260" s="606" t="s">
        <v>874</v>
      </c>
      <c r="B260" s="606" t="s">
        <v>874</v>
      </c>
      <c r="C260" s="606" t="s">
        <v>874</v>
      </c>
      <c r="D260" s="608" t="s">
        <v>874</v>
      </c>
      <c r="E260" s="608" t="s">
        <v>874</v>
      </c>
      <c r="F260" s="608" t="s">
        <v>874</v>
      </c>
      <c r="G260" s="608" t="s">
        <v>874</v>
      </c>
    </row>
    <row r="261" spans="1:7" x14ac:dyDescent="0.3">
      <c r="A261" s="609" t="s">
        <v>875</v>
      </c>
      <c r="B261" s="610" t="s">
        <v>875</v>
      </c>
      <c r="C261" s="610" t="s">
        <v>875</v>
      </c>
      <c r="D261" s="611" t="s">
        <v>875</v>
      </c>
      <c r="E261" s="611" t="s">
        <v>875</v>
      </c>
      <c r="F261" s="611" t="s">
        <v>875</v>
      </c>
      <c r="G261" s="611" t="s">
        <v>875</v>
      </c>
    </row>
    <row r="262" spans="1:7" ht="28.8" x14ac:dyDescent="0.3">
      <c r="A262" s="609" t="s">
        <v>876</v>
      </c>
      <c r="B262" s="610" t="s">
        <v>876</v>
      </c>
      <c r="C262" s="610" t="s">
        <v>876</v>
      </c>
      <c r="D262" s="611" t="s">
        <v>876</v>
      </c>
      <c r="E262" s="611" t="s">
        <v>876</v>
      </c>
      <c r="F262" s="611" t="s">
        <v>876</v>
      </c>
      <c r="G262" s="611" t="s">
        <v>876</v>
      </c>
    </row>
    <row r="263" spans="1:7" ht="43.2" x14ac:dyDescent="0.3">
      <c r="A263" s="609" t="s">
        <v>877</v>
      </c>
      <c r="B263" s="610" t="s">
        <v>877</v>
      </c>
      <c r="C263" s="610" t="s">
        <v>878</v>
      </c>
      <c r="D263" s="611" t="s">
        <v>878</v>
      </c>
      <c r="E263" s="611" t="s">
        <v>878</v>
      </c>
      <c r="F263" s="611" t="s">
        <v>878</v>
      </c>
      <c r="G263" s="611" t="s">
        <v>878</v>
      </c>
    </row>
    <row r="264" spans="1:7" ht="28.8" x14ac:dyDescent="0.3">
      <c r="A264" s="609" t="s">
        <v>879</v>
      </c>
      <c r="B264" s="610" t="s">
        <v>879</v>
      </c>
      <c r="C264" s="610" t="s">
        <v>880</v>
      </c>
      <c r="D264" s="611" t="s">
        <v>880</v>
      </c>
      <c r="E264" s="611" t="s">
        <v>880</v>
      </c>
      <c r="F264" s="611" t="s">
        <v>880</v>
      </c>
      <c r="G264" s="611" t="s">
        <v>880</v>
      </c>
    </row>
    <row r="265" spans="1:7" ht="57.6" x14ac:dyDescent="0.3">
      <c r="A265" s="609" t="s">
        <v>881</v>
      </c>
      <c r="B265" s="610" t="s">
        <v>881</v>
      </c>
      <c r="C265" s="610" t="s">
        <v>882</v>
      </c>
      <c r="D265" s="611" t="s">
        <v>882</v>
      </c>
      <c r="E265" s="611" t="s">
        <v>882</v>
      </c>
      <c r="F265" s="611" t="s">
        <v>882</v>
      </c>
      <c r="G265" s="611" t="s">
        <v>882</v>
      </c>
    </row>
    <row r="266" spans="1:7" ht="43.2" x14ac:dyDescent="0.3">
      <c r="A266" s="609" t="s">
        <v>883</v>
      </c>
      <c r="B266" s="610" t="s">
        <v>883</v>
      </c>
      <c r="C266" s="610" t="s">
        <v>884</v>
      </c>
      <c r="D266" s="611" t="s">
        <v>884</v>
      </c>
      <c r="E266" s="611" t="s">
        <v>884</v>
      </c>
      <c r="F266" s="611" t="s">
        <v>884</v>
      </c>
      <c r="G266" s="611" t="s">
        <v>884</v>
      </c>
    </row>
    <row r="267" spans="1:7" ht="33.6" customHeight="1" x14ac:dyDescent="0.3">
      <c r="A267" s="606" t="s">
        <v>885</v>
      </c>
      <c r="B267" s="606" t="s">
        <v>885</v>
      </c>
      <c r="C267" s="606" t="s">
        <v>885</v>
      </c>
      <c r="D267" s="608" t="s">
        <v>885</v>
      </c>
      <c r="E267" s="608" t="s">
        <v>885</v>
      </c>
      <c r="F267" s="608" t="s">
        <v>885</v>
      </c>
      <c r="G267" s="608" t="s">
        <v>885</v>
      </c>
    </row>
    <row r="268" spans="1:7" ht="28.8" x14ac:dyDescent="0.3">
      <c r="A268" s="609" t="s">
        <v>886</v>
      </c>
      <c r="B268" s="610" t="s">
        <v>886</v>
      </c>
      <c r="C268" s="610" t="s">
        <v>886</v>
      </c>
      <c r="D268" s="611" t="s">
        <v>886</v>
      </c>
      <c r="E268" s="611" t="s">
        <v>886</v>
      </c>
      <c r="F268" s="611" t="s">
        <v>886</v>
      </c>
      <c r="G268" s="611" t="s">
        <v>886</v>
      </c>
    </row>
    <row r="269" spans="1:7" ht="28.8" x14ac:dyDescent="0.3">
      <c r="A269" s="609" t="s">
        <v>887</v>
      </c>
      <c r="B269" s="610" t="s">
        <v>887</v>
      </c>
      <c r="C269" s="610" t="s">
        <v>887</v>
      </c>
      <c r="D269" s="611" t="s">
        <v>887</v>
      </c>
      <c r="E269" s="611" t="s">
        <v>887</v>
      </c>
      <c r="F269" s="611" t="s">
        <v>887</v>
      </c>
      <c r="G269" s="611" t="s">
        <v>887</v>
      </c>
    </row>
    <row r="270" spans="1:7" ht="28.8" x14ac:dyDescent="0.3">
      <c r="A270" s="609" t="s">
        <v>888</v>
      </c>
      <c r="B270" s="610" t="s">
        <v>888</v>
      </c>
      <c r="C270" s="610" t="s">
        <v>888</v>
      </c>
      <c r="D270" s="611" t="s">
        <v>888</v>
      </c>
      <c r="E270" s="611" t="s">
        <v>888</v>
      </c>
      <c r="F270" s="611" t="s">
        <v>888</v>
      </c>
      <c r="G270" s="611" t="s">
        <v>888</v>
      </c>
    </row>
    <row r="271" spans="1:7" x14ac:dyDescent="0.3">
      <c r="A271" s="609" t="s">
        <v>889</v>
      </c>
      <c r="B271" s="610" t="s">
        <v>889</v>
      </c>
      <c r="C271" s="610" t="s">
        <v>889</v>
      </c>
      <c r="D271" s="611" t="s">
        <v>889</v>
      </c>
      <c r="E271" s="611" t="s">
        <v>889</v>
      </c>
      <c r="F271" s="611" t="s">
        <v>889</v>
      </c>
      <c r="G271" s="611" t="s">
        <v>889</v>
      </c>
    </row>
    <row r="272" spans="1:7" ht="28.8" x14ac:dyDescent="0.3">
      <c r="A272" s="609" t="s">
        <v>890</v>
      </c>
      <c r="B272" s="610" t="s">
        <v>890</v>
      </c>
      <c r="C272" s="610" t="s">
        <v>890</v>
      </c>
      <c r="D272" s="611" t="s">
        <v>890</v>
      </c>
      <c r="E272" s="611" t="s">
        <v>890</v>
      </c>
      <c r="F272" s="611" t="s">
        <v>890</v>
      </c>
      <c r="G272" s="611" t="s">
        <v>890</v>
      </c>
    </row>
    <row r="273" spans="1:7" x14ac:dyDescent="0.3">
      <c r="A273" s="609" t="s">
        <v>891</v>
      </c>
      <c r="B273" s="610" t="s">
        <v>891</v>
      </c>
      <c r="C273" s="610" t="s">
        <v>891</v>
      </c>
      <c r="D273" s="611" t="s">
        <v>891</v>
      </c>
      <c r="E273" s="611" t="s">
        <v>891</v>
      </c>
      <c r="F273" s="611" t="s">
        <v>891</v>
      </c>
      <c r="G273" s="611" t="s">
        <v>891</v>
      </c>
    </row>
    <row r="274" spans="1:7" ht="30.75" customHeight="1" x14ac:dyDescent="0.3">
      <c r="A274" s="609" t="s">
        <v>892</v>
      </c>
      <c r="B274" s="610" t="s">
        <v>892</v>
      </c>
      <c r="C274" s="610" t="s">
        <v>892</v>
      </c>
      <c r="D274" s="611" t="s">
        <v>892</v>
      </c>
      <c r="E274" s="611" t="s">
        <v>892</v>
      </c>
      <c r="F274" s="611" t="s">
        <v>892</v>
      </c>
      <c r="G274" s="611" t="s">
        <v>892</v>
      </c>
    </row>
    <row r="275" spans="1:7" ht="43.2" x14ac:dyDescent="0.3">
      <c r="A275" s="609" t="s">
        <v>893</v>
      </c>
      <c r="B275" s="610" t="s">
        <v>893</v>
      </c>
      <c r="C275" s="610" t="s">
        <v>893</v>
      </c>
      <c r="D275" s="611" t="s">
        <v>893</v>
      </c>
      <c r="E275" s="611" t="s">
        <v>893</v>
      </c>
      <c r="F275" s="611" t="s">
        <v>893</v>
      </c>
      <c r="G275" s="611" t="s">
        <v>893</v>
      </c>
    </row>
    <row r="276" spans="1:7" ht="36" customHeight="1" x14ac:dyDescent="0.3">
      <c r="A276" s="606" t="s">
        <v>894</v>
      </c>
      <c r="B276" s="606" t="s">
        <v>894</v>
      </c>
      <c r="C276" s="606" t="s">
        <v>894</v>
      </c>
      <c r="D276" s="608" t="s">
        <v>894</v>
      </c>
      <c r="E276" s="608" t="s">
        <v>894</v>
      </c>
      <c r="F276" s="608" t="s">
        <v>894</v>
      </c>
      <c r="G276" s="608" t="s">
        <v>894</v>
      </c>
    </row>
    <row r="277" spans="1:7" ht="28.8" x14ac:dyDescent="0.3">
      <c r="A277" s="609" t="s">
        <v>895</v>
      </c>
      <c r="B277" s="610" t="s">
        <v>895</v>
      </c>
      <c r="C277" s="610" t="s">
        <v>895</v>
      </c>
      <c r="D277" s="611" t="s">
        <v>895</v>
      </c>
      <c r="E277" s="611" t="s">
        <v>895</v>
      </c>
      <c r="F277" s="611" t="s">
        <v>895</v>
      </c>
      <c r="G277" s="611" t="s">
        <v>895</v>
      </c>
    </row>
    <row r="278" spans="1:7" ht="30.75" customHeight="1" x14ac:dyDescent="0.3">
      <c r="A278" s="609" t="s">
        <v>896</v>
      </c>
      <c r="B278" s="610" t="s">
        <v>896</v>
      </c>
      <c r="C278" s="610" t="s">
        <v>896</v>
      </c>
      <c r="D278" s="611" t="s">
        <v>896</v>
      </c>
      <c r="E278" s="611" t="s">
        <v>896</v>
      </c>
      <c r="F278" s="611" t="s">
        <v>896</v>
      </c>
      <c r="G278" s="611" t="s">
        <v>896</v>
      </c>
    </row>
    <row r="279" spans="1:7" ht="28.8" x14ac:dyDescent="0.3">
      <c r="A279" s="609" t="s">
        <v>897</v>
      </c>
      <c r="B279" s="610" t="s">
        <v>897</v>
      </c>
      <c r="C279" s="610" t="s">
        <v>897</v>
      </c>
      <c r="D279" s="611" t="s">
        <v>897</v>
      </c>
      <c r="E279" s="611" t="s">
        <v>897</v>
      </c>
      <c r="F279" s="611" t="s">
        <v>897</v>
      </c>
      <c r="G279" s="611" t="s">
        <v>897</v>
      </c>
    </row>
    <row r="280" spans="1:7" ht="28.8" x14ac:dyDescent="0.3">
      <c r="A280" s="609" t="s">
        <v>898</v>
      </c>
      <c r="B280" s="610" t="s">
        <v>898</v>
      </c>
      <c r="C280" s="610" t="s">
        <v>898</v>
      </c>
      <c r="D280" s="611" t="s">
        <v>898</v>
      </c>
      <c r="E280" s="611" t="s">
        <v>898</v>
      </c>
      <c r="F280" s="611" t="s">
        <v>898</v>
      </c>
      <c r="G280" s="611" t="s">
        <v>898</v>
      </c>
    </row>
    <row r="281" spans="1:7" ht="28.8" x14ac:dyDescent="0.3">
      <c r="A281" s="609" t="s">
        <v>899</v>
      </c>
      <c r="B281" s="610" t="s">
        <v>899</v>
      </c>
      <c r="C281" s="610" t="s">
        <v>899</v>
      </c>
      <c r="D281" s="611" t="s">
        <v>899</v>
      </c>
      <c r="E281" s="611" t="s">
        <v>899</v>
      </c>
      <c r="F281" s="611" t="s">
        <v>899</v>
      </c>
      <c r="G281" s="611" t="s">
        <v>899</v>
      </c>
    </row>
    <row r="282" spans="1:7" ht="28.8" x14ac:dyDescent="0.3">
      <c r="A282" s="609" t="s">
        <v>900</v>
      </c>
      <c r="B282" s="610" t="s">
        <v>900</v>
      </c>
      <c r="C282" s="610" t="s">
        <v>900</v>
      </c>
      <c r="D282" s="611" t="s">
        <v>900</v>
      </c>
      <c r="E282" s="611" t="s">
        <v>900</v>
      </c>
      <c r="F282" s="611" t="s">
        <v>900</v>
      </c>
      <c r="G282" s="611" t="s">
        <v>900</v>
      </c>
    </row>
    <row r="283" spans="1:7" ht="28.8" x14ac:dyDescent="0.3">
      <c r="A283" s="609" t="s">
        <v>901</v>
      </c>
      <c r="B283" s="610" t="s">
        <v>901</v>
      </c>
      <c r="C283" s="610" t="s">
        <v>901</v>
      </c>
      <c r="D283" s="611" t="s">
        <v>901</v>
      </c>
      <c r="E283" s="611" t="s">
        <v>901</v>
      </c>
      <c r="F283" s="611" t="s">
        <v>901</v>
      </c>
      <c r="G283" s="611" t="s">
        <v>901</v>
      </c>
    </row>
    <row r="284" spans="1:7" x14ac:dyDescent="0.3">
      <c r="A284" s="609" t="s">
        <v>902</v>
      </c>
      <c r="B284" s="610" t="s">
        <v>902</v>
      </c>
      <c r="C284" s="610" t="s">
        <v>902</v>
      </c>
      <c r="D284" s="611" t="s">
        <v>902</v>
      </c>
      <c r="E284" s="611" t="s">
        <v>902</v>
      </c>
      <c r="F284" s="611" t="s">
        <v>902</v>
      </c>
      <c r="G284" s="611" t="s">
        <v>902</v>
      </c>
    </row>
    <row r="285" spans="1:7" ht="28.8" x14ac:dyDescent="0.3">
      <c r="A285" s="606" t="s">
        <v>903</v>
      </c>
      <c r="B285" s="606" t="s">
        <v>903</v>
      </c>
      <c r="C285" s="606" t="s">
        <v>903</v>
      </c>
      <c r="D285" s="608" t="s">
        <v>903</v>
      </c>
      <c r="E285" s="608" t="s">
        <v>903</v>
      </c>
      <c r="F285" s="608" t="s">
        <v>903</v>
      </c>
      <c r="G285" s="608" t="s">
        <v>903</v>
      </c>
    </row>
    <row r="286" spans="1:7" ht="28.8" x14ac:dyDescent="0.3">
      <c r="A286" s="609" t="s">
        <v>904</v>
      </c>
      <c r="B286" s="610" t="s">
        <v>904</v>
      </c>
      <c r="C286" s="610" t="s">
        <v>904</v>
      </c>
      <c r="D286" s="611" t="s">
        <v>904</v>
      </c>
      <c r="E286" s="611" t="s">
        <v>904</v>
      </c>
      <c r="F286" s="611" t="s">
        <v>904</v>
      </c>
      <c r="G286" s="611" t="s">
        <v>904</v>
      </c>
    </row>
    <row r="287" spans="1:7" ht="28.8" x14ac:dyDescent="0.3">
      <c r="A287" s="609" t="s">
        <v>905</v>
      </c>
      <c r="B287" s="610" t="s">
        <v>905</v>
      </c>
      <c r="C287" s="610" t="s">
        <v>905</v>
      </c>
      <c r="D287" s="611" t="s">
        <v>905</v>
      </c>
      <c r="E287" s="611" t="s">
        <v>905</v>
      </c>
      <c r="F287" s="611" t="s">
        <v>905</v>
      </c>
      <c r="G287" s="611" t="s">
        <v>905</v>
      </c>
    </row>
    <row r="288" spans="1:7" ht="28.8" x14ac:dyDescent="0.3">
      <c r="A288" s="609" t="s">
        <v>906</v>
      </c>
      <c r="B288" s="610" t="s">
        <v>906</v>
      </c>
      <c r="C288" s="610" t="s">
        <v>906</v>
      </c>
      <c r="D288" s="611" t="s">
        <v>906</v>
      </c>
      <c r="E288" s="611" t="s">
        <v>906</v>
      </c>
      <c r="F288" s="611" t="s">
        <v>906</v>
      </c>
      <c r="G288" s="611" t="s">
        <v>906</v>
      </c>
    </row>
    <row r="289" spans="1:7" x14ac:dyDescent="0.3">
      <c r="A289" s="606" t="s">
        <v>907</v>
      </c>
      <c r="B289" s="606" t="s">
        <v>907</v>
      </c>
      <c r="C289" s="606" t="s">
        <v>907</v>
      </c>
      <c r="D289" s="608" t="s">
        <v>907</v>
      </c>
      <c r="E289" s="608" t="s">
        <v>907</v>
      </c>
      <c r="F289" s="608" t="s">
        <v>907</v>
      </c>
      <c r="G289" s="608" t="s">
        <v>907</v>
      </c>
    </row>
    <row r="290" spans="1:7" ht="28.8" x14ac:dyDescent="0.3">
      <c r="A290" s="609" t="s">
        <v>908</v>
      </c>
      <c r="B290" s="610" t="s">
        <v>908</v>
      </c>
      <c r="C290" s="610" t="s">
        <v>908</v>
      </c>
      <c r="D290" s="611" t="s">
        <v>908</v>
      </c>
      <c r="E290" s="611" t="s">
        <v>908</v>
      </c>
      <c r="F290" s="611" t="s">
        <v>908</v>
      </c>
      <c r="G290" s="611" t="s">
        <v>908</v>
      </c>
    </row>
    <row r="291" spans="1:7" ht="28.8" x14ac:dyDescent="0.3">
      <c r="A291" s="609" t="s">
        <v>909</v>
      </c>
      <c r="B291" s="610" t="s">
        <v>909</v>
      </c>
      <c r="C291" s="610" t="s">
        <v>909</v>
      </c>
      <c r="D291" s="611" t="s">
        <v>909</v>
      </c>
      <c r="E291" s="611" t="s">
        <v>909</v>
      </c>
      <c r="F291" s="611" t="s">
        <v>909</v>
      </c>
      <c r="G291" s="611" t="s">
        <v>909</v>
      </c>
    </row>
    <row r="292" spans="1:7" ht="28.8" x14ac:dyDescent="0.3">
      <c r="A292" s="609" t="s">
        <v>910</v>
      </c>
      <c r="B292" s="610" t="s">
        <v>910</v>
      </c>
      <c r="C292" s="610" t="s">
        <v>910</v>
      </c>
      <c r="D292" s="611" t="s">
        <v>910</v>
      </c>
      <c r="E292" s="611" t="s">
        <v>910</v>
      </c>
      <c r="F292" s="611" t="s">
        <v>910</v>
      </c>
      <c r="G292" s="611" t="s">
        <v>910</v>
      </c>
    </row>
    <row r="293" spans="1:7" ht="30.75" customHeight="1" x14ac:dyDescent="0.3">
      <c r="A293" s="609" t="s">
        <v>911</v>
      </c>
      <c r="B293" s="610" t="s">
        <v>911</v>
      </c>
      <c r="C293" s="610" t="s">
        <v>911</v>
      </c>
      <c r="D293" s="611" t="s">
        <v>911</v>
      </c>
      <c r="E293" s="611" t="s">
        <v>911</v>
      </c>
      <c r="F293" s="611" t="s">
        <v>911</v>
      </c>
      <c r="G293" s="611" t="s">
        <v>911</v>
      </c>
    </row>
    <row r="294" spans="1:7" ht="28.8" x14ac:dyDescent="0.3">
      <c r="A294" s="609" t="s">
        <v>912</v>
      </c>
      <c r="B294" s="610" t="s">
        <v>912</v>
      </c>
      <c r="C294" s="610" t="s">
        <v>912</v>
      </c>
      <c r="D294" s="611" t="s">
        <v>912</v>
      </c>
      <c r="E294" s="611" t="s">
        <v>912</v>
      </c>
      <c r="F294" s="611" t="s">
        <v>912</v>
      </c>
      <c r="G294" s="611" t="s">
        <v>912</v>
      </c>
    </row>
    <row r="295" spans="1:7" ht="43.2" x14ac:dyDescent="0.3">
      <c r="A295" s="609" t="s">
        <v>913</v>
      </c>
      <c r="B295" s="610" t="s">
        <v>913</v>
      </c>
      <c r="C295" s="610" t="s">
        <v>913</v>
      </c>
      <c r="D295" s="611" t="s">
        <v>913</v>
      </c>
      <c r="E295" s="611" t="s">
        <v>913</v>
      </c>
      <c r="F295" s="611" t="s">
        <v>913</v>
      </c>
      <c r="G295" s="611" t="s">
        <v>913</v>
      </c>
    </row>
    <row r="296" spans="1:7" ht="45.75" customHeight="1" x14ac:dyDescent="0.3">
      <c r="A296" s="609" t="s">
        <v>914</v>
      </c>
      <c r="B296" s="610" t="s">
        <v>914</v>
      </c>
      <c r="C296" s="610" t="s">
        <v>914</v>
      </c>
      <c r="D296" s="611" t="s">
        <v>914</v>
      </c>
      <c r="E296" s="611" t="s">
        <v>914</v>
      </c>
      <c r="F296" s="611" t="s">
        <v>914</v>
      </c>
      <c r="G296" s="611" t="s">
        <v>914</v>
      </c>
    </row>
    <row r="297" spans="1:7" ht="28.8" x14ac:dyDescent="0.3">
      <c r="A297" s="609" t="s">
        <v>915</v>
      </c>
      <c r="B297" s="610" t="s">
        <v>915</v>
      </c>
      <c r="C297" s="610" t="s">
        <v>915</v>
      </c>
      <c r="D297" s="611" t="s">
        <v>915</v>
      </c>
      <c r="E297" s="611" t="s">
        <v>915</v>
      </c>
      <c r="F297" s="611" t="s">
        <v>915</v>
      </c>
      <c r="G297" s="611" t="s">
        <v>915</v>
      </c>
    </row>
    <row r="298" spans="1:7" ht="27" customHeight="1" x14ac:dyDescent="0.3">
      <c r="A298" s="605" t="s">
        <v>267</v>
      </c>
      <c r="B298" s="605" t="s">
        <v>267</v>
      </c>
      <c r="C298" s="605" t="s">
        <v>267</v>
      </c>
      <c r="D298" s="605" t="s">
        <v>267</v>
      </c>
      <c r="E298" s="605" t="s">
        <v>267</v>
      </c>
      <c r="F298" s="605" t="s">
        <v>267</v>
      </c>
      <c r="G298" s="605" t="s">
        <v>267</v>
      </c>
    </row>
    <row r="299" spans="1:7" ht="34.200000000000003" customHeight="1" x14ac:dyDescent="0.3">
      <c r="A299" s="606" t="s">
        <v>916</v>
      </c>
      <c r="B299" s="606" t="s">
        <v>916</v>
      </c>
      <c r="C299" s="606" t="s">
        <v>916</v>
      </c>
      <c r="D299" s="608" t="s">
        <v>916</v>
      </c>
      <c r="E299" s="608" t="s">
        <v>916</v>
      </c>
      <c r="F299" s="608" t="s">
        <v>916</v>
      </c>
      <c r="G299" s="608" t="s">
        <v>916</v>
      </c>
    </row>
    <row r="300" spans="1:7" x14ac:dyDescent="0.3">
      <c r="A300" s="609" t="s">
        <v>917</v>
      </c>
      <c r="B300" s="610" t="s">
        <v>917</v>
      </c>
      <c r="C300" s="610" t="s">
        <v>917</v>
      </c>
      <c r="D300" s="611" t="s">
        <v>917</v>
      </c>
      <c r="E300" s="611" t="s">
        <v>917</v>
      </c>
      <c r="F300" s="611" t="s">
        <v>917</v>
      </c>
      <c r="G300" s="611" t="s">
        <v>917</v>
      </c>
    </row>
    <row r="301" spans="1:7" x14ac:dyDescent="0.3">
      <c r="A301" s="609" t="s">
        <v>918</v>
      </c>
      <c r="B301" s="610" t="s">
        <v>918</v>
      </c>
      <c r="C301" s="610" t="s">
        <v>918</v>
      </c>
      <c r="D301" s="611" t="s">
        <v>918</v>
      </c>
      <c r="E301" s="611" t="s">
        <v>918</v>
      </c>
      <c r="F301" s="611" t="s">
        <v>918</v>
      </c>
      <c r="G301" s="611" t="s">
        <v>918</v>
      </c>
    </row>
    <row r="302" spans="1:7" ht="28.8" x14ac:dyDescent="0.3">
      <c r="A302" s="609" t="s">
        <v>919</v>
      </c>
      <c r="B302" s="610" t="s">
        <v>919</v>
      </c>
      <c r="C302" s="610" t="s">
        <v>919</v>
      </c>
      <c r="D302" s="611" t="s">
        <v>919</v>
      </c>
      <c r="E302" s="611" t="s">
        <v>919</v>
      </c>
      <c r="F302" s="611" t="s">
        <v>919</v>
      </c>
      <c r="G302" s="611" t="s">
        <v>919</v>
      </c>
    </row>
    <row r="303" spans="1:7" ht="37.200000000000003" customHeight="1" x14ac:dyDescent="0.3">
      <c r="A303" s="606" t="s">
        <v>920</v>
      </c>
      <c r="B303" s="606" t="s">
        <v>920</v>
      </c>
      <c r="C303" s="606" t="s">
        <v>920</v>
      </c>
      <c r="D303" s="608" t="s">
        <v>920</v>
      </c>
      <c r="E303" s="608" t="s">
        <v>920</v>
      </c>
      <c r="F303" s="608" t="s">
        <v>920</v>
      </c>
      <c r="G303" s="608" t="s">
        <v>920</v>
      </c>
    </row>
    <row r="304" spans="1:7" ht="28.8" x14ac:dyDescent="0.3">
      <c r="A304" s="609" t="s">
        <v>921</v>
      </c>
      <c r="B304" s="610" t="s">
        <v>921</v>
      </c>
      <c r="C304" s="610" t="s">
        <v>921</v>
      </c>
      <c r="D304" s="611" t="s">
        <v>921</v>
      </c>
      <c r="E304" s="611" t="s">
        <v>921</v>
      </c>
      <c r="F304" s="611" t="s">
        <v>921</v>
      </c>
      <c r="G304" s="611" t="s">
        <v>921</v>
      </c>
    </row>
    <row r="305" spans="1:7" ht="28.8" x14ac:dyDescent="0.3">
      <c r="A305" s="609" t="s">
        <v>922</v>
      </c>
      <c r="B305" s="610" t="s">
        <v>922</v>
      </c>
      <c r="C305" s="610" t="s">
        <v>922</v>
      </c>
      <c r="D305" s="611" t="s">
        <v>922</v>
      </c>
      <c r="E305" s="611" t="s">
        <v>922</v>
      </c>
      <c r="F305" s="611" t="s">
        <v>922</v>
      </c>
      <c r="G305" s="611" t="s">
        <v>922</v>
      </c>
    </row>
    <row r="306" spans="1:7" ht="28.8" x14ac:dyDescent="0.3">
      <c r="A306" s="609" t="s">
        <v>923</v>
      </c>
      <c r="B306" s="610" t="s">
        <v>923</v>
      </c>
      <c r="C306" s="610" t="s">
        <v>923</v>
      </c>
      <c r="D306" s="611" t="s">
        <v>923</v>
      </c>
      <c r="E306" s="611" t="s">
        <v>923</v>
      </c>
      <c r="F306" s="611" t="s">
        <v>923</v>
      </c>
      <c r="G306" s="611" t="s">
        <v>923</v>
      </c>
    </row>
    <row r="307" spans="1:7" x14ac:dyDescent="0.3">
      <c r="A307" s="609" t="s">
        <v>924</v>
      </c>
      <c r="B307" s="610" t="s">
        <v>924</v>
      </c>
      <c r="C307" s="610" t="s">
        <v>924</v>
      </c>
      <c r="D307" s="611" t="s">
        <v>924</v>
      </c>
      <c r="E307" s="611" t="s">
        <v>924</v>
      </c>
      <c r="F307" s="611" t="s">
        <v>924</v>
      </c>
      <c r="G307" s="611" t="s">
        <v>924</v>
      </c>
    </row>
    <row r="308" spans="1:7" ht="28.8" x14ac:dyDescent="0.3">
      <c r="A308" s="609" t="s">
        <v>925</v>
      </c>
      <c r="B308" s="610" t="s">
        <v>925</v>
      </c>
      <c r="C308" s="610" t="s">
        <v>925</v>
      </c>
      <c r="D308" s="611" t="s">
        <v>925</v>
      </c>
      <c r="E308" s="611" t="s">
        <v>925</v>
      </c>
      <c r="F308" s="611" t="s">
        <v>925</v>
      </c>
      <c r="G308" s="611" t="s">
        <v>925</v>
      </c>
    </row>
    <row r="309" spans="1:7" ht="60.75" customHeight="1" x14ac:dyDescent="0.3">
      <c r="A309" s="609" t="s">
        <v>926</v>
      </c>
      <c r="B309" s="610" t="s">
        <v>926</v>
      </c>
      <c r="C309" s="610" t="s">
        <v>926</v>
      </c>
      <c r="D309" s="611" t="s">
        <v>926</v>
      </c>
      <c r="E309" s="611" t="s">
        <v>926</v>
      </c>
      <c r="F309" s="611" t="s">
        <v>926</v>
      </c>
      <c r="G309" s="611" t="s">
        <v>926</v>
      </c>
    </row>
    <row r="310" spans="1:7" ht="43.2" x14ac:dyDescent="0.3">
      <c r="A310" s="609" t="s">
        <v>927</v>
      </c>
      <c r="B310" s="610" t="s">
        <v>927</v>
      </c>
      <c r="C310" s="610" t="s">
        <v>927</v>
      </c>
      <c r="D310" s="611" t="s">
        <v>927</v>
      </c>
      <c r="E310" s="611" t="s">
        <v>927</v>
      </c>
      <c r="F310" s="611" t="s">
        <v>927</v>
      </c>
      <c r="G310" s="611" t="s">
        <v>927</v>
      </c>
    </row>
    <row r="311" spans="1:7" ht="28.8" x14ac:dyDescent="0.3">
      <c r="A311" s="609" t="s">
        <v>928</v>
      </c>
      <c r="B311" s="610" t="s">
        <v>928</v>
      </c>
      <c r="C311" s="610" t="s">
        <v>928</v>
      </c>
      <c r="D311" s="611" t="s">
        <v>928</v>
      </c>
      <c r="E311" s="611" t="s">
        <v>928</v>
      </c>
      <c r="F311" s="611" t="s">
        <v>928</v>
      </c>
      <c r="G311" s="611" t="s">
        <v>928</v>
      </c>
    </row>
    <row r="312" spans="1:7" ht="28.8" x14ac:dyDescent="0.3">
      <c r="A312" s="609" t="s">
        <v>929</v>
      </c>
      <c r="B312" s="610" t="s">
        <v>929</v>
      </c>
      <c r="C312" s="610" t="s">
        <v>929</v>
      </c>
      <c r="D312" s="611" t="s">
        <v>929</v>
      </c>
      <c r="E312" s="611" t="s">
        <v>929</v>
      </c>
      <c r="F312" s="611" t="s">
        <v>929</v>
      </c>
      <c r="G312" s="611" t="s">
        <v>929</v>
      </c>
    </row>
    <row r="313" spans="1:7" ht="28.8" x14ac:dyDescent="0.3">
      <c r="A313" s="609" t="s">
        <v>930</v>
      </c>
      <c r="B313" s="610" t="s">
        <v>930</v>
      </c>
      <c r="C313" s="610" t="s">
        <v>930</v>
      </c>
      <c r="D313" s="611" t="s">
        <v>930</v>
      </c>
      <c r="E313" s="611" t="s">
        <v>930</v>
      </c>
      <c r="F313" s="611" t="s">
        <v>930</v>
      </c>
      <c r="G313" s="611" t="s">
        <v>930</v>
      </c>
    </row>
    <row r="314" spans="1:7" ht="25.95" customHeight="1" x14ac:dyDescent="0.3">
      <c r="A314" s="606" t="s">
        <v>931</v>
      </c>
      <c r="B314" s="606" t="s">
        <v>931</v>
      </c>
      <c r="C314" s="606" t="s">
        <v>931</v>
      </c>
      <c r="D314" s="618" t="s">
        <v>931</v>
      </c>
      <c r="E314" s="608" t="s">
        <v>931</v>
      </c>
      <c r="F314" s="608" t="s">
        <v>931</v>
      </c>
      <c r="G314" s="608" t="s">
        <v>931</v>
      </c>
    </row>
    <row r="315" spans="1:7" ht="18" customHeight="1" x14ac:dyDescent="0.3">
      <c r="A315" s="609" t="s">
        <v>932</v>
      </c>
      <c r="B315" s="610" t="s">
        <v>932</v>
      </c>
      <c r="C315" s="610" t="s">
        <v>932</v>
      </c>
      <c r="D315" s="619" t="s">
        <v>932</v>
      </c>
      <c r="E315" s="611" t="s">
        <v>932</v>
      </c>
      <c r="F315" s="611" t="s">
        <v>932</v>
      </c>
      <c r="G315" s="611" t="s">
        <v>932</v>
      </c>
    </row>
    <row r="316" spans="1:7" ht="15" customHeight="1" x14ac:dyDescent="0.3">
      <c r="A316" s="609" t="s">
        <v>933</v>
      </c>
      <c r="B316" s="610" t="s">
        <v>933</v>
      </c>
      <c r="C316" s="610" t="s">
        <v>933</v>
      </c>
      <c r="D316" s="611" t="s">
        <v>933</v>
      </c>
      <c r="E316" s="611" t="s">
        <v>933</v>
      </c>
      <c r="F316" s="611" t="s">
        <v>933</v>
      </c>
      <c r="G316" s="611" t="s">
        <v>933</v>
      </c>
    </row>
    <row r="317" spans="1:7" ht="24.6" customHeight="1" x14ac:dyDescent="0.3">
      <c r="A317" s="606" t="s">
        <v>934</v>
      </c>
      <c r="B317" s="606" t="s">
        <v>934</v>
      </c>
      <c r="C317" s="606" t="s">
        <v>934</v>
      </c>
      <c r="D317" s="608" t="s">
        <v>934</v>
      </c>
      <c r="E317" s="608" t="s">
        <v>934</v>
      </c>
      <c r="F317" s="608" t="s">
        <v>934</v>
      </c>
      <c r="G317" s="608" t="s">
        <v>934</v>
      </c>
    </row>
    <row r="318" spans="1:7" ht="28.8" x14ac:dyDescent="0.3">
      <c r="A318" s="609" t="s">
        <v>935</v>
      </c>
      <c r="B318" s="610" t="s">
        <v>935</v>
      </c>
      <c r="C318" s="610" t="s">
        <v>935</v>
      </c>
      <c r="D318" s="611" t="s">
        <v>935</v>
      </c>
      <c r="E318" s="611" t="s">
        <v>935</v>
      </c>
      <c r="F318" s="611" t="s">
        <v>935</v>
      </c>
      <c r="G318" s="611" t="s">
        <v>935</v>
      </c>
    </row>
    <row r="319" spans="1:7" x14ac:dyDescent="0.3">
      <c r="A319" s="609" t="s">
        <v>936</v>
      </c>
      <c r="B319" s="610" t="s">
        <v>936</v>
      </c>
      <c r="C319" s="610" t="s">
        <v>936</v>
      </c>
      <c r="D319" s="611" t="s">
        <v>936</v>
      </c>
      <c r="E319" s="611" t="s">
        <v>936</v>
      </c>
      <c r="F319" s="611" t="s">
        <v>936</v>
      </c>
      <c r="G319" s="611" t="s">
        <v>936</v>
      </c>
    </row>
    <row r="320" spans="1:7" ht="28.8" x14ac:dyDescent="0.3">
      <c r="A320" s="609" t="s">
        <v>937</v>
      </c>
      <c r="B320" s="610" t="s">
        <v>937</v>
      </c>
      <c r="C320" s="610" t="s">
        <v>937</v>
      </c>
      <c r="D320" s="611" t="s">
        <v>937</v>
      </c>
      <c r="E320" s="611" t="s">
        <v>937</v>
      </c>
      <c r="F320" s="611" t="s">
        <v>937</v>
      </c>
      <c r="G320" s="611" t="s">
        <v>937</v>
      </c>
    </row>
    <row r="321" spans="1:7" ht="28.8" x14ac:dyDescent="0.3">
      <c r="A321" s="609" t="s">
        <v>938</v>
      </c>
      <c r="B321" s="610" t="s">
        <v>938</v>
      </c>
      <c r="C321" s="610" t="s">
        <v>938</v>
      </c>
      <c r="D321" s="611" t="s">
        <v>938</v>
      </c>
      <c r="E321" s="611" t="s">
        <v>938</v>
      </c>
      <c r="F321" s="611" t="s">
        <v>938</v>
      </c>
      <c r="G321" s="611" t="s">
        <v>938</v>
      </c>
    </row>
    <row r="322" spans="1:7" ht="51.6" customHeight="1" x14ac:dyDescent="0.3">
      <c r="A322" s="609"/>
      <c r="B322" s="610"/>
      <c r="C322" s="614" t="s">
        <v>939</v>
      </c>
      <c r="D322" s="611" t="s">
        <v>939</v>
      </c>
      <c r="E322" s="611" t="s">
        <v>939</v>
      </c>
      <c r="F322" s="611" t="s">
        <v>939</v>
      </c>
      <c r="G322" s="611" t="s">
        <v>939</v>
      </c>
    </row>
    <row r="323" spans="1:7" ht="37.200000000000003" customHeight="1" x14ac:dyDescent="0.3">
      <c r="A323" s="605" t="s">
        <v>268</v>
      </c>
      <c r="B323" s="605" t="s">
        <v>268</v>
      </c>
      <c r="C323" s="605" t="s">
        <v>268</v>
      </c>
      <c r="D323" s="605" t="s">
        <v>268</v>
      </c>
      <c r="E323" s="605" t="s">
        <v>268</v>
      </c>
      <c r="F323" s="605" t="s">
        <v>268</v>
      </c>
      <c r="G323" s="603" t="s">
        <v>268</v>
      </c>
    </row>
    <row r="324" spans="1:7" ht="34.200000000000003" customHeight="1" x14ac:dyDescent="0.3">
      <c r="A324" s="606" t="s">
        <v>940</v>
      </c>
      <c r="B324" s="607" t="s">
        <v>940</v>
      </c>
      <c r="C324" s="606" t="s">
        <v>940</v>
      </c>
      <c r="D324" s="618" t="s">
        <v>940</v>
      </c>
      <c r="E324" s="608" t="s">
        <v>940</v>
      </c>
      <c r="F324" s="608" t="s">
        <v>940</v>
      </c>
      <c r="G324" s="605" t="s">
        <v>940</v>
      </c>
    </row>
    <row r="325" spans="1:7" x14ac:dyDescent="0.3">
      <c r="A325" s="609" t="s">
        <v>941</v>
      </c>
      <c r="B325" s="610" t="s">
        <v>941</v>
      </c>
      <c r="C325" s="610" t="s">
        <v>941</v>
      </c>
      <c r="D325" s="611" t="s">
        <v>941</v>
      </c>
      <c r="E325" s="611" t="s">
        <v>941</v>
      </c>
      <c r="F325" s="611" t="s">
        <v>941</v>
      </c>
      <c r="G325" s="608" t="s">
        <v>941</v>
      </c>
    </row>
    <row r="326" spans="1:7" ht="64.2" customHeight="1" x14ac:dyDescent="0.3">
      <c r="A326" s="609" t="s">
        <v>942</v>
      </c>
      <c r="B326" s="610" t="s">
        <v>942</v>
      </c>
      <c r="C326" s="617" t="s">
        <v>942</v>
      </c>
      <c r="D326" s="611" t="s">
        <v>942</v>
      </c>
      <c r="E326" s="611" t="s">
        <v>942</v>
      </c>
      <c r="F326" s="611" t="s">
        <v>942</v>
      </c>
      <c r="G326" s="611" t="s">
        <v>942</v>
      </c>
    </row>
    <row r="327" spans="1:7" ht="63.6" customHeight="1" x14ac:dyDescent="0.3">
      <c r="A327" s="609" t="s">
        <v>943</v>
      </c>
      <c r="B327" s="617" t="s">
        <v>943</v>
      </c>
      <c r="C327" s="610" t="s">
        <v>943</v>
      </c>
      <c r="D327" s="611" t="s">
        <v>943</v>
      </c>
      <c r="E327" s="611" t="s">
        <v>943</v>
      </c>
      <c r="F327" s="611" t="s">
        <v>943</v>
      </c>
      <c r="G327" s="611" t="s">
        <v>943</v>
      </c>
    </row>
    <row r="328" spans="1:7" x14ac:dyDescent="0.3">
      <c r="A328" s="609" t="s">
        <v>944</v>
      </c>
      <c r="B328" s="610" t="s">
        <v>944</v>
      </c>
      <c r="C328" s="610" t="s">
        <v>944</v>
      </c>
      <c r="D328" s="611" t="s">
        <v>944</v>
      </c>
      <c r="E328" s="611" t="s">
        <v>944</v>
      </c>
      <c r="F328" s="611" t="s">
        <v>944</v>
      </c>
      <c r="G328" s="611" t="s">
        <v>944</v>
      </c>
    </row>
    <row r="329" spans="1:7" ht="57.6" x14ac:dyDescent="0.3">
      <c r="A329" s="609" t="s">
        <v>945</v>
      </c>
      <c r="B329" s="610" t="s">
        <v>945</v>
      </c>
      <c r="C329" s="610" t="s">
        <v>945</v>
      </c>
      <c r="D329" s="611" t="s">
        <v>945</v>
      </c>
      <c r="E329" s="611" t="s">
        <v>945</v>
      </c>
      <c r="F329" s="611" t="s">
        <v>945</v>
      </c>
      <c r="G329" s="611" t="s">
        <v>945</v>
      </c>
    </row>
    <row r="330" spans="1:7" ht="28.8" x14ac:dyDescent="0.3">
      <c r="A330" s="609" t="s">
        <v>946</v>
      </c>
      <c r="B330" s="610" t="s">
        <v>947</v>
      </c>
      <c r="C330" s="610" t="s">
        <v>947</v>
      </c>
      <c r="D330" s="611" t="s">
        <v>947</v>
      </c>
      <c r="E330" s="611" t="s">
        <v>947</v>
      </c>
      <c r="F330" s="611" t="s">
        <v>947</v>
      </c>
      <c r="G330" s="611" t="s">
        <v>947</v>
      </c>
    </row>
    <row r="331" spans="1:7" ht="34.200000000000003" customHeight="1" x14ac:dyDescent="0.3">
      <c r="A331" s="609" t="s">
        <v>948</v>
      </c>
      <c r="B331" s="610" t="s">
        <v>948</v>
      </c>
      <c r="C331" s="610" t="s">
        <v>948</v>
      </c>
      <c r="D331" s="619" t="s">
        <v>948</v>
      </c>
      <c r="E331" s="611" t="s">
        <v>948</v>
      </c>
      <c r="F331" s="611" t="s">
        <v>948</v>
      </c>
      <c r="G331" s="611" t="s">
        <v>948</v>
      </c>
    </row>
    <row r="332" spans="1:7" ht="28.8" x14ac:dyDescent="0.3">
      <c r="A332" s="609" t="s">
        <v>949</v>
      </c>
      <c r="B332" s="613" t="s">
        <v>950</v>
      </c>
      <c r="C332" s="610" t="s">
        <v>950</v>
      </c>
      <c r="D332" s="491"/>
      <c r="E332" s="547"/>
      <c r="F332" s="547"/>
      <c r="G332" s="611"/>
    </row>
    <row r="333" spans="1:7" ht="49.2" customHeight="1" x14ac:dyDescent="0.3">
      <c r="A333" s="609"/>
      <c r="B333" s="614" t="s">
        <v>951</v>
      </c>
      <c r="C333" s="625" t="s">
        <v>952</v>
      </c>
      <c r="D333" s="629" t="s">
        <v>952</v>
      </c>
      <c r="E333" s="629" t="s">
        <v>952</v>
      </c>
      <c r="F333" s="629" t="s">
        <v>952</v>
      </c>
      <c r="G333" s="629" t="s">
        <v>952</v>
      </c>
    </row>
    <row r="334" spans="1:7" ht="48" customHeight="1" x14ac:dyDescent="0.3">
      <c r="A334" s="606" t="s">
        <v>953</v>
      </c>
      <c r="B334" s="606" t="s">
        <v>953</v>
      </c>
      <c r="C334" s="606" t="s">
        <v>953</v>
      </c>
      <c r="D334" s="608" t="s">
        <v>953</v>
      </c>
      <c r="E334" s="608" t="s">
        <v>953</v>
      </c>
      <c r="F334" s="608" t="s">
        <v>953</v>
      </c>
      <c r="G334" s="608" t="s">
        <v>953</v>
      </c>
    </row>
    <row r="335" spans="1:7" ht="30.75" customHeight="1" x14ac:dyDescent="0.3">
      <c r="A335" s="609" t="s">
        <v>954</v>
      </c>
      <c r="B335" s="610" t="s">
        <v>954</v>
      </c>
      <c r="C335" s="610" t="s">
        <v>954</v>
      </c>
      <c r="D335" s="611" t="s">
        <v>954</v>
      </c>
      <c r="E335" s="611" t="s">
        <v>954</v>
      </c>
      <c r="F335" s="611" t="s">
        <v>954</v>
      </c>
      <c r="G335" s="611" t="s">
        <v>954</v>
      </c>
    </row>
    <row r="336" spans="1:7" ht="28.8" x14ac:dyDescent="0.3">
      <c r="A336" s="609" t="s">
        <v>955</v>
      </c>
      <c r="B336" s="610" t="s">
        <v>955</v>
      </c>
      <c r="C336" s="610" t="s">
        <v>955</v>
      </c>
      <c r="D336" s="611" t="s">
        <v>955</v>
      </c>
      <c r="E336" s="611" t="s">
        <v>955</v>
      </c>
      <c r="F336" s="611" t="s">
        <v>955</v>
      </c>
      <c r="G336" s="611" t="s">
        <v>955</v>
      </c>
    </row>
    <row r="337" spans="1:8" ht="43.2" x14ac:dyDescent="0.3">
      <c r="A337" s="609" t="s">
        <v>956</v>
      </c>
      <c r="B337" s="610" t="s">
        <v>956</v>
      </c>
      <c r="C337" s="610" t="s">
        <v>956</v>
      </c>
      <c r="D337" s="611" t="s">
        <v>956</v>
      </c>
      <c r="E337" s="611" t="s">
        <v>956</v>
      </c>
      <c r="F337" s="611" t="s">
        <v>956</v>
      </c>
      <c r="G337" s="611" t="s">
        <v>956</v>
      </c>
    </row>
    <row r="338" spans="1:8" ht="57.6" x14ac:dyDescent="0.3">
      <c r="A338" s="609" t="s">
        <v>957</v>
      </c>
      <c r="B338" s="610" t="s">
        <v>957</v>
      </c>
      <c r="C338" s="610" t="s">
        <v>957</v>
      </c>
      <c r="D338" s="611" t="s">
        <v>957</v>
      </c>
      <c r="E338" s="611" t="s">
        <v>957</v>
      </c>
      <c r="F338" s="611" t="s">
        <v>957</v>
      </c>
      <c r="G338" s="611" t="s">
        <v>957</v>
      </c>
    </row>
    <row r="339" spans="1:8" ht="54" customHeight="1" x14ac:dyDescent="0.3">
      <c r="A339" s="606" t="s">
        <v>958</v>
      </c>
      <c r="B339" s="607" t="s">
        <v>958</v>
      </c>
      <c r="C339" s="606" t="s">
        <v>958</v>
      </c>
      <c r="D339" s="608" t="s">
        <v>958</v>
      </c>
      <c r="E339" s="608" t="s">
        <v>958</v>
      </c>
      <c r="F339" s="608" t="s">
        <v>958</v>
      </c>
      <c r="G339" s="608" t="s">
        <v>958</v>
      </c>
    </row>
    <row r="340" spans="1:8" ht="30.75" customHeight="1" x14ac:dyDescent="0.3">
      <c r="A340" s="609" t="s">
        <v>959</v>
      </c>
      <c r="B340" s="610" t="s">
        <v>959</v>
      </c>
      <c r="C340" s="610" t="s">
        <v>959</v>
      </c>
      <c r="D340" s="611" t="s">
        <v>959</v>
      </c>
      <c r="E340" s="611" t="s">
        <v>959</v>
      </c>
      <c r="F340" s="611" t="s">
        <v>959</v>
      </c>
      <c r="G340" s="611" t="s">
        <v>959</v>
      </c>
    </row>
    <row r="341" spans="1:8" ht="37.200000000000003" customHeight="1" x14ac:dyDescent="0.3">
      <c r="A341" s="609" t="s">
        <v>960</v>
      </c>
      <c r="B341" s="617" t="s">
        <v>960</v>
      </c>
      <c r="C341" s="610" t="s">
        <v>960</v>
      </c>
      <c r="D341" s="611" t="s">
        <v>960</v>
      </c>
      <c r="E341" s="611" t="s">
        <v>960</v>
      </c>
      <c r="F341" s="611" t="s">
        <v>960</v>
      </c>
      <c r="G341" s="611" t="s">
        <v>960</v>
      </c>
    </row>
    <row r="342" spans="1:8" ht="43.2" x14ac:dyDescent="0.3">
      <c r="A342" s="609" t="s">
        <v>961</v>
      </c>
      <c r="B342" s="610" t="s">
        <v>961</v>
      </c>
      <c r="C342" s="610" t="s">
        <v>962</v>
      </c>
      <c r="D342" s="611" t="s">
        <v>962</v>
      </c>
      <c r="E342" s="611" t="s">
        <v>962</v>
      </c>
      <c r="F342" s="611" t="s">
        <v>962</v>
      </c>
      <c r="G342" s="611" t="s">
        <v>962</v>
      </c>
    </row>
    <row r="343" spans="1:8" ht="28.8" x14ac:dyDescent="0.3">
      <c r="A343" s="609" t="s">
        <v>963</v>
      </c>
      <c r="B343" s="610" t="s">
        <v>963</v>
      </c>
      <c r="C343" s="610" t="s">
        <v>963</v>
      </c>
      <c r="D343" s="611" t="s">
        <v>963</v>
      </c>
      <c r="E343" s="611" t="s">
        <v>963</v>
      </c>
      <c r="F343" s="611" t="s">
        <v>963</v>
      </c>
      <c r="G343" s="611" t="s">
        <v>963</v>
      </c>
    </row>
    <row r="344" spans="1:8" x14ac:dyDescent="0.3">
      <c r="A344" s="609" t="s">
        <v>964</v>
      </c>
      <c r="B344" s="610" t="s">
        <v>964</v>
      </c>
      <c r="C344" s="610" t="s">
        <v>964</v>
      </c>
      <c r="D344" s="611" t="s">
        <v>964</v>
      </c>
      <c r="E344" s="611" t="s">
        <v>964</v>
      </c>
      <c r="F344" s="611" t="s">
        <v>964</v>
      </c>
      <c r="G344" s="611" t="s">
        <v>964</v>
      </c>
    </row>
    <row r="345" spans="1:8" ht="47.4" customHeight="1" x14ac:dyDescent="0.3">
      <c r="A345" s="605" t="s">
        <v>269</v>
      </c>
      <c r="B345" s="605" t="s">
        <v>269</v>
      </c>
      <c r="C345" s="605" t="s">
        <v>269</v>
      </c>
      <c r="D345" s="630" t="s">
        <v>269</v>
      </c>
      <c r="E345" s="630" t="s">
        <v>269</v>
      </c>
      <c r="F345" s="630" t="s">
        <v>269</v>
      </c>
      <c r="G345" s="630" t="s">
        <v>269</v>
      </c>
    </row>
    <row r="346" spans="1:8" ht="67.2" customHeight="1" x14ac:dyDescent="0.3">
      <c r="A346" s="606" t="s">
        <v>965</v>
      </c>
      <c r="B346" s="606" t="s">
        <v>965</v>
      </c>
      <c r="C346" s="607" t="s">
        <v>965</v>
      </c>
      <c r="D346" s="491"/>
      <c r="E346" s="547"/>
      <c r="F346" s="547"/>
      <c r="G346" s="547"/>
    </row>
    <row r="347" spans="1:8" x14ac:dyDescent="0.3">
      <c r="A347" s="609" t="s">
        <v>966</v>
      </c>
      <c r="B347" s="610" t="s">
        <v>966</v>
      </c>
      <c r="C347" s="610" t="s">
        <v>966</v>
      </c>
      <c r="D347" s="491"/>
      <c r="E347" s="547"/>
      <c r="F347" s="547"/>
      <c r="G347" s="547"/>
    </row>
    <row r="348" spans="1:8" ht="73.2" customHeight="1" x14ac:dyDescent="0.3">
      <c r="A348" s="609" t="s">
        <v>967</v>
      </c>
      <c r="B348" s="610" t="s">
        <v>967</v>
      </c>
      <c r="C348" s="617" t="s">
        <v>967</v>
      </c>
      <c r="D348" s="491"/>
      <c r="E348" s="547"/>
      <c r="F348" s="547"/>
      <c r="G348" s="547"/>
    </row>
    <row r="349" spans="1:8" ht="67.2" customHeight="1" x14ac:dyDescent="0.3">
      <c r="A349" s="606" t="s">
        <v>968</v>
      </c>
      <c r="B349" s="606" t="s">
        <v>968</v>
      </c>
      <c r="C349" s="606" t="s">
        <v>968</v>
      </c>
      <c r="D349" s="492" t="s">
        <v>1671</v>
      </c>
      <c r="E349" s="548" t="s">
        <v>1749</v>
      </c>
      <c r="F349" s="548" t="s">
        <v>1749</v>
      </c>
      <c r="G349" s="607" t="s">
        <v>1749</v>
      </c>
      <c r="H349" s="631"/>
    </row>
    <row r="350" spans="1:8" ht="28.95" customHeight="1" x14ac:dyDescent="0.3">
      <c r="A350" s="609" t="s">
        <v>969</v>
      </c>
      <c r="B350" s="610" t="s">
        <v>969</v>
      </c>
      <c r="C350" s="610" t="s">
        <v>969</v>
      </c>
      <c r="D350" s="611" t="s">
        <v>969</v>
      </c>
      <c r="E350" s="611" t="s">
        <v>969</v>
      </c>
      <c r="F350" s="619" t="s">
        <v>969</v>
      </c>
      <c r="G350" s="609" t="s">
        <v>969</v>
      </c>
    </row>
    <row r="351" spans="1:8" ht="67.2" customHeight="1" x14ac:dyDescent="0.3">
      <c r="A351" s="609" t="s">
        <v>970</v>
      </c>
      <c r="B351" s="610" t="s">
        <v>971</v>
      </c>
      <c r="C351" s="610" t="s">
        <v>971</v>
      </c>
      <c r="D351" s="489" t="s">
        <v>1672</v>
      </c>
      <c r="E351" s="619" t="s">
        <v>1672</v>
      </c>
      <c r="F351" s="619" t="s">
        <v>1672</v>
      </c>
      <c r="G351" s="632" t="s">
        <v>1672</v>
      </c>
      <c r="H351" s="616"/>
    </row>
    <row r="352" spans="1:8" ht="82.2" customHeight="1" x14ac:dyDescent="0.3">
      <c r="A352" s="609" t="s">
        <v>972</v>
      </c>
      <c r="B352" s="610" t="s">
        <v>972</v>
      </c>
      <c r="C352" s="610" t="s">
        <v>972</v>
      </c>
      <c r="D352" s="491"/>
      <c r="E352" s="547"/>
      <c r="F352" s="547"/>
      <c r="G352" s="609"/>
    </row>
    <row r="353" spans="1:8" ht="75" customHeight="1" x14ac:dyDescent="0.3">
      <c r="A353" s="609"/>
      <c r="B353" s="610"/>
      <c r="C353" s="610"/>
      <c r="D353" s="533" t="s">
        <v>1673</v>
      </c>
      <c r="E353" s="490" t="s">
        <v>1673</v>
      </c>
      <c r="F353" s="549" t="s">
        <v>1673</v>
      </c>
      <c r="G353" s="609" t="s">
        <v>1673</v>
      </c>
    </row>
    <row r="354" spans="1:8" ht="53.4" customHeight="1" x14ac:dyDescent="0.3">
      <c r="A354" s="609"/>
      <c r="B354" s="610"/>
      <c r="C354" s="610"/>
      <c r="D354" s="533"/>
      <c r="E354" s="490"/>
      <c r="F354" s="533" t="s">
        <v>1801</v>
      </c>
      <c r="G354" s="609" t="s">
        <v>1801</v>
      </c>
    </row>
    <row r="355" spans="1:8" ht="46.95" customHeight="1" x14ac:dyDescent="0.3">
      <c r="A355" s="609"/>
      <c r="B355" s="610"/>
      <c r="C355" s="610"/>
      <c r="D355" s="533"/>
      <c r="E355" s="490"/>
      <c r="F355" s="533" t="s">
        <v>1802</v>
      </c>
      <c r="G355" s="632" t="s">
        <v>1802</v>
      </c>
      <c r="H355" s="616"/>
    </row>
    <row r="356" spans="1:8" ht="49.2" customHeight="1" x14ac:dyDescent="0.3">
      <c r="A356" s="606" t="s">
        <v>973</v>
      </c>
      <c r="B356" s="606" t="s">
        <v>973</v>
      </c>
      <c r="C356" s="607" t="s">
        <v>973</v>
      </c>
      <c r="D356" s="493" t="s">
        <v>1674</v>
      </c>
      <c r="E356" s="497" t="s">
        <v>1674</v>
      </c>
      <c r="F356" s="497" t="s">
        <v>1674</v>
      </c>
      <c r="G356" s="607" t="s">
        <v>1674</v>
      </c>
      <c r="H356" s="616"/>
    </row>
    <row r="357" spans="1:8" ht="36" customHeight="1" x14ac:dyDescent="0.3">
      <c r="A357" s="609" t="s">
        <v>974</v>
      </c>
      <c r="B357" s="610" t="s">
        <v>974</v>
      </c>
      <c r="C357" s="610" t="s">
        <v>974</v>
      </c>
      <c r="D357" s="611" t="s">
        <v>974</v>
      </c>
      <c r="E357" s="611" t="s">
        <v>974</v>
      </c>
      <c r="F357" s="611" t="s">
        <v>974</v>
      </c>
      <c r="G357" s="611" t="s">
        <v>974</v>
      </c>
    </row>
    <row r="358" spans="1:8" ht="73.5" customHeight="1" x14ac:dyDescent="0.3">
      <c r="A358" s="609" t="s">
        <v>975</v>
      </c>
      <c r="B358" s="610" t="s">
        <v>975</v>
      </c>
      <c r="C358" s="617" t="s">
        <v>975</v>
      </c>
      <c r="D358" s="494" t="s">
        <v>1675</v>
      </c>
      <c r="E358" s="549" t="s">
        <v>1675</v>
      </c>
      <c r="F358" s="549" t="s">
        <v>1675</v>
      </c>
      <c r="G358" s="619" t="s">
        <v>1675</v>
      </c>
      <c r="H358" s="616"/>
    </row>
    <row r="359" spans="1:8" ht="66" customHeight="1" x14ac:dyDescent="0.3">
      <c r="A359" s="609"/>
      <c r="B359" s="610"/>
      <c r="C359" s="617"/>
      <c r="D359" s="533" t="s">
        <v>1676</v>
      </c>
      <c r="E359" s="549" t="s">
        <v>1676</v>
      </c>
      <c r="F359" s="549" t="s">
        <v>1676</v>
      </c>
      <c r="G359" s="611" t="s">
        <v>1676</v>
      </c>
    </row>
    <row r="360" spans="1:8" ht="40.200000000000003" customHeight="1" x14ac:dyDescent="0.3">
      <c r="A360" s="605" t="s">
        <v>270</v>
      </c>
      <c r="B360" s="605" t="s">
        <v>270</v>
      </c>
      <c r="C360" s="605" t="s">
        <v>270</v>
      </c>
      <c r="D360" s="615" t="s">
        <v>270</v>
      </c>
      <c r="E360" s="615" t="s">
        <v>270</v>
      </c>
      <c r="F360" s="615" t="s">
        <v>270</v>
      </c>
      <c r="G360" s="615" t="s">
        <v>270</v>
      </c>
    </row>
    <row r="361" spans="1:8" ht="70.95" customHeight="1" x14ac:dyDescent="0.3">
      <c r="A361" s="606" t="s">
        <v>976</v>
      </c>
      <c r="B361" s="606" t="s">
        <v>976</v>
      </c>
      <c r="C361" s="607" t="s">
        <v>976</v>
      </c>
      <c r="D361" s="618" t="s">
        <v>976</v>
      </c>
      <c r="E361" s="608" t="s">
        <v>976</v>
      </c>
      <c r="F361" s="618" t="s">
        <v>976</v>
      </c>
      <c r="G361" s="606" t="s">
        <v>976</v>
      </c>
    </row>
    <row r="362" spans="1:8" x14ac:dyDescent="0.3">
      <c r="A362" s="609" t="s">
        <v>977</v>
      </c>
      <c r="B362" s="610" t="s">
        <v>977</v>
      </c>
      <c r="C362" s="610" t="s">
        <v>977</v>
      </c>
      <c r="D362" s="633" t="s">
        <v>977</v>
      </c>
      <c r="E362" s="633" t="s">
        <v>977</v>
      </c>
      <c r="F362" s="633" t="s">
        <v>977</v>
      </c>
      <c r="G362" s="633" t="s">
        <v>977</v>
      </c>
    </row>
    <row r="363" spans="1:8" ht="52.2" customHeight="1" x14ac:dyDescent="0.3">
      <c r="A363" s="609" t="s">
        <v>978</v>
      </c>
      <c r="B363" s="610" t="s">
        <v>978</v>
      </c>
      <c r="C363" s="617" t="s">
        <v>978</v>
      </c>
      <c r="D363" s="489" t="s">
        <v>1677</v>
      </c>
      <c r="E363" s="490" t="s">
        <v>1677</v>
      </c>
      <c r="F363" s="486"/>
      <c r="G363" s="633"/>
    </row>
    <row r="364" spans="1:8" ht="28.8" x14ac:dyDescent="0.3">
      <c r="A364" s="609" t="s">
        <v>979</v>
      </c>
      <c r="B364" s="610" t="s">
        <v>979</v>
      </c>
      <c r="C364" s="610" t="s">
        <v>979</v>
      </c>
      <c r="D364" s="629" t="s">
        <v>979</v>
      </c>
      <c r="E364" s="629" t="s">
        <v>979</v>
      </c>
      <c r="F364" s="486"/>
      <c r="G364" s="633"/>
    </row>
    <row r="365" spans="1:8" ht="47.4" customHeight="1" x14ac:dyDescent="0.3">
      <c r="A365" s="609" t="s">
        <v>980</v>
      </c>
      <c r="B365" s="610" t="s">
        <v>980</v>
      </c>
      <c r="C365" s="610" t="s">
        <v>980</v>
      </c>
      <c r="D365" s="619" t="s">
        <v>980</v>
      </c>
      <c r="E365" s="611" t="s">
        <v>980</v>
      </c>
      <c r="F365" s="486"/>
      <c r="G365" s="633"/>
    </row>
    <row r="366" spans="1:8" ht="28.8" x14ac:dyDescent="0.3">
      <c r="A366" s="609" t="s">
        <v>981</v>
      </c>
      <c r="B366" s="610" t="s">
        <v>981</v>
      </c>
      <c r="C366" s="610" t="s">
        <v>981</v>
      </c>
      <c r="D366" s="611" t="s">
        <v>981</v>
      </c>
      <c r="E366" s="611" t="s">
        <v>981</v>
      </c>
      <c r="F366" s="486"/>
      <c r="G366" s="633"/>
    </row>
    <row r="367" spans="1:8" ht="40.950000000000003" customHeight="1" x14ac:dyDescent="0.3">
      <c r="A367" s="609" t="s">
        <v>982</v>
      </c>
      <c r="B367" s="610" t="s">
        <v>982</v>
      </c>
      <c r="C367" s="610" t="s">
        <v>982</v>
      </c>
      <c r="D367" s="611" t="s">
        <v>982</v>
      </c>
      <c r="E367" s="611" t="s">
        <v>982</v>
      </c>
      <c r="F367" s="625" t="s">
        <v>1803</v>
      </c>
      <c r="G367" s="609" t="s">
        <v>1803</v>
      </c>
    </row>
    <row r="368" spans="1:8" ht="39.6" customHeight="1" x14ac:dyDescent="0.3">
      <c r="A368" s="609"/>
      <c r="B368" s="610"/>
      <c r="C368" s="610"/>
      <c r="D368" s="611"/>
      <c r="E368" s="611"/>
      <c r="F368" s="614" t="s">
        <v>1804</v>
      </c>
      <c r="G368" s="609" t="s">
        <v>1804</v>
      </c>
    </row>
    <row r="369" spans="1:8" ht="51" customHeight="1" x14ac:dyDescent="0.3">
      <c r="A369" s="606" t="s">
        <v>983</v>
      </c>
      <c r="B369" s="606" t="s">
        <v>983</v>
      </c>
      <c r="C369" s="606" t="s">
        <v>983</v>
      </c>
      <c r="D369" s="493" t="s">
        <v>1678</v>
      </c>
      <c r="E369" s="550" t="s">
        <v>1678</v>
      </c>
      <c r="F369" s="493" t="s">
        <v>1805</v>
      </c>
      <c r="G369" s="606" t="s">
        <v>1805</v>
      </c>
    </row>
    <row r="370" spans="1:8" x14ac:dyDescent="0.3">
      <c r="A370" s="609" t="s">
        <v>984</v>
      </c>
      <c r="B370" s="610" t="s">
        <v>984</v>
      </c>
      <c r="C370" s="610" t="s">
        <v>984</v>
      </c>
      <c r="D370" s="633" t="s">
        <v>984</v>
      </c>
      <c r="E370" s="633" t="s">
        <v>984</v>
      </c>
      <c r="F370" s="633" t="s">
        <v>984</v>
      </c>
      <c r="G370" s="633" t="s">
        <v>984</v>
      </c>
    </row>
    <row r="371" spans="1:8" ht="51" customHeight="1" x14ac:dyDescent="0.3">
      <c r="A371" s="609" t="s">
        <v>985</v>
      </c>
      <c r="B371" s="610" t="s">
        <v>985</v>
      </c>
      <c r="C371" s="610" t="s">
        <v>985</v>
      </c>
      <c r="D371" s="489" t="s">
        <v>1679</v>
      </c>
      <c r="E371" s="490" t="s">
        <v>1679</v>
      </c>
      <c r="F371" s="489" t="s">
        <v>1919</v>
      </c>
      <c r="G371" s="633" t="s">
        <v>1919</v>
      </c>
    </row>
    <row r="372" spans="1:8" ht="43.2" x14ac:dyDescent="0.3">
      <c r="A372" s="609" t="s">
        <v>986</v>
      </c>
      <c r="B372" s="610" t="s">
        <v>987</v>
      </c>
      <c r="C372" s="610" t="s">
        <v>987</v>
      </c>
      <c r="D372" s="489" t="s">
        <v>1680</v>
      </c>
      <c r="E372" s="490" t="s">
        <v>1680</v>
      </c>
      <c r="F372" s="490" t="s">
        <v>1680</v>
      </c>
      <c r="G372" s="633" t="s">
        <v>1680</v>
      </c>
    </row>
    <row r="373" spans="1:8" ht="36.75" customHeight="1" x14ac:dyDescent="0.3">
      <c r="A373" s="606" t="s">
        <v>988</v>
      </c>
      <c r="B373" s="607" t="s">
        <v>988</v>
      </c>
      <c r="C373" s="606" t="s">
        <v>988</v>
      </c>
      <c r="D373" s="634" t="s">
        <v>988</v>
      </c>
      <c r="E373" s="634" t="s">
        <v>988</v>
      </c>
      <c r="F373" s="635" t="s">
        <v>988</v>
      </c>
      <c r="G373" s="606" t="s">
        <v>988</v>
      </c>
    </row>
    <row r="374" spans="1:8" ht="34.950000000000003" customHeight="1" x14ac:dyDescent="0.3">
      <c r="A374" s="609" t="s">
        <v>989</v>
      </c>
      <c r="B374" s="617" t="s">
        <v>989</v>
      </c>
      <c r="C374" s="610" t="s">
        <v>989</v>
      </c>
      <c r="D374" s="611" t="s">
        <v>989</v>
      </c>
      <c r="E374" s="611" t="s">
        <v>989</v>
      </c>
      <c r="F374" s="611" t="s">
        <v>989</v>
      </c>
      <c r="G374" s="609" t="s">
        <v>989</v>
      </c>
    </row>
    <row r="375" spans="1:8" ht="48" customHeight="1" x14ac:dyDescent="0.3">
      <c r="A375" s="609" t="s">
        <v>990</v>
      </c>
      <c r="B375" s="610" t="s">
        <v>990</v>
      </c>
      <c r="C375" s="610" t="s">
        <v>990</v>
      </c>
      <c r="D375" s="611" t="s">
        <v>990</v>
      </c>
      <c r="E375" s="611" t="s">
        <v>990</v>
      </c>
      <c r="F375" s="619" t="s">
        <v>990</v>
      </c>
      <c r="G375" s="609" t="s">
        <v>990</v>
      </c>
    </row>
    <row r="376" spans="1:8" x14ac:dyDescent="0.3">
      <c r="A376" s="609" t="s">
        <v>991</v>
      </c>
      <c r="B376" s="610" t="s">
        <v>992</v>
      </c>
      <c r="C376" s="610" t="s">
        <v>992</v>
      </c>
      <c r="D376" s="611" t="s">
        <v>1681</v>
      </c>
      <c r="E376" s="611" t="s">
        <v>1681</v>
      </c>
      <c r="F376" s="611" t="s">
        <v>1681</v>
      </c>
      <c r="G376" s="609" t="s">
        <v>1681</v>
      </c>
    </row>
    <row r="377" spans="1:8" ht="40.950000000000003" customHeight="1" x14ac:dyDescent="0.3">
      <c r="A377" s="606" t="s">
        <v>993</v>
      </c>
      <c r="B377" s="606" t="s">
        <v>993</v>
      </c>
      <c r="C377" s="606" t="s">
        <v>993</v>
      </c>
      <c r="D377" s="608" t="s">
        <v>993</v>
      </c>
      <c r="E377" s="608" t="s">
        <v>993</v>
      </c>
      <c r="F377" s="608" t="s">
        <v>993</v>
      </c>
      <c r="G377" s="608" t="s">
        <v>993</v>
      </c>
    </row>
    <row r="378" spans="1:8" ht="28.8" x14ac:dyDescent="0.3">
      <c r="A378" s="609" t="s">
        <v>994</v>
      </c>
      <c r="B378" s="610" t="s">
        <v>994</v>
      </c>
      <c r="C378" s="610" t="s">
        <v>994</v>
      </c>
      <c r="D378" s="611" t="s">
        <v>994</v>
      </c>
      <c r="E378" s="611" t="s">
        <v>994</v>
      </c>
      <c r="F378" s="611" t="s">
        <v>994</v>
      </c>
      <c r="G378" s="611" t="s">
        <v>994</v>
      </c>
    </row>
    <row r="379" spans="1:8" x14ac:dyDescent="0.3">
      <c r="A379" s="609" t="s">
        <v>995</v>
      </c>
      <c r="B379" s="610" t="s">
        <v>995</v>
      </c>
      <c r="C379" s="610" t="s">
        <v>995</v>
      </c>
      <c r="D379" s="611" t="s">
        <v>995</v>
      </c>
      <c r="E379" s="611" t="s">
        <v>995</v>
      </c>
      <c r="F379" s="611" t="s">
        <v>995</v>
      </c>
      <c r="G379" s="611" t="s">
        <v>995</v>
      </c>
    </row>
    <row r="380" spans="1:8" ht="28.8" x14ac:dyDescent="0.3">
      <c r="A380" s="609" t="s">
        <v>996</v>
      </c>
      <c r="B380" s="610" t="s">
        <v>996</v>
      </c>
      <c r="C380" s="610" t="s">
        <v>996</v>
      </c>
      <c r="D380" s="611" t="s">
        <v>996</v>
      </c>
      <c r="E380" s="611" t="s">
        <v>996</v>
      </c>
      <c r="F380" s="611" t="s">
        <v>996</v>
      </c>
      <c r="G380" s="611" t="s">
        <v>996</v>
      </c>
    </row>
    <row r="381" spans="1:8" ht="32.4" customHeight="1" x14ac:dyDescent="0.3">
      <c r="A381" s="606" t="s">
        <v>997</v>
      </c>
      <c r="B381" s="606" t="s">
        <v>997</v>
      </c>
      <c r="C381" s="606" t="s">
        <v>997</v>
      </c>
      <c r="D381" s="618" t="s">
        <v>997</v>
      </c>
      <c r="E381" s="608" t="s">
        <v>997</v>
      </c>
      <c r="F381" s="608" t="s">
        <v>997</v>
      </c>
      <c r="G381" s="608" t="s">
        <v>997</v>
      </c>
    </row>
    <row r="382" spans="1:8" x14ac:dyDescent="0.3">
      <c r="A382" s="609" t="s">
        <v>998</v>
      </c>
      <c r="B382" s="610" t="s">
        <v>998</v>
      </c>
      <c r="C382" s="610" t="s">
        <v>998</v>
      </c>
      <c r="D382" s="611" t="s">
        <v>998</v>
      </c>
      <c r="E382" s="611" t="s">
        <v>998</v>
      </c>
      <c r="F382" s="611" t="s">
        <v>998</v>
      </c>
      <c r="G382" s="611" t="s">
        <v>998</v>
      </c>
    </row>
    <row r="383" spans="1:8" x14ac:dyDescent="0.3">
      <c r="A383" s="609" t="s">
        <v>999</v>
      </c>
      <c r="B383" s="610" t="s">
        <v>999</v>
      </c>
      <c r="C383" s="610" t="s">
        <v>999</v>
      </c>
      <c r="D383" s="611" t="s">
        <v>999</v>
      </c>
      <c r="E383" s="611" t="s">
        <v>999</v>
      </c>
      <c r="F383" s="611" t="s">
        <v>999</v>
      </c>
      <c r="G383" s="624"/>
      <c r="H383" s="616"/>
    </row>
    <row r="384" spans="1:8" ht="28.8" x14ac:dyDescent="0.3">
      <c r="A384" s="609" t="s">
        <v>1000</v>
      </c>
      <c r="B384" s="613" t="s">
        <v>1001</v>
      </c>
      <c r="C384" s="610" t="s">
        <v>1001</v>
      </c>
      <c r="D384" s="611" t="s">
        <v>1001</v>
      </c>
      <c r="E384" s="611" t="s">
        <v>1001</v>
      </c>
      <c r="F384" s="611" t="s">
        <v>1001</v>
      </c>
      <c r="G384" s="611" t="s">
        <v>1001</v>
      </c>
    </row>
    <row r="385" spans="1:7" ht="17.399999999999999" customHeight="1" x14ac:dyDescent="0.3">
      <c r="A385" s="609" t="s">
        <v>1002</v>
      </c>
      <c r="B385" s="610" t="s">
        <v>1002</v>
      </c>
      <c r="C385" s="610" t="s">
        <v>1002</v>
      </c>
      <c r="D385" s="611" t="s">
        <v>1002</v>
      </c>
      <c r="E385" s="611" t="s">
        <v>1002</v>
      </c>
      <c r="F385" s="611" t="s">
        <v>1002</v>
      </c>
      <c r="G385" s="611" t="s">
        <v>1002</v>
      </c>
    </row>
    <row r="386" spans="1:7" ht="21.6" customHeight="1" x14ac:dyDescent="0.3">
      <c r="A386" s="609" t="s">
        <v>1003</v>
      </c>
      <c r="B386" s="610" t="s">
        <v>1003</v>
      </c>
      <c r="C386" s="610" t="s">
        <v>1003</v>
      </c>
      <c r="D386" s="611" t="s">
        <v>1003</v>
      </c>
      <c r="E386" s="611" t="s">
        <v>1003</v>
      </c>
      <c r="F386" s="611" t="s">
        <v>1003</v>
      </c>
      <c r="G386" s="611" t="s">
        <v>1003</v>
      </c>
    </row>
    <row r="387" spans="1:7" ht="28.8" x14ac:dyDescent="0.3">
      <c r="A387" s="609" t="s">
        <v>1004</v>
      </c>
      <c r="B387" s="610" t="s">
        <v>1004</v>
      </c>
      <c r="C387" s="610" t="s">
        <v>1004</v>
      </c>
      <c r="D387" s="611" t="s">
        <v>1004</v>
      </c>
      <c r="E387" s="611" t="s">
        <v>1004</v>
      </c>
      <c r="F387" s="611" t="s">
        <v>1004</v>
      </c>
      <c r="G387" s="611" t="s">
        <v>1004</v>
      </c>
    </row>
    <row r="388" spans="1:7" ht="28.8" x14ac:dyDescent="0.3">
      <c r="A388" s="609" t="s">
        <v>1005</v>
      </c>
      <c r="B388" s="610" t="s">
        <v>1005</v>
      </c>
      <c r="C388" s="610" t="s">
        <v>1006</v>
      </c>
      <c r="D388" s="611" t="s">
        <v>1006</v>
      </c>
      <c r="E388" s="611" t="s">
        <v>1006</v>
      </c>
      <c r="F388" s="611" t="s">
        <v>1006</v>
      </c>
      <c r="G388" s="611" t="s">
        <v>1006</v>
      </c>
    </row>
    <row r="389" spans="1:7" ht="28.8" x14ac:dyDescent="0.3">
      <c r="A389" s="609" t="s">
        <v>1007</v>
      </c>
      <c r="B389" s="610" t="s">
        <v>1007</v>
      </c>
      <c r="C389" s="610" t="s">
        <v>1007</v>
      </c>
      <c r="D389" s="611" t="s">
        <v>1007</v>
      </c>
      <c r="E389" s="611" t="s">
        <v>1007</v>
      </c>
      <c r="F389" s="611" t="s">
        <v>1007</v>
      </c>
      <c r="G389" s="611" t="s">
        <v>1007</v>
      </c>
    </row>
    <row r="390" spans="1:7" x14ac:dyDescent="0.3">
      <c r="A390" s="609" t="s">
        <v>1008</v>
      </c>
      <c r="B390" s="610" t="s">
        <v>1008</v>
      </c>
      <c r="C390" s="610" t="s">
        <v>1008</v>
      </c>
      <c r="D390" s="611" t="s">
        <v>1008</v>
      </c>
      <c r="E390" s="611" t="s">
        <v>1008</v>
      </c>
      <c r="F390" s="611" t="s">
        <v>1008</v>
      </c>
      <c r="G390" s="611" t="s">
        <v>1008</v>
      </c>
    </row>
    <row r="391" spans="1:7" x14ac:dyDescent="0.3">
      <c r="A391" s="609" t="s">
        <v>1009</v>
      </c>
      <c r="B391" s="610" t="s">
        <v>1009</v>
      </c>
      <c r="C391" s="610" t="s">
        <v>1009</v>
      </c>
      <c r="D391" s="611" t="s">
        <v>1009</v>
      </c>
      <c r="E391" s="611" t="s">
        <v>1009</v>
      </c>
      <c r="F391" s="611" t="s">
        <v>1009</v>
      </c>
      <c r="G391" s="611" t="s">
        <v>1009</v>
      </c>
    </row>
    <row r="392" spans="1:7" ht="28.8" x14ac:dyDescent="0.3">
      <c r="A392" s="609" t="s">
        <v>1010</v>
      </c>
      <c r="B392" s="610" t="s">
        <v>1010</v>
      </c>
      <c r="C392" s="610" t="s">
        <v>1010</v>
      </c>
      <c r="D392" s="611" t="s">
        <v>1010</v>
      </c>
      <c r="E392" s="611" t="s">
        <v>1010</v>
      </c>
      <c r="F392" s="624"/>
      <c r="G392" s="611"/>
    </row>
    <row r="393" spans="1:7" ht="28.8" x14ac:dyDescent="0.3">
      <c r="A393" s="609" t="s">
        <v>1011</v>
      </c>
      <c r="B393" s="613" t="s">
        <v>1012</v>
      </c>
      <c r="C393" s="610" t="s">
        <v>1012</v>
      </c>
      <c r="D393" s="611" t="s">
        <v>1012</v>
      </c>
      <c r="E393" s="611" t="s">
        <v>1012</v>
      </c>
      <c r="F393" s="611" t="s">
        <v>1012</v>
      </c>
      <c r="G393" s="611" t="s">
        <v>1012</v>
      </c>
    </row>
    <row r="394" spans="1:7" x14ac:dyDescent="0.3">
      <c r="A394" s="609" t="s">
        <v>1013</v>
      </c>
      <c r="B394" s="610" t="s">
        <v>1013</v>
      </c>
      <c r="C394" s="610" t="s">
        <v>1013</v>
      </c>
      <c r="D394" s="611" t="s">
        <v>1013</v>
      </c>
      <c r="E394" s="611" t="s">
        <v>1013</v>
      </c>
      <c r="F394" s="611" t="s">
        <v>1013</v>
      </c>
      <c r="G394" s="611" t="s">
        <v>1013</v>
      </c>
    </row>
    <row r="395" spans="1:7" ht="28.8" x14ac:dyDescent="0.3">
      <c r="A395" s="609" t="s">
        <v>1014</v>
      </c>
      <c r="B395" s="610" t="s">
        <v>1014</v>
      </c>
      <c r="C395" s="612"/>
      <c r="D395" s="611"/>
      <c r="E395" s="611"/>
      <c r="F395" s="611"/>
      <c r="G395" s="611"/>
    </row>
    <row r="396" spans="1:7" x14ac:dyDescent="0.3">
      <c r="A396" s="609" t="s">
        <v>1015</v>
      </c>
      <c r="B396" s="610" t="s">
        <v>1015</v>
      </c>
      <c r="C396" s="610" t="s">
        <v>1015</v>
      </c>
      <c r="D396" s="611" t="s">
        <v>1015</v>
      </c>
      <c r="E396" s="611" t="s">
        <v>1015</v>
      </c>
      <c r="F396" s="611" t="s">
        <v>1015</v>
      </c>
      <c r="G396" s="611" t="s">
        <v>1015</v>
      </c>
    </row>
    <row r="397" spans="1:7" ht="32.4" customHeight="1" x14ac:dyDescent="0.3">
      <c r="A397" s="609"/>
      <c r="B397" s="610"/>
      <c r="C397" s="610"/>
      <c r="D397" s="533" t="s">
        <v>1682</v>
      </c>
      <c r="E397" s="490" t="s">
        <v>1682</v>
      </c>
      <c r="F397" s="490" t="s">
        <v>1682</v>
      </c>
      <c r="G397" s="611" t="s">
        <v>1682</v>
      </c>
    </row>
    <row r="398" spans="1:7" ht="39" customHeight="1" x14ac:dyDescent="0.3">
      <c r="A398" s="606" t="s">
        <v>1016</v>
      </c>
      <c r="B398" s="606" t="s">
        <v>1016</v>
      </c>
      <c r="C398" s="607" t="s">
        <v>1016</v>
      </c>
      <c r="D398" s="636" t="s">
        <v>1016</v>
      </c>
      <c r="E398" s="636" t="s">
        <v>1016</v>
      </c>
      <c r="F398" s="636" t="s">
        <v>1016</v>
      </c>
      <c r="G398" s="636" t="s">
        <v>1016</v>
      </c>
    </row>
    <row r="399" spans="1:7" x14ac:dyDescent="0.3">
      <c r="A399" s="609" t="s">
        <v>1017</v>
      </c>
      <c r="B399" s="610" t="s">
        <v>1017</v>
      </c>
      <c r="C399" s="610" t="s">
        <v>1017</v>
      </c>
      <c r="D399" s="611" t="s">
        <v>1017</v>
      </c>
      <c r="E399" s="611" t="s">
        <v>1017</v>
      </c>
      <c r="F399" s="611" t="s">
        <v>1017</v>
      </c>
      <c r="G399" s="611" t="s">
        <v>1017</v>
      </c>
    </row>
    <row r="400" spans="1:7" ht="52.95" customHeight="1" x14ac:dyDescent="0.3">
      <c r="A400" s="609" t="s">
        <v>1018</v>
      </c>
      <c r="B400" s="610" t="s">
        <v>1018</v>
      </c>
      <c r="C400" s="617" t="s">
        <v>1018</v>
      </c>
      <c r="D400" s="611" t="s">
        <v>1018</v>
      </c>
      <c r="E400" s="611" t="s">
        <v>1018</v>
      </c>
      <c r="F400" s="611" t="s">
        <v>1018</v>
      </c>
      <c r="G400" s="611" t="s">
        <v>1018</v>
      </c>
    </row>
    <row r="401" spans="1:7" ht="28.8" x14ac:dyDescent="0.3">
      <c r="A401" s="609" t="s">
        <v>1019</v>
      </c>
      <c r="B401" s="610" t="s">
        <v>1019</v>
      </c>
      <c r="C401" s="610" t="s">
        <v>1019</v>
      </c>
      <c r="D401" s="633" t="s">
        <v>1019</v>
      </c>
      <c r="E401" s="633" t="s">
        <v>1019</v>
      </c>
      <c r="F401" s="633" t="s">
        <v>1019</v>
      </c>
      <c r="G401" s="633" t="s">
        <v>1019</v>
      </c>
    </row>
    <row r="402" spans="1:7" ht="76.95" customHeight="1" x14ac:dyDescent="0.3">
      <c r="A402" s="606" t="s">
        <v>1020</v>
      </c>
      <c r="B402" s="606" t="s">
        <v>1020</v>
      </c>
      <c r="C402" s="606" t="s">
        <v>1020</v>
      </c>
      <c r="D402" s="495" t="s">
        <v>1683</v>
      </c>
      <c r="E402" s="550" t="s">
        <v>1683</v>
      </c>
      <c r="F402" s="550" t="s">
        <v>1683</v>
      </c>
      <c r="G402" s="550" t="s">
        <v>1683</v>
      </c>
    </row>
    <row r="403" spans="1:7" x14ac:dyDescent="0.3">
      <c r="A403" s="609" t="s">
        <v>1021</v>
      </c>
      <c r="B403" s="610" t="s">
        <v>1021</v>
      </c>
      <c r="C403" s="610" t="s">
        <v>1021</v>
      </c>
      <c r="D403" s="629" t="s">
        <v>1021</v>
      </c>
      <c r="E403" s="629" t="s">
        <v>1021</v>
      </c>
      <c r="F403" s="629" t="s">
        <v>1021</v>
      </c>
      <c r="G403" s="629" t="s">
        <v>1021</v>
      </c>
    </row>
    <row r="404" spans="1:7" ht="46.2" customHeight="1" x14ac:dyDescent="0.3">
      <c r="A404" s="609" t="s">
        <v>1022</v>
      </c>
      <c r="B404" s="610" t="s">
        <v>1022</v>
      </c>
      <c r="C404" s="610" t="s">
        <v>1023</v>
      </c>
      <c r="D404" s="611" t="s">
        <v>1023</v>
      </c>
      <c r="E404" s="611" t="s">
        <v>1023</v>
      </c>
      <c r="F404" s="611" t="s">
        <v>1023</v>
      </c>
      <c r="G404" s="611" t="s">
        <v>1023</v>
      </c>
    </row>
    <row r="405" spans="1:7" ht="33" customHeight="1" x14ac:dyDescent="0.3">
      <c r="A405" s="609"/>
      <c r="B405" s="610"/>
      <c r="C405" s="610"/>
      <c r="D405" s="611"/>
      <c r="E405" s="611"/>
      <c r="F405" s="637" t="s">
        <v>1806</v>
      </c>
      <c r="G405" s="638" t="s">
        <v>1806</v>
      </c>
    </row>
    <row r="406" spans="1:7" ht="24.6" customHeight="1" x14ac:dyDescent="0.3">
      <c r="A406" s="609"/>
      <c r="B406" s="610"/>
      <c r="C406" s="610"/>
      <c r="D406" s="611"/>
      <c r="E406" s="611"/>
      <c r="F406" s="614" t="s">
        <v>1807</v>
      </c>
      <c r="G406" s="611" t="s">
        <v>1807</v>
      </c>
    </row>
    <row r="407" spans="1:7" ht="31.2" customHeight="1" x14ac:dyDescent="0.3">
      <c r="A407" s="609"/>
      <c r="B407" s="610"/>
      <c r="C407" s="610"/>
      <c r="D407" s="611"/>
      <c r="E407" s="611"/>
      <c r="F407" s="614" t="s">
        <v>1808</v>
      </c>
      <c r="G407" s="611" t="s">
        <v>1808</v>
      </c>
    </row>
    <row r="408" spans="1:7" ht="51" customHeight="1" x14ac:dyDescent="0.3">
      <c r="A408" s="609"/>
      <c r="B408" s="610"/>
      <c r="C408" s="610"/>
      <c r="D408" s="611"/>
      <c r="E408" s="611"/>
      <c r="F408" s="614" t="s">
        <v>1809</v>
      </c>
      <c r="G408" s="611" t="s">
        <v>1809</v>
      </c>
    </row>
    <row r="409" spans="1:7" ht="37.200000000000003" customHeight="1" x14ac:dyDescent="0.3">
      <c r="A409" s="609"/>
      <c r="B409" s="610"/>
      <c r="C409" s="610"/>
      <c r="D409" s="611"/>
      <c r="E409" s="611"/>
      <c r="F409" s="614" t="s">
        <v>1810</v>
      </c>
      <c r="G409" s="611" t="s">
        <v>1810</v>
      </c>
    </row>
    <row r="410" spans="1:7" ht="45.6" customHeight="1" x14ac:dyDescent="0.3">
      <c r="A410" s="609"/>
      <c r="B410" s="610"/>
      <c r="C410" s="610"/>
      <c r="D410" s="611"/>
      <c r="E410" s="611"/>
      <c r="F410" s="614" t="s">
        <v>1811</v>
      </c>
      <c r="G410" s="611" t="s">
        <v>1811</v>
      </c>
    </row>
    <row r="411" spans="1:7" ht="28.2" customHeight="1" x14ac:dyDescent="0.3">
      <c r="A411" s="605" t="s">
        <v>271</v>
      </c>
      <c r="B411" s="605" t="s">
        <v>271</v>
      </c>
      <c r="C411" s="605" t="s">
        <v>271</v>
      </c>
      <c r="D411" s="605" t="s">
        <v>271</v>
      </c>
      <c r="E411" s="605" t="s">
        <v>271</v>
      </c>
      <c r="F411" s="605" t="s">
        <v>271</v>
      </c>
      <c r="G411" s="605" t="s">
        <v>271</v>
      </c>
    </row>
    <row r="412" spans="1:7" ht="49.95" customHeight="1" x14ac:dyDescent="0.3">
      <c r="A412" s="606" t="s">
        <v>1024</v>
      </c>
      <c r="B412" s="606" t="s">
        <v>1024</v>
      </c>
      <c r="C412" s="606" t="s">
        <v>1024</v>
      </c>
      <c r="D412" s="608" t="s">
        <v>1024</v>
      </c>
      <c r="E412" s="608" t="s">
        <v>1024</v>
      </c>
      <c r="F412" s="618" t="s">
        <v>1024</v>
      </c>
      <c r="G412" s="606" t="s">
        <v>1024</v>
      </c>
    </row>
    <row r="413" spans="1:7" x14ac:dyDescent="0.3">
      <c r="A413" s="609" t="s">
        <v>1025</v>
      </c>
      <c r="B413" s="610" t="s">
        <v>1025</v>
      </c>
      <c r="C413" s="610" t="s">
        <v>1025</v>
      </c>
      <c r="D413" s="633" t="s">
        <v>1025</v>
      </c>
      <c r="E413" s="633" t="s">
        <v>1025</v>
      </c>
      <c r="F413" s="633" t="s">
        <v>1025</v>
      </c>
      <c r="G413" s="633" t="s">
        <v>1025</v>
      </c>
    </row>
    <row r="414" spans="1:7" ht="57.6" x14ac:dyDescent="0.3">
      <c r="A414" s="609" t="s">
        <v>1026</v>
      </c>
      <c r="B414" s="610" t="s">
        <v>1027</v>
      </c>
      <c r="C414" s="610" t="s">
        <v>1027</v>
      </c>
      <c r="D414" s="494" t="s">
        <v>1684</v>
      </c>
      <c r="E414" s="490" t="s">
        <v>1684</v>
      </c>
      <c r="F414" s="490" t="s">
        <v>1684</v>
      </c>
      <c r="G414" s="490" t="s">
        <v>1684</v>
      </c>
    </row>
    <row r="415" spans="1:7" ht="89.4" customHeight="1" x14ac:dyDescent="0.3">
      <c r="A415" s="609" t="s">
        <v>1028</v>
      </c>
      <c r="B415" s="610" t="s">
        <v>1028</v>
      </c>
      <c r="C415" s="610" t="s">
        <v>1029</v>
      </c>
      <c r="D415" s="629" t="s">
        <v>1029</v>
      </c>
      <c r="E415" s="629" t="s">
        <v>1029</v>
      </c>
      <c r="F415" s="639" t="s">
        <v>1812</v>
      </c>
      <c r="G415" s="490" t="s">
        <v>1812</v>
      </c>
    </row>
    <row r="416" spans="1:7" ht="40.200000000000003" customHeight="1" x14ac:dyDescent="0.3">
      <c r="A416" s="605" t="s">
        <v>524</v>
      </c>
      <c r="B416" s="605" t="s">
        <v>524</v>
      </c>
      <c r="C416" s="605" t="s">
        <v>524</v>
      </c>
      <c r="D416" s="605" t="s">
        <v>524</v>
      </c>
      <c r="E416" s="605" t="s">
        <v>524</v>
      </c>
      <c r="F416" s="605" t="s">
        <v>524</v>
      </c>
      <c r="G416" s="605" t="s">
        <v>524</v>
      </c>
    </row>
    <row r="417" spans="1:8" ht="33.6" customHeight="1" x14ac:dyDescent="0.3">
      <c r="A417" s="606" t="s">
        <v>1030</v>
      </c>
      <c r="B417" s="606" t="s">
        <v>1030</v>
      </c>
      <c r="C417" s="606" t="s">
        <v>1030</v>
      </c>
      <c r="D417" s="618" t="s">
        <v>1030</v>
      </c>
      <c r="E417" s="618" t="s">
        <v>1030</v>
      </c>
      <c r="F417" s="608" t="s">
        <v>1030</v>
      </c>
      <c r="G417" s="608" t="s">
        <v>1030</v>
      </c>
    </row>
    <row r="418" spans="1:8" x14ac:dyDescent="0.3">
      <c r="A418" s="609" t="s">
        <v>1031</v>
      </c>
      <c r="B418" s="610" t="s">
        <v>1031</v>
      </c>
      <c r="C418" s="610" t="s">
        <v>1031</v>
      </c>
      <c r="D418" s="611" t="s">
        <v>1031</v>
      </c>
      <c r="E418" s="611" t="s">
        <v>1031</v>
      </c>
      <c r="F418" s="611" t="s">
        <v>1031</v>
      </c>
      <c r="G418" s="611" t="s">
        <v>1031</v>
      </c>
    </row>
    <row r="419" spans="1:8" ht="28.8" x14ac:dyDescent="0.3">
      <c r="A419" s="609" t="s">
        <v>1032</v>
      </c>
      <c r="B419" s="610" t="s">
        <v>1032</v>
      </c>
      <c r="C419" s="610" t="s">
        <v>1032</v>
      </c>
      <c r="D419" s="611" t="s">
        <v>1032</v>
      </c>
      <c r="E419" s="611" t="s">
        <v>1032</v>
      </c>
      <c r="F419" s="611" t="s">
        <v>1032</v>
      </c>
      <c r="G419" s="611" t="s">
        <v>1032</v>
      </c>
    </row>
    <row r="420" spans="1:8" ht="36" customHeight="1" x14ac:dyDescent="0.3">
      <c r="A420" s="609" t="s">
        <v>1033</v>
      </c>
      <c r="B420" s="610" t="s">
        <v>1033</v>
      </c>
      <c r="C420" s="610" t="s">
        <v>1033</v>
      </c>
      <c r="D420" s="619" t="s">
        <v>1033</v>
      </c>
      <c r="E420" s="619" t="s">
        <v>1033</v>
      </c>
      <c r="F420" s="611" t="s">
        <v>1033</v>
      </c>
      <c r="G420" s="611" t="s">
        <v>1033</v>
      </c>
    </row>
    <row r="421" spans="1:8" ht="28.2" customHeight="1" x14ac:dyDescent="0.3">
      <c r="A421" s="606" t="s">
        <v>1034</v>
      </c>
      <c r="B421" s="606" t="s">
        <v>1034</v>
      </c>
      <c r="C421" s="606" t="s">
        <v>1034</v>
      </c>
      <c r="D421" s="608" t="s">
        <v>1034</v>
      </c>
      <c r="E421" s="608" t="s">
        <v>1034</v>
      </c>
      <c r="F421" s="608" t="s">
        <v>1034</v>
      </c>
      <c r="G421" s="608" t="s">
        <v>1034</v>
      </c>
    </row>
    <row r="422" spans="1:8" x14ac:dyDescent="0.3">
      <c r="A422" s="609" t="s">
        <v>1035</v>
      </c>
      <c r="B422" s="610" t="s">
        <v>1035</v>
      </c>
      <c r="C422" s="610" t="s">
        <v>1035</v>
      </c>
      <c r="D422" s="611" t="s">
        <v>1035</v>
      </c>
      <c r="E422" s="611" t="s">
        <v>1035</v>
      </c>
      <c r="F422" s="611" t="s">
        <v>1035</v>
      </c>
      <c r="G422" s="611" t="s">
        <v>1035</v>
      </c>
    </row>
    <row r="423" spans="1:8" x14ac:dyDescent="0.3">
      <c r="A423" s="609" t="s">
        <v>1036</v>
      </c>
      <c r="B423" s="610" t="s">
        <v>1036</v>
      </c>
      <c r="C423" s="610" t="s">
        <v>1036</v>
      </c>
      <c r="D423" s="611" t="s">
        <v>1036</v>
      </c>
      <c r="E423" s="611" t="s">
        <v>1036</v>
      </c>
      <c r="F423" s="611" t="s">
        <v>1036</v>
      </c>
      <c r="G423" s="611" t="s">
        <v>1036</v>
      </c>
    </row>
    <row r="424" spans="1:8" x14ac:dyDescent="0.3">
      <c r="A424" s="609" t="s">
        <v>1037</v>
      </c>
      <c r="B424" s="610" t="s">
        <v>1037</v>
      </c>
      <c r="C424" s="610" t="s">
        <v>1037</v>
      </c>
      <c r="D424" s="611" t="s">
        <v>1037</v>
      </c>
      <c r="E424" s="611" t="s">
        <v>1037</v>
      </c>
      <c r="F424" s="611" t="s">
        <v>1037</v>
      </c>
      <c r="G424" s="611" t="s">
        <v>1037</v>
      </c>
    </row>
    <row r="425" spans="1:8" ht="33" customHeight="1" x14ac:dyDescent="0.3">
      <c r="A425" s="606" t="s">
        <v>1038</v>
      </c>
      <c r="B425" s="606" t="s">
        <v>1038</v>
      </c>
      <c r="C425" s="606" t="s">
        <v>1038</v>
      </c>
      <c r="D425" s="608" t="s">
        <v>1038</v>
      </c>
      <c r="E425" s="608" t="s">
        <v>1038</v>
      </c>
      <c r="F425" s="608" t="s">
        <v>1038</v>
      </c>
      <c r="G425" s="608" t="s">
        <v>1038</v>
      </c>
    </row>
    <row r="426" spans="1:8" x14ac:dyDescent="0.3">
      <c r="A426" s="609" t="s">
        <v>1039</v>
      </c>
      <c r="B426" s="610" t="s">
        <v>1039</v>
      </c>
      <c r="C426" s="610" t="s">
        <v>1039</v>
      </c>
      <c r="D426" s="611" t="s">
        <v>1039</v>
      </c>
      <c r="E426" s="611" t="s">
        <v>1039</v>
      </c>
      <c r="F426" s="611" t="s">
        <v>1039</v>
      </c>
      <c r="G426" s="611" t="s">
        <v>1039</v>
      </c>
    </row>
    <row r="427" spans="1:8" x14ac:dyDescent="0.3">
      <c r="A427" s="609" t="s">
        <v>1040</v>
      </c>
      <c r="B427" s="610" t="s">
        <v>1040</v>
      </c>
      <c r="C427" s="610" t="s">
        <v>1040</v>
      </c>
      <c r="D427" s="611" t="s">
        <v>1040</v>
      </c>
      <c r="E427" s="611" t="s">
        <v>1040</v>
      </c>
      <c r="F427" s="611" t="s">
        <v>1040</v>
      </c>
      <c r="G427" s="611" t="s">
        <v>1040</v>
      </c>
    </row>
    <row r="428" spans="1:8" ht="37.950000000000003" customHeight="1" x14ac:dyDescent="0.3">
      <c r="A428" s="606" t="s">
        <v>1041</v>
      </c>
      <c r="B428" s="606" t="s">
        <v>1041</v>
      </c>
      <c r="C428" s="606" t="s">
        <v>1041</v>
      </c>
      <c r="D428" s="608" t="s">
        <v>1041</v>
      </c>
      <c r="E428" s="618" t="s">
        <v>1041</v>
      </c>
      <c r="F428" s="618" t="s">
        <v>1041</v>
      </c>
      <c r="G428" s="618" t="s">
        <v>1041</v>
      </c>
      <c r="H428" s="616"/>
    </row>
    <row r="429" spans="1:8" x14ac:dyDescent="0.3">
      <c r="A429" s="609" t="s">
        <v>1042</v>
      </c>
      <c r="B429" s="610" t="s">
        <v>1042</v>
      </c>
      <c r="C429" s="610" t="s">
        <v>1042</v>
      </c>
      <c r="D429" s="611" t="s">
        <v>1042</v>
      </c>
      <c r="E429" s="611" t="s">
        <v>1042</v>
      </c>
      <c r="F429" s="611" t="s">
        <v>1042</v>
      </c>
      <c r="G429" s="611" t="s">
        <v>1042</v>
      </c>
    </row>
    <row r="430" spans="1:8" ht="26.4" customHeight="1" x14ac:dyDescent="0.3">
      <c r="A430" s="609" t="s">
        <v>1043</v>
      </c>
      <c r="B430" s="610" t="s">
        <v>1043</v>
      </c>
      <c r="C430" s="610" t="s">
        <v>1043</v>
      </c>
      <c r="D430" s="611" t="s">
        <v>1685</v>
      </c>
      <c r="E430" s="611" t="s">
        <v>1685</v>
      </c>
      <c r="F430" s="619" t="s">
        <v>1685</v>
      </c>
      <c r="G430" s="611" t="s">
        <v>1685</v>
      </c>
    </row>
    <row r="431" spans="1:8" ht="47.4" customHeight="1" x14ac:dyDescent="0.3">
      <c r="A431" s="609" t="s">
        <v>1044</v>
      </c>
      <c r="B431" s="610" t="s">
        <v>1044</v>
      </c>
      <c r="C431" s="613" t="s">
        <v>1045</v>
      </c>
      <c r="D431" s="611" t="s">
        <v>1045</v>
      </c>
      <c r="E431" s="619" t="s">
        <v>1045</v>
      </c>
      <c r="F431" s="611" t="s">
        <v>1045</v>
      </c>
      <c r="G431" s="619" t="s">
        <v>1045</v>
      </c>
      <c r="H431" s="616"/>
    </row>
    <row r="432" spans="1:8" ht="37.950000000000003" customHeight="1" x14ac:dyDescent="0.3">
      <c r="A432" s="606" t="s">
        <v>1046</v>
      </c>
      <c r="B432" s="607" t="s">
        <v>1046</v>
      </c>
      <c r="C432" s="607" t="s">
        <v>1046</v>
      </c>
      <c r="D432" s="608" t="s">
        <v>1046</v>
      </c>
      <c r="E432" s="608" t="s">
        <v>1046</v>
      </c>
      <c r="F432" s="618" t="s">
        <v>1046</v>
      </c>
      <c r="G432" s="616" t="s">
        <v>1046</v>
      </c>
    </row>
    <row r="433" spans="1:7" x14ac:dyDescent="0.3">
      <c r="A433" s="609" t="s">
        <v>1047</v>
      </c>
      <c r="B433" s="610" t="s">
        <v>1047</v>
      </c>
      <c r="C433" s="610" t="s">
        <v>1047</v>
      </c>
      <c r="D433" s="611" t="s">
        <v>1047</v>
      </c>
      <c r="E433" s="611" t="s">
        <v>1047</v>
      </c>
      <c r="F433" s="611" t="s">
        <v>1047</v>
      </c>
      <c r="G433" s="611" t="s">
        <v>1047</v>
      </c>
    </row>
    <row r="434" spans="1:7" ht="37.200000000000003" customHeight="1" x14ac:dyDescent="0.3">
      <c r="A434" s="609" t="s">
        <v>1048</v>
      </c>
      <c r="B434" s="610" t="s">
        <v>1048</v>
      </c>
      <c r="C434" s="617" t="s">
        <v>1048</v>
      </c>
      <c r="D434" s="611" t="s">
        <v>1048</v>
      </c>
      <c r="E434" s="611" t="s">
        <v>1048</v>
      </c>
      <c r="F434" s="611" t="s">
        <v>1048</v>
      </c>
      <c r="G434" s="611" t="s">
        <v>1048</v>
      </c>
    </row>
    <row r="435" spans="1:7" ht="28.8" x14ac:dyDescent="0.3">
      <c r="A435" s="609" t="s">
        <v>1049</v>
      </c>
      <c r="B435" s="612"/>
      <c r="C435" s="610"/>
      <c r="D435" s="611"/>
      <c r="E435" s="611"/>
      <c r="F435" s="611"/>
      <c r="G435" s="611"/>
    </row>
    <row r="436" spans="1:7" x14ac:dyDescent="0.3">
      <c r="A436" s="609" t="s">
        <v>1050</v>
      </c>
      <c r="B436" s="610" t="s">
        <v>1050</v>
      </c>
      <c r="C436" s="610" t="s">
        <v>1050</v>
      </c>
      <c r="D436" s="611" t="s">
        <v>1050</v>
      </c>
      <c r="E436" s="611" t="s">
        <v>1050</v>
      </c>
      <c r="F436" s="611" t="s">
        <v>1050</v>
      </c>
      <c r="G436" s="611" t="s">
        <v>1050</v>
      </c>
    </row>
    <row r="437" spans="1:7" ht="45" customHeight="1" x14ac:dyDescent="0.3">
      <c r="A437" s="609" t="s">
        <v>1051</v>
      </c>
      <c r="B437" s="610" t="s">
        <v>1051</v>
      </c>
      <c r="C437" s="610" t="s">
        <v>1051</v>
      </c>
      <c r="D437" s="611" t="s">
        <v>1051</v>
      </c>
      <c r="E437" s="611" t="s">
        <v>1051</v>
      </c>
      <c r="F437" s="619" t="s">
        <v>1051</v>
      </c>
      <c r="G437" s="611" t="s">
        <v>1051</v>
      </c>
    </row>
    <row r="438" spans="1:7" ht="31.2" customHeight="1" x14ac:dyDescent="0.3">
      <c r="A438" s="606" t="s">
        <v>1052</v>
      </c>
      <c r="B438" s="606" t="s">
        <v>1052</v>
      </c>
      <c r="C438" s="606" t="s">
        <v>1052</v>
      </c>
      <c r="D438" s="608" t="s">
        <v>1052</v>
      </c>
      <c r="E438" s="608" t="s">
        <v>1052</v>
      </c>
      <c r="F438" s="608" t="s">
        <v>1052</v>
      </c>
      <c r="G438" s="608" t="s">
        <v>1052</v>
      </c>
    </row>
    <row r="439" spans="1:7" ht="28.8" x14ac:dyDescent="0.3">
      <c r="A439" s="609" t="s">
        <v>1053</v>
      </c>
      <c r="B439" s="610" t="s">
        <v>1053</v>
      </c>
      <c r="C439" s="610" t="s">
        <v>1053</v>
      </c>
      <c r="D439" s="611" t="s">
        <v>1053</v>
      </c>
      <c r="E439" s="611" t="s">
        <v>1053</v>
      </c>
      <c r="F439" s="611" t="s">
        <v>1053</v>
      </c>
      <c r="G439" s="611" t="s">
        <v>1053</v>
      </c>
    </row>
    <row r="440" spans="1:7" ht="28.8" x14ac:dyDescent="0.3">
      <c r="A440" s="609" t="s">
        <v>1054</v>
      </c>
      <c r="B440" s="610" t="s">
        <v>1054</v>
      </c>
      <c r="C440" s="610" t="s">
        <v>1054</v>
      </c>
      <c r="D440" s="611" t="s">
        <v>1054</v>
      </c>
      <c r="E440" s="611" t="s">
        <v>1054</v>
      </c>
      <c r="F440" s="611" t="s">
        <v>1054</v>
      </c>
      <c r="G440" s="611" t="s">
        <v>1054</v>
      </c>
    </row>
    <row r="441" spans="1:7" ht="51" customHeight="1" x14ac:dyDescent="0.3">
      <c r="A441" s="606" t="s">
        <v>1055</v>
      </c>
      <c r="B441" s="606" t="s">
        <v>1055</v>
      </c>
      <c r="C441" s="606" t="s">
        <v>1055</v>
      </c>
      <c r="D441" s="618" t="s">
        <v>1055</v>
      </c>
      <c r="E441" s="618" t="s">
        <v>1055</v>
      </c>
      <c r="F441" s="608" t="s">
        <v>1055</v>
      </c>
      <c r="G441" s="608" t="s">
        <v>1055</v>
      </c>
    </row>
    <row r="442" spans="1:7" x14ac:dyDescent="0.3">
      <c r="A442" s="609" t="s">
        <v>1056</v>
      </c>
      <c r="B442" s="610" t="s">
        <v>1056</v>
      </c>
      <c r="C442" s="610" t="s">
        <v>1056</v>
      </c>
      <c r="D442" s="611" t="s">
        <v>1056</v>
      </c>
      <c r="E442" s="611" t="s">
        <v>1056</v>
      </c>
      <c r="F442" s="611" t="s">
        <v>1056</v>
      </c>
      <c r="G442" s="611" t="s">
        <v>1056</v>
      </c>
    </row>
    <row r="443" spans="1:7" ht="43.95" customHeight="1" x14ac:dyDescent="0.3">
      <c r="A443" s="609" t="s">
        <v>1057</v>
      </c>
      <c r="B443" s="610" t="s">
        <v>1057</v>
      </c>
      <c r="C443" s="610" t="s">
        <v>1057</v>
      </c>
      <c r="D443" s="611" t="s">
        <v>1057</v>
      </c>
      <c r="E443" s="619" t="s">
        <v>1057</v>
      </c>
      <c r="F443" s="611" t="s">
        <v>1057</v>
      </c>
      <c r="G443" s="611" t="s">
        <v>1057</v>
      </c>
    </row>
    <row r="444" spans="1:7" ht="28.8" x14ac:dyDescent="0.3">
      <c r="A444" s="609" t="s">
        <v>1058</v>
      </c>
      <c r="B444" s="610" t="s">
        <v>1058</v>
      </c>
      <c r="C444" s="610" t="s">
        <v>1058</v>
      </c>
      <c r="D444" s="611" t="s">
        <v>1058</v>
      </c>
      <c r="E444" s="611" t="s">
        <v>1058</v>
      </c>
      <c r="F444" s="611" t="s">
        <v>1058</v>
      </c>
      <c r="G444" s="611" t="s">
        <v>1058</v>
      </c>
    </row>
    <row r="445" spans="1:7" x14ac:dyDescent="0.3">
      <c r="A445" s="609" t="s">
        <v>1059</v>
      </c>
      <c r="B445" s="610" t="s">
        <v>1059</v>
      </c>
      <c r="C445" s="610" t="s">
        <v>1059</v>
      </c>
      <c r="D445" s="611" t="s">
        <v>1059</v>
      </c>
      <c r="E445" s="611" t="s">
        <v>1059</v>
      </c>
      <c r="F445" s="611" t="s">
        <v>1059</v>
      </c>
      <c r="G445" s="611" t="s">
        <v>1059</v>
      </c>
    </row>
    <row r="446" spans="1:7" ht="36.75" customHeight="1" x14ac:dyDescent="0.3">
      <c r="A446" s="609" t="s">
        <v>1060</v>
      </c>
      <c r="B446" s="610" t="s">
        <v>1060</v>
      </c>
      <c r="C446" s="610" t="s">
        <v>1060</v>
      </c>
      <c r="D446" s="633" t="s">
        <v>1060</v>
      </c>
      <c r="E446" s="633" t="s">
        <v>1060</v>
      </c>
      <c r="F446" s="633" t="s">
        <v>1060</v>
      </c>
      <c r="G446" s="633" t="s">
        <v>1060</v>
      </c>
    </row>
    <row r="447" spans="1:7" x14ac:dyDescent="0.3">
      <c r="A447" s="609" t="s">
        <v>1061</v>
      </c>
      <c r="B447" s="610" t="s">
        <v>1061</v>
      </c>
      <c r="C447" s="610" t="s">
        <v>1061</v>
      </c>
      <c r="D447" s="496"/>
      <c r="E447" s="551"/>
      <c r="F447" s="551"/>
      <c r="G447" s="551"/>
    </row>
    <row r="448" spans="1:7" ht="35.4" customHeight="1" x14ac:dyDescent="0.3">
      <c r="A448" s="605" t="s">
        <v>273</v>
      </c>
      <c r="B448" s="605" t="s">
        <v>273</v>
      </c>
      <c r="C448" s="605" t="s">
        <v>273</v>
      </c>
      <c r="D448" s="615" t="s">
        <v>273</v>
      </c>
      <c r="E448" s="615" t="s">
        <v>273</v>
      </c>
      <c r="F448" s="615" t="s">
        <v>273</v>
      </c>
      <c r="G448" s="615" t="s">
        <v>273</v>
      </c>
    </row>
    <row r="449" spans="1:8" ht="23.4" customHeight="1" x14ac:dyDescent="0.3">
      <c r="A449" s="606" t="s">
        <v>1062</v>
      </c>
      <c r="B449" s="607" t="s">
        <v>1062</v>
      </c>
      <c r="C449" s="606" t="s">
        <v>1062</v>
      </c>
      <c r="D449" s="606" t="s">
        <v>1062</v>
      </c>
      <c r="E449" s="606" t="s">
        <v>1062</v>
      </c>
      <c r="F449" s="606" t="s">
        <v>1062</v>
      </c>
      <c r="G449" s="606" t="s">
        <v>1062</v>
      </c>
    </row>
    <row r="450" spans="1:8" x14ac:dyDescent="0.3">
      <c r="A450" s="609" t="s">
        <v>1063</v>
      </c>
      <c r="B450" s="610" t="s">
        <v>1063</v>
      </c>
      <c r="C450" s="610" t="s">
        <v>1063</v>
      </c>
      <c r="D450" s="611" t="s">
        <v>1063</v>
      </c>
      <c r="E450" s="611" t="s">
        <v>1063</v>
      </c>
      <c r="F450" s="611" t="s">
        <v>1063</v>
      </c>
      <c r="G450" s="611" t="s">
        <v>1063</v>
      </c>
    </row>
    <row r="451" spans="1:8" ht="40.200000000000003" customHeight="1" x14ac:dyDescent="0.3">
      <c r="A451" s="640" t="s">
        <v>1920</v>
      </c>
      <c r="B451" s="617" t="s">
        <v>1064</v>
      </c>
      <c r="C451" s="610" t="s">
        <v>1064</v>
      </c>
      <c r="D451" s="611" t="s">
        <v>1064</v>
      </c>
      <c r="E451" s="611" t="s">
        <v>1064</v>
      </c>
      <c r="F451" s="611" t="s">
        <v>1064</v>
      </c>
      <c r="G451" s="611" t="s">
        <v>1064</v>
      </c>
      <c r="H451" s="616"/>
    </row>
    <row r="452" spans="1:8" x14ac:dyDescent="0.3">
      <c r="A452" s="609" t="s">
        <v>1065</v>
      </c>
      <c r="B452" s="610" t="s">
        <v>1065</v>
      </c>
      <c r="C452" s="610" t="s">
        <v>1065</v>
      </c>
      <c r="D452" s="611" t="s">
        <v>1065</v>
      </c>
      <c r="E452" s="611" t="s">
        <v>1065</v>
      </c>
      <c r="F452" s="611" t="s">
        <v>1065</v>
      </c>
      <c r="G452" s="611" t="s">
        <v>1065</v>
      </c>
    </row>
    <row r="453" spans="1:8" ht="31.95" customHeight="1" x14ac:dyDescent="0.3">
      <c r="A453" s="606" t="s">
        <v>1066</v>
      </c>
      <c r="B453" s="606" t="s">
        <v>1066</v>
      </c>
      <c r="C453" s="606" t="s">
        <v>1066</v>
      </c>
      <c r="D453" s="608" t="s">
        <v>1066</v>
      </c>
      <c r="E453" s="608" t="s">
        <v>1066</v>
      </c>
      <c r="F453" s="608" t="s">
        <v>1066</v>
      </c>
      <c r="G453" s="608" t="s">
        <v>1066</v>
      </c>
    </row>
    <row r="454" spans="1:8" ht="28.8" x14ac:dyDescent="0.3">
      <c r="A454" s="609" t="s">
        <v>1067</v>
      </c>
      <c r="B454" s="610" t="s">
        <v>1067</v>
      </c>
      <c r="C454" s="610" t="s">
        <v>1067</v>
      </c>
      <c r="D454" s="611" t="s">
        <v>1067</v>
      </c>
      <c r="E454" s="611" t="s">
        <v>1067</v>
      </c>
      <c r="F454" s="611" t="s">
        <v>1067</v>
      </c>
      <c r="G454" s="611" t="s">
        <v>1067</v>
      </c>
    </row>
    <row r="455" spans="1:8" ht="55.95" customHeight="1" x14ac:dyDescent="0.3">
      <c r="A455" s="606" t="s">
        <v>1068</v>
      </c>
      <c r="B455" s="606" t="s">
        <v>1068</v>
      </c>
      <c r="C455" s="606" t="s">
        <v>1068</v>
      </c>
      <c r="D455" s="608" t="s">
        <v>1068</v>
      </c>
      <c r="E455" s="608" t="s">
        <v>1068</v>
      </c>
      <c r="F455" s="608" t="s">
        <v>1068</v>
      </c>
      <c r="G455" s="618" t="s">
        <v>1068</v>
      </c>
      <c r="H455" s="616"/>
    </row>
    <row r="456" spans="1:8" x14ac:dyDescent="0.3">
      <c r="A456" s="609" t="s">
        <v>1069</v>
      </c>
      <c r="B456" s="610" t="s">
        <v>1069</v>
      </c>
      <c r="C456" s="610" t="s">
        <v>1069</v>
      </c>
      <c r="D456" s="611" t="s">
        <v>1069</v>
      </c>
      <c r="E456" s="611" t="s">
        <v>1069</v>
      </c>
      <c r="F456" s="611" t="s">
        <v>1069</v>
      </c>
      <c r="G456" s="611" t="s">
        <v>1069</v>
      </c>
    </row>
    <row r="457" spans="1:8" ht="40.200000000000003" customHeight="1" x14ac:dyDescent="0.3">
      <c r="A457" s="609" t="s">
        <v>1070</v>
      </c>
      <c r="B457" s="610" t="s">
        <v>1070</v>
      </c>
      <c r="C457" s="610" t="s">
        <v>1071</v>
      </c>
      <c r="D457" s="611" t="s">
        <v>1071</v>
      </c>
      <c r="E457" s="611" t="s">
        <v>1071</v>
      </c>
      <c r="F457" s="611" t="s">
        <v>1071</v>
      </c>
      <c r="G457" s="619" t="s">
        <v>1071</v>
      </c>
      <c r="H457" s="616"/>
    </row>
    <row r="458" spans="1:8" ht="46.2" customHeight="1" x14ac:dyDescent="0.3">
      <c r="A458" s="606" t="s">
        <v>1072</v>
      </c>
      <c r="B458" s="607" t="s">
        <v>1072</v>
      </c>
      <c r="C458" s="606" t="s">
        <v>1072</v>
      </c>
      <c r="D458" s="618" t="s">
        <v>1072</v>
      </c>
      <c r="E458" s="620" t="s">
        <v>1750</v>
      </c>
      <c r="F458" s="618" t="s">
        <v>1750</v>
      </c>
      <c r="G458" s="606" t="s">
        <v>1750</v>
      </c>
    </row>
    <row r="459" spans="1:8" ht="25.95" customHeight="1" x14ac:dyDescent="0.3">
      <c r="A459" s="609" t="s">
        <v>1073</v>
      </c>
      <c r="B459" s="610" t="s">
        <v>1073</v>
      </c>
      <c r="C459" s="610" t="s">
        <v>1073</v>
      </c>
      <c r="D459" s="611" t="s">
        <v>1073</v>
      </c>
      <c r="E459" s="611" t="s">
        <v>1073</v>
      </c>
      <c r="F459" s="611" t="s">
        <v>1073</v>
      </c>
      <c r="G459" s="611" t="s">
        <v>1073</v>
      </c>
    </row>
    <row r="460" spans="1:8" ht="38.4" customHeight="1" x14ac:dyDescent="0.3">
      <c r="A460" s="609" t="s">
        <v>1074</v>
      </c>
      <c r="B460" s="617" t="s">
        <v>1074</v>
      </c>
      <c r="C460" s="610" t="s">
        <v>1074</v>
      </c>
      <c r="D460" s="619" t="s">
        <v>1074</v>
      </c>
      <c r="E460" s="619" t="s">
        <v>1074</v>
      </c>
      <c r="F460" s="619" t="s">
        <v>1074</v>
      </c>
      <c r="G460" s="611" t="s">
        <v>1074</v>
      </c>
    </row>
    <row r="461" spans="1:8" ht="36.6" customHeight="1" x14ac:dyDescent="0.3">
      <c r="A461" s="609" t="s">
        <v>1075</v>
      </c>
      <c r="B461" s="610" t="s">
        <v>1075</v>
      </c>
      <c r="C461" s="610" t="s">
        <v>1075</v>
      </c>
      <c r="D461" s="611" t="s">
        <v>1075</v>
      </c>
      <c r="E461" s="625" t="s">
        <v>1751</v>
      </c>
      <c r="F461" s="619" t="s">
        <v>1751</v>
      </c>
      <c r="G461" s="611" t="s">
        <v>1751</v>
      </c>
    </row>
    <row r="462" spans="1:8" ht="19.2" customHeight="1" x14ac:dyDescent="0.3">
      <c r="A462" s="609" t="s">
        <v>1076</v>
      </c>
      <c r="B462" s="610" t="s">
        <v>1076</v>
      </c>
      <c r="C462" s="610" t="s">
        <v>1076</v>
      </c>
      <c r="D462" s="611" t="s">
        <v>1076</v>
      </c>
      <c r="E462" s="611" t="s">
        <v>1076</v>
      </c>
      <c r="F462" s="611" t="s">
        <v>1076</v>
      </c>
      <c r="G462" s="611" t="s">
        <v>1076</v>
      </c>
    </row>
    <row r="463" spans="1:8" ht="28.2" customHeight="1" x14ac:dyDescent="0.3">
      <c r="A463" s="609" t="s">
        <v>1077</v>
      </c>
      <c r="B463" s="610" t="s">
        <v>1077</v>
      </c>
      <c r="C463" s="610" t="s">
        <v>1077</v>
      </c>
      <c r="D463" s="611" t="s">
        <v>1077</v>
      </c>
      <c r="E463" s="611" t="s">
        <v>1077</v>
      </c>
      <c r="F463" s="619" t="s">
        <v>1077</v>
      </c>
      <c r="G463" s="611" t="s">
        <v>1077</v>
      </c>
    </row>
    <row r="464" spans="1:8" ht="30.6" customHeight="1" x14ac:dyDescent="0.3">
      <c r="A464" s="609" t="s">
        <v>1078</v>
      </c>
      <c r="B464" s="610" t="s">
        <v>1078</v>
      </c>
      <c r="C464" s="610" t="s">
        <v>1078</v>
      </c>
      <c r="D464" s="611" t="s">
        <v>1078</v>
      </c>
      <c r="E464" s="611" t="s">
        <v>1078</v>
      </c>
      <c r="F464" s="611" t="s">
        <v>1078</v>
      </c>
      <c r="G464" s="611" t="s">
        <v>1078</v>
      </c>
    </row>
    <row r="465" spans="1:7" ht="19.2" customHeight="1" x14ac:dyDescent="0.3">
      <c r="A465" s="609" t="s">
        <v>1079</v>
      </c>
      <c r="B465" s="610" t="s">
        <v>1079</v>
      </c>
      <c r="C465" s="610" t="s">
        <v>1079</v>
      </c>
      <c r="D465" s="611" t="s">
        <v>1079</v>
      </c>
      <c r="E465" s="611" t="s">
        <v>1079</v>
      </c>
      <c r="F465" s="611" t="s">
        <v>1079</v>
      </c>
      <c r="G465" s="611" t="s">
        <v>1079</v>
      </c>
    </row>
    <row r="466" spans="1:7" ht="19.2" customHeight="1" x14ac:dyDescent="0.3">
      <c r="A466" s="609" t="s">
        <v>1080</v>
      </c>
      <c r="B466" s="610" t="s">
        <v>1080</v>
      </c>
      <c r="C466" s="610" t="s">
        <v>1080</v>
      </c>
      <c r="D466" s="611" t="s">
        <v>1080</v>
      </c>
      <c r="E466" s="611" t="s">
        <v>1080</v>
      </c>
      <c r="F466" s="611" t="s">
        <v>1080</v>
      </c>
      <c r="G466" s="611" t="s">
        <v>1080</v>
      </c>
    </row>
    <row r="467" spans="1:7" ht="43.2" x14ac:dyDescent="0.3">
      <c r="A467" s="609" t="s">
        <v>1081</v>
      </c>
      <c r="B467" s="610" t="s">
        <v>1081</v>
      </c>
      <c r="C467" s="610" t="s">
        <v>1081</v>
      </c>
      <c r="D467" s="611" t="s">
        <v>1081</v>
      </c>
      <c r="E467" s="624"/>
      <c r="F467" s="611"/>
      <c r="G467" s="611"/>
    </row>
    <row r="468" spans="1:7" ht="40.200000000000003" customHeight="1" x14ac:dyDescent="0.3">
      <c r="A468" s="606" t="s">
        <v>1082</v>
      </c>
      <c r="B468" s="607" t="s">
        <v>1082</v>
      </c>
      <c r="C468" s="607" t="s">
        <v>1082</v>
      </c>
      <c r="D468" s="618" t="s">
        <v>1082</v>
      </c>
      <c r="E468" s="620" t="s">
        <v>1752</v>
      </c>
      <c r="F468" s="618" t="s">
        <v>1752</v>
      </c>
      <c r="G468" s="606" t="s">
        <v>1752</v>
      </c>
    </row>
    <row r="469" spans="1:7" ht="24.6" customHeight="1" x14ac:dyDescent="0.3">
      <c r="A469" s="609" t="s">
        <v>1083</v>
      </c>
      <c r="B469" s="610" t="s">
        <v>1083</v>
      </c>
      <c r="C469" s="610" t="s">
        <v>1083</v>
      </c>
      <c r="D469" s="611" t="s">
        <v>1083</v>
      </c>
      <c r="E469" s="611" t="s">
        <v>1083</v>
      </c>
      <c r="F469" s="611" t="s">
        <v>1083</v>
      </c>
      <c r="G469" s="611" t="s">
        <v>1083</v>
      </c>
    </row>
    <row r="470" spans="1:7" ht="37.200000000000003" customHeight="1" x14ac:dyDescent="0.3">
      <c r="A470" s="609" t="s">
        <v>1084</v>
      </c>
      <c r="B470" s="610" t="s">
        <v>1084</v>
      </c>
      <c r="C470" s="610" t="s">
        <v>1084</v>
      </c>
      <c r="D470" s="611" t="s">
        <v>1084</v>
      </c>
      <c r="E470" s="611" t="s">
        <v>1084</v>
      </c>
      <c r="F470" s="619" t="s">
        <v>1084</v>
      </c>
      <c r="G470" s="611" t="s">
        <v>1084</v>
      </c>
    </row>
    <row r="471" spans="1:7" ht="24.6" customHeight="1" x14ac:dyDescent="0.3">
      <c r="A471" s="609" t="s">
        <v>1085</v>
      </c>
      <c r="B471" s="610" t="s">
        <v>1085</v>
      </c>
      <c r="C471" s="610" t="s">
        <v>1085</v>
      </c>
      <c r="D471" s="611" t="s">
        <v>1085</v>
      </c>
      <c r="E471" s="611" t="s">
        <v>1085</v>
      </c>
      <c r="F471" s="611" t="s">
        <v>1085</v>
      </c>
      <c r="G471" s="611" t="s">
        <v>1085</v>
      </c>
    </row>
    <row r="472" spans="1:7" ht="36" customHeight="1" x14ac:dyDescent="0.3">
      <c r="A472" s="609" t="s">
        <v>1086</v>
      </c>
      <c r="B472" s="610" t="s">
        <v>1086</v>
      </c>
      <c r="C472" s="610" t="s">
        <v>1086</v>
      </c>
      <c r="D472" s="641" t="s">
        <v>1086</v>
      </c>
      <c r="E472" s="633" t="s">
        <v>1086</v>
      </c>
      <c r="F472" s="641" t="s">
        <v>1086</v>
      </c>
      <c r="G472" s="611" t="s">
        <v>1086</v>
      </c>
    </row>
    <row r="473" spans="1:7" ht="28.8" x14ac:dyDescent="0.3">
      <c r="A473" s="609" t="s">
        <v>1087</v>
      </c>
      <c r="B473" s="610" t="s">
        <v>1087</v>
      </c>
      <c r="C473" s="610" t="s">
        <v>1087</v>
      </c>
      <c r="D473" s="496"/>
      <c r="E473" s="551"/>
      <c r="F473" s="551"/>
      <c r="G473" s="611"/>
    </row>
    <row r="474" spans="1:7" ht="36.6" customHeight="1" x14ac:dyDescent="0.3">
      <c r="A474" s="609"/>
      <c r="B474" s="614" t="s">
        <v>1088</v>
      </c>
      <c r="C474" s="617" t="s">
        <v>1089</v>
      </c>
      <c r="D474" s="629" t="s">
        <v>1089</v>
      </c>
      <c r="E474" s="642" t="s">
        <v>1089</v>
      </c>
      <c r="F474" s="629" t="s">
        <v>1089</v>
      </c>
      <c r="G474" s="611" t="s">
        <v>1089</v>
      </c>
    </row>
    <row r="475" spans="1:7" ht="46.2" customHeight="1" x14ac:dyDescent="0.3">
      <c r="A475" s="609"/>
      <c r="B475" s="614"/>
      <c r="C475" s="617"/>
      <c r="D475" s="629"/>
      <c r="E475" s="643" t="s">
        <v>1753</v>
      </c>
      <c r="F475" s="642" t="s">
        <v>1753</v>
      </c>
      <c r="G475" s="611" t="s">
        <v>1753</v>
      </c>
    </row>
    <row r="476" spans="1:7" ht="33.6" customHeight="1" x14ac:dyDescent="0.3">
      <c r="A476" s="605" t="s">
        <v>274</v>
      </c>
      <c r="B476" s="605" t="s">
        <v>274</v>
      </c>
      <c r="C476" s="605" t="s">
        <v>274</v>
      </c>
      <c r="D476" s="605" t="s">
        <v>274</v>
      </c>
      <c r="E476" s="605" t="s">
        <v>274</v>
      </c>
      <c r="F476" s="605" t="s">
        <v>274</v>
      </c>
      <c r="G476" s="605" t="s">
        <v>274</v>
      </c>
    </row>
    <row r="477" spans="1:7" ht="22.95" customHeight="1" x14ac:dyDescent="0.3">
      <c r="A477" s="606" t="s">
        <v>1090</v>
      </c>
      <c r="B477" s="606" t="s">
        <v>1090</v>
      </c>
      <c r="C477" s="606" t="s">
        <v>1090</v>
      </c>
      <c r="D477" s="608" t="s">
        <v>1090</v>
      </c>
      <c r="E477" s="608" t="s">
        <v>1090</v>
      </c>
      <c r="F477" s="608" t="s">
        <v>1090</v>
      </c>
      <c r="G477" s="608" t="s">
        <v>1090</v>
      </c>
    </row>
    <row r="478" spans="1:7" ht="15" customHeight="1" x14ac:dyDescent="0.3">
      <c r="A478" s="609" t="s">
        <v>1091</v>
      </c>
      <c r="B478" s="610" t="s">
        <v>1091</v>
      </c>
      <c r="C478" s="610" t="s">
        <v>1091</v>
      </c>
      <c r="D478" s="611" t="s">
        <v>1091</v>
      </c>
      <c r="E478" s="611" t="s">
        <v>1091</v>
      </c>
      <c r="F478" s="611" t="s">
        <v>1091</v>
      </c>
      <c r="G478" s="611" t="s">
        <v>1091</v>
      </c>
    </row>
    <row r="479" spans="1:7" ht="35.4" customHeight="1" x14ac:dyDescent="0.3">
      <c r="A479" s="606" t="s">
        <v>1092</v>
      </c>
      <c r="B479" s="606" t="s">
        <v>1092</v>
      </c>
      <c r="C479" s="623" t="s">
        <v>1093</v>
      </c>
      <c r="D479" s="608" t="s">
        <v>1093</v>
      </c>
      <c r="E479" s="608" t="s">
        <v>1093</v>
      </c>
      <c r="F479" s="608" t="s">
        <v>1093</v>
      </c>
      <c r="G479" s="608" t="s">
        <v>1093</v>
      </c>
    </row>
    <row r="480" spans="1:7" ht="32.4" customHeight="1" x14ac:dyDescent="0.3">
      <c r="A480" s="609" t="s">
        <v>1094</v>
      </c>
      <c r="B480" s="610" t="s">
        <v>1094</v>
      </c>
      <c r="C480" s="613" t="s">
        <v>1095</v>
      </c>
      <c r="D480" s="611" t="s">
        <v>1095</v>
      </c>
      <c r="E480" s="611" t="s">
        <v>1095</v>
      </c>
      <c r="F480" s="611" t="s">
        <v>1095</v>
      </c>
      <c r="G480" s="611" t="s">
        <v>1095</v>
      </c>
    </row>
    <row r="481" spans="1:7" ht="66" customHeight="1" x14ac:dyDescent="0.3">
      <c r="A481" s="606" t="s">
        <v>1096</v>
      </c>
      <c r="B481" s="606" t="s">
        <v>1096</v>
      </c>
      <c r="C481" s="606" t="s">
        <v>1096</v>
      </c>
      <c r="D481" s="495" t="s">
        <v>1686</v>
      </c>
      <c r="E481" s="550" t="s">
        <v>1686</v>
      </c>
      <c r="F481" s="550" t="s">
        <v>1686</v>
      </c>
      <c r="G481" s="550" t="s">
        <v>1686</v>
      </c>
    </row>
    <row r="482" spans="1:7" x14ac:dyDescent="0.3">
      <c r="A482" s="609" t="s">
        <v>1097</v>
      </c>
      <c r="B482" s="610" t="s">
        <v>1097</v>
      </c>
      <c r="C482" s="610" t="s">
        <v>1097</v>
      </c>
      <c r="D482" s="611" t="s">
        <v>1097</v>
      </c>
      <c r="E482" s="611" t="s">
        <v>1097</v>
      </c>
      <c r="F482" s="611" t="s">
        <v>1097</v>
      </c>
      <c r="G482" s="611" t="s">
        <v>1097</v>
      </c>
    </row>
    <row r="483" spans="1:7" ht="57.6" x14ac:dyDescent="0.3">
      <c r="A483" s="609" t="s">
        <v>1098</v>
      </c>
      <c r="B483" s="610" t="s">
        <v>1098</v>
      </c>
      <c r="C483" s="610" t="s">
        <v>1098</v>
      </c>
      <c r="D483" s="611" t="s">
        <v>1098</v>
      </c>
      <c r="E483" s="611" t="s">
        <v>1098</v>
      </c>
      <c r="F483" s="611" t="s">
        <v>1098</v>
      </c>
      <c r="G483" s="611" t="s">
        <v>1098</v>
      </c>
    </row>
    <row r="484" spans="1:7" ht="35.4" customHeight="1" x14ac:dyDescent="0.3">
      <c r="A484" s="606" t="s">
        <v>1099</v>
      </c>
      <c r="B484" s="606" t="s">
        <v>1099</v>
      </c>
      <c r="C484" s="607" t="s">
        <v>1099</v>
      </c>
      <c r="D484" s="608" t="s">
        <v>1099</v>
      </c>
      <c r="E484" s="608" t="s">
        <v>1099</v>
      </c>
      <c r="F484" s="608" t="s">
        <v>1099</v>
      </c>
      <c r="G484" s="608" t="s">
        <v>1099</v>
      </c>
    </row>
    <row r="485" spans="1:7" x14ac:dyDescent="0.3">
      <c r="A485" s="609" t="s">
        <v>1100</v>
      </c>
      <c r="B485" s="610" t="s">
        <v>1100</v>
      </c>
      <c r="C485" s="610" t="s">
        <v>1100</v>
      </c>
      <c r="D485" s="611" t="s">
        <v>1100</v>
      </c>
      <c r="E485" s="611" t="s">
        <v>1100</v>
      </c>
      <c r="F485" s="611" t="s">
        <v>1100</v>
      </c>
      <c r="G485" s="611" t="s">
        <v>1100</v>
      </c>
    </row>
    <row r="486" spans="1:7" ht="28.8" x14ac:dyDescent="0.3">
      <c r="A486" s="609" t="s">
        <v>1101</v>
      </c>
      <c r="B486" s="610" t="s">
        <v>1101</v>
      </c>
      <c r="C486" s="610" t="s">
        <v>1101</v>
      </c>
      <c r="D486" s="611" t="s">
        <v>1101</v>
      </c>
      <c r="E486" s="611" t="s">
        <v>1101</v>
      </c>
      <c r="F486" s="611" t="s">
        <v>1101</v>
      </c>
      <c r="G486" s="611" t="s">
        <v>1101</v>
      </c>
    </row>
    <row r="487" spans="1:7" ht="60" customHeight="1" x14ac:dyDescent="0.3">
      <c r="A487" s="609" t="s">
        <v>1102</v>
      </c>
      <c r="B487" s="610" t="s">
        <v>1103</v>
      </c>
      <c r="C487" s="617" t="s">
        <v>1103</v>
      </c>
      <c r="D487" s="611" t="s">
        <v>1103</v>
      </c>
      <c r="E487" s="611" t="s">
        <v>1103</v>
      </c>
      <c r="F487" s="611" t="s">
        <v>1103</v>
      </c>
      <c r="G487" s="611" t="s">
        <v>1103</v>
      </c>
    </row>
    <row r="488" spans="1:7" ht="59.4" customHeight="1" x14ac:dyDescent="0.3">
      <c r="A488" s="606" t="s">
        <v>1104</v>
      </c>
      <c r="B488" s="606" t="s">
        <v>1104</v>
      </c>
      <c r="C488" s="606" t="s">
        <v>1104</v>
      </c>
      <c r="D488" s="608" t="s">
        <v>1104</v>
      </c>
      <c r="E488" s="608" t="s">
        <v>1104</v>
      </c>
      <c r="F488" s="608" t="s">
        <v>1104</v>
      </c>
      <c r="G488" s="608" t="s">
        <v>1104</v>
      </c>
    </row>
    <row r="489" spans="1:7" x14ac:dyDescent="0.3">
      <c r="A489" s="609" t="s">
        <v>1105</v>
      </c>
      <c r="B489" s="610" t="s">
        <v>1105</v>
      </c>
      <c r="C489" s="610" t="s">
        <v>1105</v>
      </c>
      <c r="D489" s="611" t="s">
        <v>1105</v>
      </c>
      <c r="E489" s="611" t="s">
        <v>1105</v>
      </c>
      <c r="F489" s="611" t="s">
        <v>1105</v>
      </c>
      <c r="G489" s="611" t="s">
        <v>1105</v>
      </c>
    </row>
    <row r="490" spans="1:7" ht="43.2" x14ac:dyDescent="0.3">
      <c r="A490" s="609" t="s">
        <v>1106</v>
      </c>
      <c r="B490" s="610" t="s">
        <v>1106</v>
      </c>
      <c r="C490" s="610" t="s">
        <v>1106</v>
      </c>
      <c r="D490" s="611" t="s">
        <v>1106</v>
      </c>
      <c r="E490" s="611" t="s">
        <v>1106</v>
      </c>
      <c r="F490" s="611" t="s">
        <v>1106</v>
      </c>
      <c r="G490" s="611" t="s">
        <v>1106</v>
      </c>
    </row>
    <row r="491" spans="1:7" ht="31.2" x14ac:dyDescent="0.3">
      <c r="A491" s="605" t="s">
        <v>275</v>
      </c>
      <c r="B491" s="605" t="s">
        <v>275</v>
      </c>
      <c r="C491" s="605" t="s">
        <v>275</v>
      </c>
      <c r="D491" s="630" t="s">
        <v>275</v>
      </c>
      <c r="E491" s="630" t="s">
        <v>275</v>
      </c>
      <c r="F491" s="630" t="s">
        <v>275</v>
      </c>
      <c r="G491" s="630" t="s">
        <v>275</v>
      </c>
    </row>
    <row r="492" spans="1:7" ht="39.6" customHeight="1" x14ac:dyDescent="0.3">
      <c r="A492" s="606" t="s">
        <v>1107</v>
      </c>
      <c r="B492" s="606" t="s">
        <v>1107</v>
      </c>
      <c r="C492" s="606" t="s">
        <v>1107</v>
      </c>
      <c r="D492" s="496"/>
      <c r="E492" s="551"/>
      <c r="F492" s="551"/>
      <c r="G492" s="551"/>
    </row>
    <row r="493" spans="1:7" x14ac:dyDescent="0.3">
      <c r="A493" s="609" t="s">
        <v>1108</v>
      </c>
      <c r="B493" s="610" t="s">
        <v>1108</v>
      </c>
      <c r="C493" s="610" t="s">
        <v>1108</v>
      </c>
      <c r="D493" s="496"/>
      <c r="E493" s="551"/>
      <c r="F493" s="551"/>
      <c r="G493" s="551"/>
    </row>
    <row r="494" spans="1:7" ht="43.2" x14ac:dyDescent="0.3">
      <c r="A494" s="609" t="s">
        <v>1109</v>
      </c>
      <c r="B494" s="610" t="s">
        <v>1109</v>
      </c>
      <c r="C494" s="613" t="s">
        <v>1110</v>
      </c>
      <c r="D494" s="496"/>
      <c r="E494" s="551"/>
      <c r="F494" s="551"/>
      <c r="G494" s="551"/>
    </row>
    <row r="495" spans="1:7" ht="60.75" customHeight="1" x14ac:dyDescent="0.3">
      <c r="A495" s="606" t="s">
        <v>1111</v>
      </c>
      <c r="B495" s="606" t="s">
        <v>1111</v>
      </c>
      <c r="C495" s="606" t="s">
        <v>1111</v>
      </c>
      <c r="D495" s="497" t="s">
        <v>1111</v>
      </c>
      <c r="E495" s="497" t="s">
        <v>1111</v>
      </c>
      <c r="F495" s="550" t="s">
        <v>1111</v>
      </c>
      <c r="G495" s="550" t="s">
        <v>1111</v>
      </c>
    </row>
    <row r="496" spans="1:7" ht="28.2" customHeight="1" x14ac:dyDescent="0.3">
      <c r="A496" s="609" t="s">
        <v>1112</v>
      </c>
      <c r="B496" s="610" t="s">
        <v>1112</v>
      </c>
      <c r="C496" s="610" t="s">
        <v>1112</v>
      </c>
      <c r="D496" s="629" t="s">
        <v>1112</v>
      </c>
      <c r="E496" s="629" t="s">
        <v>1112</v>
      </c>
      <c r="F496" s="629" t="s">
        <v>1112</v>
      </c>
      <c r="G496" s="629" t="s">
        <v>1112</v>
      </c>
    </row>
    <row r="497" spans="1:7" ht="55.2" customHeight="1" x14ac:dyDescent="0.3">
      <c r="A497" s="609" t="s">
        <v>1113</v>
      </c>
      <c r="B497" s="610" t="s">
        <v>1113</v>
      </c>
      <c r="C497" s="610" t="s">
        <v>1113</v>
      </c>
      <c r="D497" s="625" t="s">
        <v>1687</v>
      </c>
      <c r="E497" s="611" t="s">
        <v>1687</v>
      </c>
      <c r="F497" s="619" t="s">
        <v>1687</v>
      </c>
      <c r="G497" s="629" t="s">
        <v>1687</v>
      </c>
    </row>
    <row r="498" spans="1:7" ht="55.95" customHeight="1" x14ac:dyDescent="0.3">
      <c r="A498" s="609" t="s">
        <v>1114</v>
      </c>
      <c r="B498" s="610" t="s">
        <v>1114</v>
      </c>
      <c r="C498" s="610" t="s">
        <v>1115</v>
      </c>
      <c r="D498" s="625" t="s">
        <v>1688</v>
      </c>
      <c r="E498" s="619" t="s">
        <v>1688</v>
      </c>
      <c r="F498" s="611" t="s">
        <v>1688</v>
      </c>
      <c r="G498" s="629" t="s">
        <v>1688</v>
      </c>
    </row>
    <row r="499" spans="1:7" ht="79.2" customHeight="1" x14ac:dyDescent="0.3">
      <c r="A499" s="609" t="s">
        <v>1116</v>
      </c>
      <c r="B499" s="610" t="s">
        <v>1116</v>
      </c>
      <c r="C499" s="610" t="s">
        <v>1116</v>
      </c>
      <c r="D499" s="644" t="s">
        <v>1689</v>
      </c>
      <c r="E499" s="633" t="s">
        <v>1689</v>
      </c>
      <c r="F499" s="641" t="s">
        <v>1689</v>
      </c>
      <c r="G499" s="629" t="s">
        <v>1689</v>
      </c>
    </row>
    <row r="500" spans="1:7" ht="31.2" customHeight="1" x14ac:dyDescent="0.3">
      <c r="A500" s="605" t="s">
        <v>276</v>
      </c>
      <c r="B500" s="605" t="s">
        <v>276</v>
      </c>
      <c r="C500" s="605" t="s">
        <v>276</v>
      </c>
      <c r="D500" s="605" t="s">
        <v>276</v>
      </c>
      <c r="E500" s="605" t="s">
        <v>276</v>
      </c>
      <c r="F500" s="605" t="s">
        <v>276</v>
      </c>
      <c r="G500" s="605" t="s">
        <v>276</v>
      </c>
    </row>
    <row r="501" spans="1:7" ht="22.95" customHeight="1" x14ac:dyDescent="0.3">
      <c r="A501" s="606" t="s">
        <v>1117</v>
      </c>
      <c r="B501" s="606" t="s">
        <v>1117</v>
      </c>
      <c r="C501" s="606" t="s">
        <v>1117</v>
      </c>
      <c r="D501" s="496"/>
      <c r="E501" s="551"/>
      <c r="F501" s="551"/>
      <c r="G501" s="551"/>
    </row>
    <row r="502" spans="1:7" x14ac:dyDescent="0.3">
      <c r="A502" s="609" t="s">
        <v>1118</v>
      </c>
      <c r="B502" s="610" t="s">
        <v>1118</v>
      </c>
      <c r="C502" s="610" t="s">
        <v>1118</v>
      </c>
      <c r="D502" s="496"/>
      <c r="E502" s="551"/>
      <c r="F502" s="551"/>
      <c r="G502" s="551"/>
    </row>
    <row r="503" spans="1:7" ht="28.8" x14ac:dyDescent="0.3">
      <c r="A503" s="609" t="s">
        <v>1119</v>
      </c>
      <c r="B503" s="610" t="s">
        <v>1119</v>
      </c>
      <c r="C503" s="610" t="s">
        <v>1119</v>
      </c>
      <c r="D503" s="496"/>
      <c r="E503" s="551"/>
      <c r="F503" s="551"/>
      <c r="G503" s="551"/>
    </row>
    <row r="504" spans="1:7" ht="34.200000000000003" customHeight="1" x14ac:dyDescent="0.3">
      <c r="A504" s="606" t="s">
        <v>1120</v>
      </c>
      <c r="B504" s="606" t="s">
        <v>1120</v>
      </c>
      <c r="C504" s="607" t="s">
        <v>1120</v>
      </c>
      <c r="D504" s="618" t="s">
        <v>1120</v>
      </c>
      <c r="E504" s="608" t="s">
        <v>1120</v>
      </c>
      <c r="F504" s="608" t="s">
        <v>1120</v>
      </c>
      <c r="G504" s="608" t="s">
        <v>1120</v>
      </c>
    </row>
    <row r="505" spans="1:7" x14ac:dyDescent="0.3">
      <c r="A505" s="609" t="s">
        <v>1121</v>
      </c>
      <c r="B505" s="610" t="s">
        <v>1121</v>
      </c>
      <c r="C505" s="610" t="s">
        <v>1121</v>
      </c>
      <c r="D505" s="611" t="s">
        <v>1121</v>
      </c>
      <c r="E505" s="611" t="s">
        <v>1121</v>
      </c>
      <c r="F505" s="611" t="s">
        <v>1121</v>
      </c>
      <c r="G505" s="611" t="s">
        <v>1121</v>
      </c>
    </row>
    <row r="506" spans="1:7" ht="28.8" x14ac:dyDescent="0.3">
      <c r="A506" s="609" t="s">
        <v>1122</v>
      </c>
      <c r="B506" s="610" t="s">
        <v>1122</v>
      </c>
      <c r="C506" s="610" t="s">
        <v>1122</v>
      </c>
      <c r="D506" s="619" t="s">
        <v>1122</v>
      </c>
      <c r="E506" s="611" t="s">
        <v>1122</v>
      </c>
      <c r="F506" s="611" t="s">
        <v>1122</v>
      </c>
      <c r="G506" s="611" t="s">
        <v>1122</v>
      </c>
    </row>
    <row r="507" spans="1:7" ht="43.2" x14ac:dyDescent="0.3">
      <c r="A507" s="609" t="s">
        <v>1123</v>
      </c>
      <c r="B507" s="613" t="s">
        <v>1124</v>
      </c>
      <c r="C507" s="610" t="s">
        <v>1124</v>
      </c>
      <c r="D507" s="625" t="s">
        <v>1754</v>
      </c>
      <c r="E507" s="611" t="s">
        <v>1754</v>
      </c>
      <c r="F507" s="611" t="s">
        <v>1754</v>
      </c>
      <c r="G507" s="611" t="s">
        <v>1754</v>
      </c>
    </row>
    <row r="508" spans="1:7" ht="46.95" customHeight="1" x14ac:dyDescent="0.3">
      <c r="A508" s="609" t="s">
        <v>1125</v>
      </c>
      <c r="B508" s="613" t="s">
        <v>1126</v>
      </c>
      <c r="C508" s="617" t="s">
        <v>1126</v>
      </c>
      <c r="D508" s="611" t="s">
        <v>1126</v>
      </c>
      <c r="E508" s="611" t="s">
        <v>1126</v>
      </c>
      <c r="F508" s="611" t="s">
        <v>1126</v>
      </c>
      <c r="G508" s="611" t="s">
        <v>1126</v>
      </c>
    </row>
    <row r="509" spans="1:7" ht="46.95" customHeight="1" x14ac:dyDescent="0.3">
      <c r="A509" s="609"/>
      <c r="B509" s="613"/>
      <c r="C509" s="617"/>
      <c r="D509" s="611" t="s">
        <v>1690</v>
      </c>
      <c r="E509" s="611" t="s">
        <v>1690</v>
      </c>
      <c r="F509" s="611" t="s">
        <v>1690</v>
      </c>
      <c r="G509" s="611" t="s">
        <v>1690</v>
      </c>
    </row>
    <row r="510" spans="1:7" ht="27" customHeight="1" x14ac:dyDescent="0.3">
      <c r="A510" s="606" t="s">
        <v>1127</v>
      </c>
      <c r="B510" s="606" t="s">
        <v>1127</v>
      </c>
      <c r="C510" s="606" t="s">
        <v>1127</v>
      </c>
      <c r="D510" s="608" t="s">
        <v>1127</v>
      </c>
      <c r="E510" s="608" t="s">
        <v>1127</v>
      </c>
      <c r="F510" s="608" t="s">
        <v>1127</v>
      </c>
      <c r="G510" s="608" t="s">
        <v>1127</v>
      </c>
    </row>
    <row r="511" spans="1:7" ht="28.8" x14ac:dyDescent="0.3">
      <c r="A511" s="609" t="s">
        <v>1128</v>
      </c>
      <c r="B511" s="610" t="s">
        <v>1128</v>
      </c>
      <c r="C511" s="610" t="s">
        <v>1128</v>
      </c>
      <c r="D511" s="611" t="s">
        <v>1128</v>
      </c>
      <c r="E511" s="611" t="s">
        <v>1128</v>
      </c>
      <c r="F511" s="611" t="s">
        <v>1128</v>
      </c>
      <c r="G511" s="611" t="s">
        <v>1128</v>
      </c>
    </row>
    <row r="512" spans="1:7" ht="48.6" customHeight="1" x14ac:dyDescent="0.3">
      <c r="A512" s="606" t="s">
        <v>1129</v>
      </c>
      <c r="B512" s="606" t="s">
        <v>1129</v>
      </c>
      <c r="C512" s="606" t="s">
        <v>1129</v>
      </c>
      <c r="D512" s="608" t="s">
        <v>1129</v>
      </c>
      <c r="E512" s="608" t="s">
        <v>1129</v>
      </c>
      <c r="F512" s="608" t="s">
        <v>1129</v>
      </c>
      <c r="G512" s="608" t="s">
        <v>1129</v>
      </c>
    </row>
    <row r="513" spans="1:8" x14ac:dyDescent="0.3">
      <c r="A513" s="609" t="s">
        <v>1130</v>
      </c>
      <c r="B513" s="610" t="s">
        <v>1130</v>
      </c>
      <c r="C513" s="610" t="s">
        <v>1130</v>
      </c>
      <c r="D513" s="611" t="s">
        <v>1130</v>
      </c>
      <c r="E513" s="611" t="s">
        <v>1130</v>
      </c>
      <c r="F513" s="611" t="s">
        <v>1130</v>
      </c>
      <c r="G513" s="611" t="s">
        <v>1130</v>
      </c>
    </row>
    <row r="514" spans="1:8" ht="28.8" x14ac:dyDescent="0.3">
      <c r="A514" s="609" t="s">
        <v>1131</v>
      </c>
      <c r="B514" s="610" t="s">
        <v>1131</v>
      </c>
      <c r="C514" s="610" t="s">
        <v>1131</v>
      </c>
      <c r="D514" s="611" t="s">
        <v>1131</v>
      </c>
      <c r="E514" s="611" t="s">
        <v>1131</v>
      </c>
      <c r="F514" s="611" t="s">
        <v>1131</v>
      </c>
      <c r="G514" s="611" t="s">
        <v>1131</v>
      </c>
    </row>
    <row r="515" spans="1:8" ht="35.4" customHeight="1" x14ac:dyDescent="0.3">
      <c r="A515" s="606" t="s">
        <v>1132</v>
      </c>
      <c r="B515" s="606" t="s">
        <v>1132</v>
      </c>
      <c r="C515" s="606" t="s">
        <v>1132</v>
      </c>
      <c r="D515" s="608" t="s">
        <v>1132</v>
      </c>
      <c r="E515" s="608" t="s">
        <v>1132</v>
      </c>
      <c r="F515" s="608" t="s">
        <v>1132</v>
      </c>
      <c r="G515" s="618" t="s">
        <v>1132</v>
      </c>
      <c r="H515" s="616"/>
    </row>
    <row r="516" spans="1:8" ht="17.399999999999999" customHeight="1" x14ac:dyDescent="0.3">
      <c r="A516" s="609" t="s">
        <v>1133</v>
      </c>
      <c r="B516" s="610" t="s">
        <v>1133</v>
      </c>
      <c r="C516" s="610" t="s">
        <v>1133</v>
      </c>
      <c r="D516" s="611" t="s">
        <v>1133</v>
      </c>
      <c r="E516" s="611" t="s">
        <v>1133</v>
      </c>
      <c r="F516" s="611" t="s">
        <v>1133</v>
      </c>
      <c r="G516" s="611" t="s">
        <v>1133</v>
      </c>
    </row>
    <row r="517" spans="1:8" ht="22.2" customHeight="1" x14ac:dyDescent="0.3">
      <c r="A517" s="609" t="s">
        <v>1134</v>
      </c>
      <c r="B517" s="610" t="s">
        <v>1134</v>
      </c>
      <c r="C517" s="610" t="s">
        <v>1134</v>
      </c>
      <c r="D517" s="611" t="s">
        <v>1134</v>
      </c>
      <c r="E517" s="611" t="s">
        <v>1134</v>
      </c>
      <c r="F517" s="611" t="s">
        <v>1134</v>
      </c>
      <c r="G517" s="619" t="s">
        <v>1134</v>
      </c>
      <c r="H517" s="616"/>
    </row>
    <row r="518" spans="1:8" ht="28.8" x14ac:dyDescent="0.3">
      <c r="A518" s="609" t="s">
        <v>1135</v>
      </c>
      <c r="B518" s="610" t="s">
        <v>1135</v>
      </c>
      <c r="C518" s="610" t="s">
        <v>1135</v>
      </c>
      <c r="D518" s="611" t="s">
        <v>1135</v>
      </c>
      <c r="E518" s="611" t="s">
        <v>1135</v>
      </c>
      <c r="F518" s="611" t="s">
        <v>1135</v>
      </c>
      <c r="G518" s="611" t="s">
        <v>1135</v>
      </c>
    </row>
    <row r="519" spans="1:8" ht="31.2" customHeight="1" x14ac:dyDescent="0.3">
      <c r="A519" s="606" t="s">
        <v>1136</v>
      </c>
      <c r="B519" s="606" t="s">
        <v>1136</v>
      </c>
      <c r="C519" s="606" t="s">
        <v>1136</v>
      </c>
      <c r="D519" s="608" t="s">
        <v>1136</v>
      </c>
      <c r="E519" s="608" t="s">
        <v>1136</v>
      </c>
      <c r="F519" s="608" t="s">
        <v>1136</v>
      </c>
      <c r="G519" s="608" t="s">
        <v>1136</v>
      </c>
    </row>
    <row r="520" spans="1:8" x14ac:dyDescent="0.3">
      <c r="A520" s="609" t="s">
        <v>1137</v>
      </c>
      <c r="B520" s="610" t="s">
        <v>1137</v>
      </c>
      <c r="C520" s="610" t="s">
        <v>1137</v>
      </c>
      <c r="D520" s="611" t="s">
        <v>1137</v>
      </c>
      <c r="E520" s="611" t="s">
        <v>1137</v>
      </c>
      <c r="F520" s="611" t="s">
        <v>1137</v>
      </c>
      <c r="G520" s="611" t="s">
        <v>1137</v>
      </c>
    </row>
    <row r="521" spans="1:8" ht="28.8" x14ac:dyDescent="0.3">
      <c r="A521" s="609" t="s">
        <v>1138</v>
      </c>
      <c r="B521" s="610" t="s">
        <v>1138</v>
      </c>
      <c r="C521" s="610" t="s">
        <v>1138</v>
      </c>
      <c r="D521" s="611" t="s">
        <v>1138</v>
      </c>
      <c r="E521" s="611" t="s">
        <v>1138</v>
      </c>
      <c r="F521" s="611" t="s">
        <v>1138</v>
      </c>
      <c r="G521" s="611" t="s">
        <v>1138</v>
      </c>
    </row>
    <row r="522" spans="1:8" ht="48" customHeight="1" x14ac:dyDescent="0.3">
      <c r="A522" s="606" t="s">
        <v>1139</v>
      </c>
      <c r="B522" s="606" t="s">
        <v>1139</v>
      </c>
      <c r="C522" s="606" t="s">
        <v>1139</v>
      </c>
      <c r="D522" s="608" t="s">
        <v>1139</v>
      </c>
      <c r="E522" s="618" t="s">
        <v>1139</v>
      </c>
      <c r="F522" s="618" t="s">
        <v>1139</v>
      </c>
      <c r="G522" s="607" t="s">
        <v>1139</v>
      </c>
    </row>
    <row r="523" spans="1:8" ht="20.399999999999999" customHeight="1" x14ac:dyDescent="0.3">
      <c r="A523" s="609" t="s">
        <v>1140</v>
      </c>
      <c r="B523" s="610" t="s">
        <v>1140</v>
      </c>
      <c r="C523" s="610" t="s">
        <v>1140</v>
      </c>
      <c r="D523" s="611" t="s">
        <v>1140</v>
      </c>
      <c r="E523" s="611" t="s">
        <v>1140</v>
      </c>
      <c r="F523" s="611" t="s">
        <v>1140</v>
      </c>
      <c r="G523" s="611" t="s">
        <v>1140</v>
      </c>
    </row>
    <row r="524" spans="1:8" ht="28.2" customHeight="1" x14ac:dyDescent="0.3">
      <c r="A524" s="609" t="s">
        <v>1141</v>
      </c>
      <c r="B524" s="610" t="s">
        <v>1141</v>
      </c>
      <c r="C524" s="610" t="s">
        <v>1141</v>
      </c>
      <c r="D524" s="611" t="s">
        <v>1141</v>
      </c>
      <c r="E524" s="611" t="s">
        <v>1141</v>
      </c>
      <c r="F524" s="619" t="s">
        <v>1141</v>
      </c>
      <c r="G524" s="619" t="s">
        <v>1141</v>
      </c>
    </row>
    <row r="525" spans="1:8" ht="42" customHeight="1" x14ac:dyDescent="0.3">
      <c r="A525" s="609" t="s">
        <v>1142</v>
      </c>
      <c r="B525" s="610" t="s">
        <v>1142</v>
      </c>
      <c r="C525" s="610" t="s">
        <v>1142</v>
      </c>
      <c r="D525" s="611" t="s">
        <v>1142</v>
      </c>
      <c r="E525" s="619" t="s">
        <v>1142</v>
      </c>
      <c r="F525" s="611" t="s">
        <v>1142</v>
      </c>
      <c r="G525" s="619" t="s">
        <v>1142</v>
      </c>
    </row>
    <row r="526" spans="1:8" ht="40.950000000000003" customHeight="1" x14ac:dyDescent="0.3">
      <c r="A526" s="609" t="s">
        <v>1143</v>
      </c>
      <c r="B526" s="610" t="s">
        <v>1143</v>
      </c>
      <c r="C526" s="610" t="s">
        <v>1143</v>
      </c>
      <c r="D526" s="611" t="s">
        <v>1143</v>
      </c>
      <c r="E526" s="611" t="s">
        <v>1143</v>
      </c>
      <c r="F526" s="619" t="s">
        <v>1143</v>
      </c>
      <c r="G526" s="611" t="s">
        <v>1143</v>
      </c>
    </row>
    <row r="527" spans="1:8" ht="28.8" x14ac:dyDescent="0.3">
      <c r="A527" s="609" t="s">
        <v>1144</v>
      </c>
      <c r="B527" s="610" t="s">
        <v>1144</v>
      </c>
      <c r="C527" s="610" t="s">
        <v>1145</v>
      </c>
      <c r="D527" s="611" t="s">
        <v>1145</v>
      </c>
      <c r="E527" s="624"/>
      <c r="F527" s="611"/>
      <c r="G527" s="611"/>
    </row>
    <row r="528" spans="1:8" ht="43.2" x14ac:dyDescent="0.3">
      <c r="A528" s="609" t="s">
        <v>1146</v>
      </c>
      <c r="B528" s="610" t="s">
        <v>1146</v>
      </c>
      <c r="C528" s="610" t="s">
        <v>1146</v>
      </c>
      <c r="D528" s="611" t="s">
        <v>1146</v>
      </c>
      <c r="E528" s="624"/>
      <c r="F528" s="611"/>
      <c r="G528" s="611"/>
    </row>
    <row r="529" spans="1:7" ht="28.8" x14ac:dyDescent="0.3">
      <c r="A529" s="609" t="s">
        <v>1147</v>
      </c>
      <c r="B529" s="610" t="s">
        <v>1147</v>
      </c>
      <c r="C529" s="610" t="s">
        <v>1147</v>
      </c>
      <c r="D529" s="611" t="s">
        <v>1147</v>
      </c>
      <c r="E529" s="624"/>
      <c r="F529" s="611"/>
      <c r="G529" s="611"/>
    </row>
    <row r="530" spans="1:7" ht="49.95" customHeight="1" x14ac:dyDescent="0.3">
      <c r="A530" s="605" t="s">
        <v>277</v>
      </c>
      <c r="B530" s="605" t="s">
        <v>277</v>
      </c>
      <c r="C530" s="605" t="s">
        <v>277</v>
      </c>
      <c r="D530" s="630" t="s">
        <v>277</v>
      </c>
      <c r="E530" s="630" t="s">
        <v>277</v>
      </c>
      <c r="F530" s="630" t="s">
        <v>277</v>
      </c>
      <c r="G530" s="630" t="s">
        <v>277</v>
      </c>
    </row>
    <row r="531" spans="1:7" ht="33" customHeight="1" x14ac:dyDescent="0.3">
      <c r="A531" s="606" t="s">
        <v>1148</v>
      </c>
      <c r="B531" s="606" t="s">
        <v>1148</v>
      </c>
      <c r="C531" s="606" t="s">
        <v>1148</v>
      </c>
      <c r="D531" s="491"/>
      <c r="E531" s="547"/>
      <c r="F531" s="547"/>
      <c r="G531" s="547"/>
    </row>
    <row r="532" spans="1:7" x14ac:dyDescent="0.3">
      <c r="A532" s="609" t="s">
        <v>1149</v>
      </c>
      <c r="B532" s="610" t="s">
        <v>1149</v>
      </c>
      <c r="C532" s="610" t="s">
        <v>1149</v>
      </c>
      <c r="D532" s="491"/>
      <c r="E532" s="547"/>
      <c r="F532" s="547"/>
      <c r="G532" s="547"/>
    </row>
    <row r="533" spans="1:7" ht="43.2" x14ac:dyDescent="0.3">
      <c r="A533" s="609" t="s">
        <v>1150</v>
      </c>
      <c r="B533" s="610" t="s">
        <v>1150</v>
      </c>
      <c r="C533" s="610" t="s">
        <v>1150</v>
      </c>
      <c r="D533" s="491"/>
      <c r="E533" s="547"/>
      <c r="F533" s="547"/>
      <c r="G533" s="547"/>
    </row>
    <row r="534" spans="1:7" ht="28.8" x14ac:dyDescent="0.3">
      <c r="A534" s="609" t="s">
        <v>1151</v>
      </c>
      <c r="B534" s="610" t="s">
        <v>1151</v>
      </c>
      <c r="C534" s="610" t="s">
        <v>1152</v>
      </c>
      <c r="D534" s="491"/>
      <c r="E534" s="547"/>
      <c r="F534" s="547"/>
      <c r="G534" s="547"/>
    </row>
    <row r="535" spans="1:7" ht="51.75" customHeight="1" x14ac:dyDescent="0.3">
      <c r="A535" s="606" t="s">
        <v>1153</v>
      </c>
      <c r="B535" s="623" t="s">
        <v>1154</v>
      </c>
      <c r="C535" s="606" t="s">
        <v>1154</v>
      </c>
      <c r="D535" s="645" t="s">
        <v>1691</v>
      </c>
      <c r="E535" s="636" t="s">
        <v>1691</v>
      </c>
      <c r="F535" s="624"/>
      <c r="G535" s="547"/>
    </row>
    <row r="536" spans="1:7" ht="21.6" customHeight="1" x14ac:dyDescent="0.3">
      <c r="A536" s="609" t="s">
        <v>1155</v>
      </c>
      <c r="B536" s="610" t="s">
        <v>1155</v>
      </c>
      <c r="C536" s="610" t="s">
        <v>1155</v>
      </c>
      <c r="D536" s="633" t="s">
        <v>1155</v>
      </c>
      <c r="E536" s="633" t="s">
        <v>1155</v>
      </c>
      <c r="F536" s="624"/>
      <c r="G536" s="547"/>
    </row>
    <row r="537" spans="1:7" ht="39.75" customHeight="1" x14ac:dyDescent="0.3">
      <c r="A537" s="609" t="s">
        <v>1156</v>
      </c>
      <c r="B537" s="610" t="s">
        <v>1156</v>
      </c>
      <c r="C537" s="610" t="s">
        <v>1156</v>
      </c>
      <c r="D537" s="491"/>
      <c r="E537" s="547"/>
      <c r="F537" s="547"/>
      <c r="G537" s="547"/>
    </row>
    <row r="538" spans="1:7" ht="36.6" customHeight="1" x14ac:dyDescent="0.3">
      <c r="A538" s="609" t="s">
        <v>1157</v>
      </c>
      <c r="B538" s="610" t="s">
        <v>1157</v>
      </c>
      <c r="C538" s="610" t="s">
        <v>1157</v>
      </c>
      <c r="D538" s="498" t="s">
        <v>1692</v>
      </c>
      <c r="E538" s="552" t="s">
        <v>1692</v>
      </c>
      <c r="F538" s="624"/>
      <c r="G538" s="547"/>
    </row>
    <row r="539" spans="1:7" ht="34.200000000000003" customHeight="1" x14ac:dyDescent="0.3">
      <c r="A539" s="609" t="s">
        <v>1158</v>
      </c>
      <c r="B539" s="610" t="s">
        <v>1158</v>
      </c>
      <c r="C539" s="610" t="s">
        <v>1158</v>
      </c>
      <c r="D539" s="619" t="s">
        <v>1158</v>
      </c>
      <c r="E539" s="611" t="s">
        <v>1158</v>
      </c>
      <c r="F539" s="624"/>
      <c r="G539" s="547"/>
    </row>
    <row r="540" spans="1:7" ht="36.75" customHeight="1" x14ac:dyDescent="0.3">
      <c r="A540" s="609"/>
      <c r="B540" s="610"/>
      <c r="C540" s="610"/>
      <c r="D540" s="533" t="s">
        <v>1693</v>
      </c>
      <c r="E540" s="490" t="s">
        <v>1693</v>
      </c>
      <c r="F540" s="624"/>
      <c r="G540" s="547"/>
    </row>
    <row r="541" spans="1:7" ht="48.75" customHeight="1" x14ac:dyDescent="0.3">
      <c r="A541" s="609"/>
      <c r="B541" s="610"/>
      <c r="C541" s="610"/>
      <c r="D541" s="533" t="s">
        <v>1694</v>
      </c>
      <c r="E541" s="490" t="s">
        <v>1694</v>
      </c>
      <c r="F541" s="624"/>
      <c r="G541" s="547"/>
    </row>
    <row r="542" spans="1:7" ht="34.200000000000003" customHeight="1" x14ac:dyDescent="0.3">
      <c r="A542" s="606" t="s">
        <v>1159</v>
      </c>
      <c r="B542" s="606" t="s">
        <v>1159</v>
      </c>
      <c r="C542" s="606" t="s">
        <v>1159</v>
      </c>
      <c r="D542" s="636" t="s">
        <v>1159</v>
      </c>
      <c r="E542" s="636" t="s">
        <v>1159</v>
      </c>
      <c r="F542" s="636" t="s">
        <v>1159</v>
      </c>
      <c r="G542" s="636" t="s">
        <v>1159</v>
      </c>
    </row>
    <row r="543" spans="1:7" ht="28.8" x14ac:dyDescent="0.3">
      <c r="A543" s="609" t="s">
        <v>1160</v>
      </c>
      <c r="B543" s="610" t="s">
        <v>1160</v>
      </c>
      <c r="C543" s="610" t="s">
        <v>1160</v>
      </c>
      <c r="D543" s="611" t="s">
        <v>1160</v>
      </c>
      <c r="E543" s="611" t="s">
        <v>1160</v>
      </c>
      <c r="F543" s="611" t="s">
        <v>1160</v>
      </c>
      <c r="G543" s="611" t="s">
        <v>1160</v>
      </c>
    </row>
    <row r="544" spans="1:7" ht="28.8" x14ac:dyDescent="0.3">
      <c r="A544" s="609" t="s">
        <v>1161</v>
      </c>
      <c r="B544" s="610" t="s">
        <v>1161</v>
      </c>
      <c r="C544" s="610" t="s">
        <v>1161</v>
      </c>
      <c r="D544" s="611" t="s">
        <v>1161</v>
      </c>
      <c r="E544" s="611" t="s">
        <v>1161</v>
      </c>
      <c r="F544" s="611" t="s">
        <v>1161</v>
      </c>
      <c r="G544" s="611" t="s">
        <v>1161</v>
      </c>
    </row>
    <row r="545" spans="1:8" ht="40.200000000000003" customHeight="1" x14ac:dyDescent="0.3">
      <c r="A545" s="606" t="s">
        <v>1162</v>
      </c>
      <c r="B545" s="606" t="s">
        <v>1162</v>
      </c>
      <c r="C545" s="606" t="s">
        <v>1162</v>
      </c>
      <c r="D545" s="491"/>
      <c r="E545" s="547"/>
      <c r="F545" s="547"/>
      <c r="G545" s="611"/>
    </row>
    <row r="546" spans="1:8" x14ac:dyDescent="0.3">
      <c r="A546" s="609" t="s">
        <v>1163</v>
      </c>
      <c r="B546" s="610" t="s">
        <v>1163</v>
      </c>
      <c r="C546" s="610" t="s">
        <v>1163</v>
      </c>
      <c r="D546" s="491"/>
      <c r="E546" s="547"/>
      <c r="F546" s="547"/>
      <c r="G546" s="611"/>
    </row>
    <row r="547" spans="1:8" ht="28.8" x14ac:dyDescent="0.3">
      <c r="A547" s="609" t="s">
        <v>1164</v>
      </c>
      <c r="B547" s="610" t="s">
        <v>1164</v>
      </c>
      <c r="C547" s="610" t="s">
        <v>1164</v>
      </c>
      <c r="D547" s="491"/>
      <c r="E547" s="547"/>
      <c r="F547" s="547"/>
      <c r="G547" s="611"/>
    </row>
    <row r="548" spans="1:8" ht="28.8" x14ac:dyDescent="0.3">
      <c r="A548" s="609" t="s">
        <v>1165</v>
      </c>
      <c r="B548" s="610" t="s">
        <v>1165</v>
      </c>
      <c r="C548" s="610" t="s">
        <v>1165</v>
      </c>
      <c r="D548" s="491"/>
      <c r="E548" s="547"/>
      <c r="F548" s="547"/>
      <c r="G548" s="611"/>
    </row>
    <row r="549" spans="1:8" ht="28.8" x14ac:dyDescent="0.3">
      <c r="A549" s="609" t="s">
        <v>1166</v>
      </c>
      <c r="B549" s="610" t="s">
        <v>1166</v>
      </c>
      <c r="C549" s="610" t="s">
        <v>1166</v>
      </c>
      <c r="D549" s="491"/>
      <c r="E549" s="547"/>
      <c r="F549" s="547"/>
      <c r="G549" s="611"/>
    </row>
    <row r="550" spans="1:8" ht="54.75" customHeight="1" x14ac:dyDescent="0.3">
      <c r="A550" s="606" t="s">
        <v>1167</v>
      </c>
      <c r="B550" s="606" t="s">
        <v>1167</v>
      </c>
      <c r="C550" s="607" t="s">
        <v>1167</v>
      </c>
      <c r="D550" s="493" t="s">
        <v>1695</v>
      </c>
      <c r="E550" s="550" t="s">
        <v>1695</v>
      </c>
      <c r="F550" s="550" t="s">
        <v>1695</v>
      </c>
      <c r="G550" s="497" t="s">
        <v>1695</v>
      </c>
      <c r="H550" s="616"/>
    </row>
    <row r="551" spans="1:8" x14ac:dyDescent="0.3">
      <c r="A551" s="609" t="s">
        <v>1168</v>
      </c>
      <c r="B551" s="610" t="s">
        <v>1168</v>
      </c>
      <c r="C551" s="610" t="s">
        <v>1168</v>
      </c>
      <c r="D551" s="611" t="s">
        <v>1168</v>
      </c>
      <c r="E551" s="611" t="s">
        <v>1168</v>
      </c>
      <c r="F551" s="611" t="s">
        <v>1168</v>
      </c>
      <c r="G551" s="611" t="s">
        <v>1168</v>
      </c>
    </row>
    <row r="552" spans="1:8" ht="74.25" customHeight="1" x14ac:dyDescent="0.3">
      <c r="A552" s="609" t="s">
        <v>1169</v>
      </c>
      <c r="B552" s="610" t="s">
        <v>1169</v>
      </c>
      <c r="C552" s="610" t="s">
        <v>1169</v>
      </c>
      <c r="D552" s="619" t="s">
        <v>1169</v>
      </c>
      <c r="E552" s="611" t="s">
        <v>1169</v>
      </c>
      <c r="F552" s="611" t="s">
        <v>1169</v>
      </c>
      <c r="G552" s="611" t="s">
        <v>1169</v>
      </c>
    </row>
    <row r="553" spans="1:8" ht="40.950000000000003" customHeight="1" x14ac:dyDescent="0.3">
      <c r="A553" s="609" t="s">
        <v>1170</v>
      </c>
      <c r="B553" s="610" t="s">
        <v>1170</v>
      </c>
      <c r="C553" s="610" t="s">
        <v>1170</v>
      </c>
      <c r="D553" s="489" t="s">
        <v>1696</v>
      </c>
      <c r="E553" s="490" t="s">
        <v>1696</v>
      </c>
      <c r="F553" s="490" t="s">
        <v>1696</v>
      </c>
      <c r="G553" s="619" t="s">
        <v>1696</v>
      </c>
      <c r="H553" s="616"/>
    </row>
    <row r="554" spans="1:8" ht="60.75" customHeight="1" x14ac:dyDescent="0.3">
      <c r="A554" s="609" t="s">
        <v>1171</v>
      </c>
      <c r="B554" s="610" t="s">
        <v>1171</v>
      </c>
      <c r="C554" s="617" t="s">
        <v>1171</v>
      </c>
      <c r="D554" s="496"/>
      <c r="E554" s="551"/>
      <c r="F554" s="551"/>
      <c r="G554" s="611"/>
    </row>
    <row r="555" spans="1:8" ht="36" customHeight="1" x14ac:dyDescent="0.3">
      <c r="A555" s="609" t="s">
        <v>1172</v>
      </c>
      <c r="B555" s="610" t="s">
        <v>1172</v>
      </c>
      <c r="C555" s="610" t="s">
        <v>1172</v>
      </c>
      <c r="D555" s="642" t="s">
        <v>1172</v>
      </c>
      <c r="E555" s="490" t="s">
        <v>1172</v>
      </c>
      <c r="F555" s="494" t="s">
        <v>1813</v>
      </c>
      <c r="G555" s="611" t="s">
        <v>1813</v>
      </c>
    </row>
    <row r="556" spans="1:8" ht="66.75" customHeight="1" x14ac:dyDescent="0.3">
      <c r="A556" s="606" t="s">
        <v>1173</v>
      </c>
      <c r="B556" s="606" t="s">
        <v>1173</v>
      </c>
      <c r="C556" s="606" t="s">
        <v>1173</v>
      </c>
      <c r="D556" s="493" t="s">
        <v>1697</v>
      </c>
      <c r="E556" s="550" t="s">
        <v>1697</v>
      </c>
      <c r="F556" s="550" t="s">
        <v>1697</v>
      </c>
      <c r="G556" s="497" t="s">
        <v>1697</v>
      </c>
      <c r="H556" s="631"/>
    </row>
    <row r="557" spans="1:8" ht="33.6" customHeight="1" x14ac:dyDescent="0.3">
      <c r="A557" s="609" t="s">
        <v>1174</v>
      </c>
      <c r="B557" s="610" t="s">
        <v>1174</v>
      </c>
      <c r="C557" s="610" t="s">
        <v>1174</v>
      </c>
      <c r="D557" s="611" t="s">
        <v>1174</v>
      </c>
      <c r="E557" s="611" t="s">
        <v>1174</v>
      </c>
      <c r="F557" s="611" t="s">
        <v>1174</v>
      </c>
      <c r="G557" s="611" t="s">
        <v>1174</v>
      </c>
    </row>
    <row r="558" spans="1:8" ht="68.400000000000006" customHeight="1" x14ac:dyDescent="0.3">
      <c r="A558" s="609" t="s">
        <v>1175</v>
      </c>
      <c r="B558" s="610" t="s">
        <v>1175</v>
      </c>
      <c r="C558" s="610" t="s">
        <v>1175</v>
      </c>
      <c r="D558" s="611" t="s">
        <v>1175</v>
      </c>
      <c r="E558" s="611" t="s">
        <v>1175</v>
      </c>
      <c r="F558" s="613" t="s">
        <v>1814</v>
      </c>
      <c r="G558" s="619" t="s">
        <v>1814</v>
      </c>
      <c r="H558" s="616"/>
    </row>
    <row r="559" spans="1:8" ht="43.2" x14ac:dyDescent="0.3">
      <c r="A559" s="609" t="s">
        <v>1176</v>
      </c>
      <c r="B559" s="610" t="s">
        <v>1176</v>
      </c>
      <c r="C559" s="610" t="s">
        <v>1176</v>
      </c>
      <c r="D559" s="494" t="s">
        <v>1698</v>
      </c>
      <c r="E559" s="490" t="s">
        <v>1698</v>
      </c>
      <c r="F559" s="490" t="s">
        <v>1698</v>
      </c>
      <c r="G559" s="611" t="s">
        <v>1698</v>
      </c>
    </row>
    <row r="560" spans="1:8" ht="38.4" customHeight="1" x14ac:dyDescent="0.3">
      <c r="A560" s="609" t="s">
        <v>1177</v>
      </c>
      <c r="B560" s="610" t="s">
        <v>1177</v>
      </c>
      <c r="C560" s="610" t="s">
        <v>1177</v>
      </c>
      <c r="D560" s="494" t="s">
        <v>1699</v>
      </c>
      <c r="E560" s="490" t="s">
        <v>1699</v>
      </c>
      <c r="F560" s="490" t="s">
        <v>1699</v>
      </c>
      <c r="G560" s="619" t="s">
        <v>1699</v>
      </c>
      <c r="H560" s="616"/>
    </row>
    <row r="561" spans="1:8" ht="63.75" customHeight="1" x14ac:dyDescent="0.3">
      <c r="A561" s="609"/>
      <c r="B561" s="610"/>
      <c r="C561" s="610"/>
      <c r="D561" s="533" t="s">
        <v>1700</v>
      </c>
      <c r="E561" s="490" t="s">
        <v>1700</v>
      </c>
      <c r="F561" s="494" t="s">
        <v>1815</v>
      </c>
      <c r="G561" s="619" t="s">
        <v>1815</v>
      </c>
      <c r="H561" s="616"/>
    </row>
    <row r="562" spans="1:8" ht="42.6" customHeight="1" x14ac:dyDescent="0.3">
      <c r="A562" s="609"/>
      <c r="B562" s="610"/>
      <c r="C562" s="610"/>
      <c r="D562" s="533"/>
      <c r="E562" s="490"/>
      <c r="F562" s="533" t="s">
        <v>1816</v>
      </c>
      <c r="G562" s="611" t="s">
        <v>1816</v>
      </c>
    </row>
    <row r="563" spans="1:8" ht="22.95" customHeight="1" x14ac:dyDescent="0.3">
      <c r="A563" s="606" t="s">
        <v>1178</v>
      </c>
      <c r="B563" s="606" t="s">
        <v>1178</v>
      </c>
      <c r="C563" s="606" t="s">
        <v>1178</v>
      </c>
      <c r="D563" s="608" t="s">
        <v>1178</v>
      </c>
      <c r="E563" s="608" t="s">
        <v>1178</v>
      </c>
      <c r="F563" s="608" t="s">
        <v>1178</v>
      </c>
      <c r="G563" s="608" t="s">
        <v>1178</v>
      </c>
    </row>
    <row r="564" spans="1:8" x14ac:dyDescent="0.3">
      <c r="A564" s="609" t="s">
        <v>1179</v>
      </c>
      <c r="B564" s="610" t="s">
        <v>1179</v>
      </c>
      <c r="C564" s="610" t="s">
        <v>1179</v>
      </c>
      <c r="D564" s="611" t="s">
        <v>1179</v>
      </c>
      <c r="E564" s="611" t="s">
        <v>1179</v>
      </c>
      <c r="F564" s="611" t="s">
        <v>1179</v>
      </c>
      <c r="G564" s="611" t="s">
        <v>1179</v>
      </c>
    </row>
    <row r="565" spans="1:8" ht="40.950000000000003" customHeight="1" x14ac:dyDescent="0.3">
      <c r="A565" s="606" t="s">
        <v>1180</v>
      </c>
      <c r="B565" s="606" t="s">
        <v>1180</v>
      </c>
      <c r="C565" s="607" t="s">
        <v>1180</v>
      </c>
      <c r="D565" s="493" t="s">
        <v>1701</v>
      </c>
      <c r="E565" s="550" t="s">
        <v>1701</v>
      </c>
      <c r="F565" s="493" t="s">
        <v>1817</v>
      </c>
      <c r="G565" s="618" t="s">
        <v>1817</v>
      </c>
      <c r="H565" s="616"/>
    </row>
    <row r="566" spans="1:8" x14ac:dyDescent="0.3">
      <c r="A566" s="609" t="s">
        <v>1181</v>
      </c>
      <c r="B566" s="610" t="s">
        <v>1181</v>
      </c>
      <c r="C566" s="610" t="s">
        <v>1181</v>
      </c>
      <c r="D566" s="611" t="s">
        <v>1181</v>
      </c>
      <c r="E566" s="611" t="s">
        <v>1181</v>
      </c>
      <c r="F566" s="611" t="s">
        <v>1181</v>
      </c>
      <c r="G566" s="611" t="s">
        <v>1181</v>
      </c>
    </row>
    <row r="567" spans="1:8" ht="72" customHeight="1" x14ac:dyDescent="0.3">
      <c r="A567" s="609" t="s">
        <v>1182</v>
      </c>
      <c r="B567" s="610" t="s">
        <v>1182</v>
      </c>
      <c r="C567" s="617" t="s">
        <v>1182</v>
      </c>
      <c r="D567" s="489" t="s">
        <v>1702</v>
      </c>
      <c r="E567" s="611" t="s">
        <v>1702</v>
      </c>
      <c r="F567" s="613" t="s">
        <v>1818</v>
      </c>
      <c r="G567" s="619" t="s">
        <v>1818</v>
      </c>
      <c r="H567" s="616"/>
    </row>
    <row r="568" spans="1:8" ht="55.2" customHeight="1" x14ac:dyDescent="0.3">
      <c r="A568" s="609" t="s">
        <v>1183</v>
      </c>
      <c r="B568" s="610" t="s">
        <v>1183</v>
      </c>
      <c r="C568" s="610" t="s">
        <v>1183</v>
      </c>
      <c r="D568" s="496"/>
      <c r="E568" s="551"/>
      <c r="F568" s="551"/>
      <c r="G568" s="611"/>
    </row>
    <row r="569" spans="1:8" ht="55.2" customHeight="1" x14ac:dyDescent="0.3">
      <c r="A569" s="609"/>
      <c r="B569" s="610"/>
      <c r="C569" s="610"/>
      <c r="D569" s="610"/>
      <c r="E569" s="551"/>
      <c r="F569" s="533" t="s">
        <v>1819</v>
      </c>
      <c r="G569" s="611" t="s">
        <v>1819</v>
      </c>
    </row>
    <row r="570" spans="1:8" ht="51.6" customHeight="1" x14ac:dyDescent="0.3">
      <c r="A570" s="606" t="s">
        <v>1184</v>
      </c>
      <c r="B570" s="606" t="s">
        <v>1184</v>
      </c>
      <c r="C570" s="606" t="s">
        <v>1184</v>
      </c>
      <c r="D570" s="493" t="s">
        <v>1703</v>
      </c>
      <c r="E570" s="550" t="s">
        <v>1703</v>
      </c>
      <c r="F570" s="578"/>
      <c r="G570" s="611"/>
    </row>
    <row r="571" spans="1:8" ht="24.6" customHeight="1" x14ac:dyDescent="0.3">
      <c r="A571" s="609" t="s">
        <v>1185</v>
      </c>
      <c r="B571" s="610" t="s">
        <v>1185</v>
      </c>
      <c r="C571" s="610" t="s">
        <v>1185</v>
      </c>
      <c r="D571" s="611" t="s">
        <v>1185</v>
      </c>
      <c r="E571" s="611" t="s">
        <v>1185</v>
      </c>
      <c r="F571" s="624"/>
      <c r="G571" s="611"/>
    </row>
    <row r="572" spans="1:8" ht="56.25" customHeight="1" x14ac:dyDescent="0.3">
      <c r="A572" s="609" t="s">
        <v>1186</v>
      </c>
      <c r="B572" s="610" t="s">
        <v>1186</v>
      </c>
      <c r="C572" s="610" t="s">
        <v>1186</v>
      </c>
      <c r="D572" s="633" t="s">
        <v>1186</v>
      </c>
      <c r="E572" s="633" t="s">
        <v>1186</v>
      </c>
      <c r="F572" s="624"/>
      <c r="G572" s="611"/>
    </row>
    <row r="573" spans="1:8" ht="34.5" customHeight="1" x14ac:dyDescent="0.3">
      <c r="A573" s="609" t="s">
        <v>1187</v>
      </c>
      <c r="B573" s="610" t="s">
        <v>1187</v>
      </c>
      <c r="C573" s="610" t="s">
        <v>1188</v>
      </c>
      <c r="D573" s="496"/>
      <c r="E573" s="551"/>
      <c r="F573" s="551"/>
      <c r="G573" s="611"/>
    </row>
    <row r="574" spans="1:8" ht="36.75" customHeight="1" x14ac:dyDescent="0.3">
      <c r="A574" s="609"/>
      <c r="B574" s="610"/>
      <c r="C574" s="646"/>
      <c r="D574" s="533" t="s">
        <v>1704</v>
      </c>
      <c r="E574" s="490" t="s">
        <v>1704</v>
      </c>
      <c r="F574" s="624"/>
      <c r="G574" s="611"/>
    </row>
    <row r="575" spans="1:8" ht="33" customHeight="1" x14ac:dyDescent="0.3">
      <c r="A575" s="609"/>
      <c r="B575" s="610"/>
      <c r="C575" s="610"/>
      <c r="D575" s="533" t="s">
        <v>1705</v>
      </c>
      <c r="E575" s="490" t="s">
        <v>1705</v>
      </c>
      <c r="F575" s="486"/>
      <c r="G575" s="611"/>
    </row>
    <row r="576" spans="1:8" ht="51" customHeight="1" x14ac:dyDescent="0.3">
      <c r="A576" s="606" t="s">
        <v>1189</v>
      </c>
      <c r="B576" s="606" t="s">
        <v>1189</v>
      </c>
      <c r="C576" s="606" t="s">
        <v>1189</v>
      </c>
      <c r="D576" s="636" t="s">
        <v>1189</v>
      </c>
      <c r="E576" s="636" t="s">
        <v>1189</v>
      </c>
      <c r="F576" s="636" t="s">
        <v>1189</v>
      </c>
      <c r="G576" s="636" t="s">
        <v>1189</v>
      </c>
    </row>
    <row r="577" spans="1:8" x14ac:dyDescent="0.3">
      <c r="A577" s="609" t="s">
        <v>1190</v>
      </c>
      <c r="B577" s="610" t="s">
        <v>1190</v>
      </c>
      <c r="C577" s="610" t="s">
        <v>1190</v>
      </c>
      <c r="D577" s="611" t="s">
        <v>1190</v>
      </c>
      <c r="E577" s="611" t="s">
        <v>1190</v>
      </c>
      <c r="F577" s="611" t="s">
        <v>1190</v>
      </c>
      <c r="G577" s="611" t="s">
        <v>1190</v>
      </c>
    </row>
    <row r="578" spans="1:8" ht="43.2" x14ac:dyDescent="0.3">
      <c r="A578" s="609" t="s">
        <v>1191</v>
      </c>
      <c r="B578" s="610" t="s">
        <v>1191</v>
      </c>
      <c r="C578" s="610" t="s">
        <v>1191</v>
      </c>
      <c r="D578" s="611" t="s">
        <v>1191</v>
      </c>
      <c r="E578" s="611" t="s">
        <v>1191</v>
      </c>
      <c r="F578" s="611" t="s">
        <v>1191</v>
      </c>
      <c r="G578" s="611" t="s">
        <v>1191</v>
      </c>
    </row>
    <row r="579" spans="1:8" ht="28.8" x14ac:dyDescent="0.3">
      <c r="A579" s="609" t="s">
        <v>1192</v>
      </c>
      <c r="B579" s="610" t="s">
        <v>1192</v>
      </c>
      <c r="C579" s="610" t="s">
        <v>1192</v>
      </c>
      <c r="D579" s="611" t="s">
        <v>1192</v>
      </c>
      <c r="E579" s="611" t="s">
        <v>1192</v>
      </c>
      <c r="F579" s="611" t="s">
        <v>1192</v>
      </c>
      <c r="G579" s="611" t="s">
        <v>1192</v>
      </c>
    </row>
    <row r="580" spans="1:8" ht="28.8" x14ac:dyDescent="0.3">
      <c r="A580" s="609" t="s">
        <v>1193</v>
      </c>
      <c r="B580" s="610" t="s">
        <v>1193</v>
      </c>
      <c r="C580" s="610" t="s">
        <v>1193</v>
      </c>
      <c r="D580" s="611" t="s">
        <v>1193</v>
      </c>
      <c r="E580" s="611" t="s">
        <v>1193</v>
      </c>
      <c r="F580" s="611" t="s">
        <v>1193</v>
      </c>
      <c r="G580" s="611" t="s">
        <v>1193</v>
      </c>
    </row>
    <row r="581" spans="1:8" ht="28.8" x14ac:dyDescent="0.3">
      <c r="A581" s="609" t="s">
        <v>1194</v>
      </c>
      <c r="B581" s="610" t="s">
        <v>1194</v>
      </c>
      <c r="C581" s="610" t="s">
        <v>1194</v>
      </c>
      <c r="D581" s="611" t="s">
        <v>1194</v>
      </c>
      <c r="E581" s="611" t="s">
        <v>1194</v>
      </c>
      <c r="F581" s="611" t="s">
        <v>1194</v>
      </c>
      <c r="G581" s="611" t="s">
        <v>1194</v>
      </c>
    </row>
    <row r="582" spans="1:8" ht="57.6" x14ac:dyDescent="0.3">
      <c r="A582" s="609" t="s">
        <v>1195</v>
      </c>
      <c r="B582" s="610" t="s">
        <v>1195</v>
      </c>
      <c r="C582" s="610" t="s">
        <v>1195</v>
      </c>
      <c r="D582" s="611" t="s">
        <v>1195</v>
      </c>
      <c r="E582" s="611" t="s">
        <v>1195</v>
      </c>
      <c r="F582" s="611" t="s">
        <v>1195</v>
      </c>
      <c r="G582" s="611" t="s">
        <v>1195</v>
      </c>
    </row>
    <row r="583" spans="1:8" ht="47.25" customHeight="1" x14ac:dyDescent="0.3">
      <c r="A583" s="609"/>
      <c r="B583" s="610"/>
      <c r="C583" s="610"/>
      <c r="D583" s="499" t="s">
        <v>1706</v>
      </c>
      <c r="E583" s="550" t="s">
        <v>1706</v>
      </c>
      <c r="F583" s="550" t="s">
        <v>1706</v>
      </c>
      <c r="G583" s="550" t="s">
        <v>1706</v>
      </c>
    </row>
    <row r="584" spans="1:8" ht="36" customHeight="1" x14ac:dyDescent="0.3">
      <c r="A584" s="609"/>
      <c r="B584" s="610"/>
      <c r="C584" s="610"/>
      <c r="D584" s="533" t="s">
        <v>1707</v>
      </c>
      <c r="E584" s="490" t="s">
        <v>1707</v>
      </c>
      <c r="F584" s="490" t="s">
        <v>1707</v>
      </c>
      <c r="G584" s="490" t="s">
        <v>1707</v>
      </c>
    </row>
    <row r="585" spans="1:8" ht="56.4" customHeight="1" x14ac:dyDescent="0.3">
      <c r="A585" s="609"/>
      <c r="B585" s="610"/>
      <c r="C585" s="610"/>
      <c r="D585" s="490" t="s">
        <v>1708</v>
      </c>
      <c r="E585" s="490" t="s">
        <v>1708</v>
      </c>
      <c r="F585" s="490" t="s">
        <v>1708</v>
      </c>
      <c r="G585" s="490" t="s">
        <v>1708</v>
      </c>
    </row>
    <row r="586" spans="1:8" ht="52.5" customHeight="1" x14ac:dyDescent="0.3">
      <c r="A586" s="609"/>
      <c r="B586" s="610"/>
      <c r="C586" s="610"/>
      <c r="D586" s="533" t="s">
        <v>1709</v>
      </c>
      <c r="E586" s="490" t="s">
        <v>1709</v>
      </c>
      <c r="F586" s="490" t="s">
        <v>1709</v>
      </c>
      <c r="G586" s="490" t="s">
        <v>1709</v>
      </c>
    </row>
    <row r="587" spans="1:8" ht="36" customHeight="1" x14ac:dyDescent="0.3">
      <c r="A587" s="609"/>
      <c r="B587" s="610"/>
      <c r="C587" s="610"/>
      <c r="D587" s="499" t="s">
        <v>1710</v>
      </c>
      <c r="E587" s="550" t="s">
        <v>1710</v>
      </c>
      <c r="F587" s="550" t="s">
        <v>1710</v>
      </c>
      <c r="G587" s="550" t="s">
        <v>1710</v>
      </c>
    </row>
    <row r="588" spans="1:8" ht="36" customHeight="1" x14ac:dyDescent="0.3">
      <c r="A588" s="609"/>
      <c r="B588" s="610"/>
      <c r="C588" s="610"/>
      <c r="D588" s="533" t="s">
        <v>1711</v>
      </c>
      <c r="E588" s="490" t="s">
        <v>1711</v>
      </c>
      <c r="F588" s="490" t="s">
        <v>1711</v>
      </c>
      <c r="G588" s="490" t="s">
        <v>1711</v>
      </c>
    </row>
    <row r="589" spans="1:8" ht="58.2" customHeight="1" x14ac:dyDescent="0.3">
      <c r="A589" s="609"/>
      <c r="B589" s="610"/>
      <c r="C589" s="610"/>
      <c r="D589" s="490" t="s">
        <v>1712</v>
      </c>
      <c r="E589" s="490" t="s">
        <v>1712</v>
      </c>
      <c r="F589" s="490" t="s">
        <v>1712</v>
      </c>
      <c r="G589" s="490" t="s">
        <v>1712</v>
      </c>
    </row>
    <row r="590" spans="1:8" ht="36" customHeight="1" x14ac:dyDescent="0.3">
      <c r="A590" s="609"/>
      <c r="B590" s="610"/>
      <c r="C590" s="610"/>
      <c r="D590" s="489" t="s">
        <v>1713</v>
      </c>
      <c r="E590" s="490" t="s">
        <v>1713</v>
      </c>
      <c r="F590" s="490" t="s">
        <v>1713</v>
      </c>
      <c r="G590" s="490" t="s">
        <v>1713</v>
      </c>
    </row>
    <row r="591" spans="1:8" ht="36" customHeight="1" x14ac:dyDescent="0.3">
      <c r="A591" s="609"/>
      <c r="B591" s="610"/>
      <c r="C591" s="610"/>
      <c r="D591" s="579"/>
      <c r="E591" s="580"/>
      <c r="F591" s="581" t="s">
        <v>1820</v>
      </c>
      <c r="G591" s="497" t="s">
        <v>1820</v>
      </c>
      <c r="H591" s="616"/>
    </row>
    <row r="592" spans="1:8" ht="36" customHeight="1" x14ac:dyDescent="0.3">
      <c r="A592" s="609"/>
      <c r="B592" s="610"/>
      <c r="C592" s="610"/>
      <c r="D592" s="579"/>
      <c r="E592" s="580"/>
      <c r="F592" s="535" t="s">
        <v>1821</v>
      </c>
      <c r="G592" s="490" t="s">
        <v>1821</v>
      </c>
    </row>
    <row r="593" spans="1:8" ht="36" customHeight="1" x14ac:dyDescent="0.3">
      <c r="A593" s="609"/>
      <c r="B593" s="610"/>
      <c r="C593" s="610"/>
      <c r="D593" s="579"/>
      <c r="E593" s="580"/>
      <c r="F593" s="535" t="s">
        <v>1822</v>
      </c>
      <c r="G593" s="549" t="s">
        <v>1822</v>
      </c>
      <c r="H593" s="616"/>
    </row>
    <row r="594" spans="1:8" ht="36" customHeight="1" x14ac:dyDescent="0.3">
      <c r="A594" s="609"/>
      <c r="B594" s="610"/>
      <c r="C594" s="610"/>
      <c r="D594" s="579"/>
      <c r="E594" s="580"/>
      <c r="F594" s="535" t="s">
        <v>1823</v>
      </c>
      <c r="G594" s="549" t="s">
        <v>1823</v>
      </c>
      <c r="H594" s="616"/>
    </row>
    <row r="595" spans="1:8" ht="48" customHeight="1" x14ac:dyDescent="0.3">
      <c r="A595" s="609"/>
      <c r="B595" s="610"/>
      <c r="C595" s="610"/>
      <c r="D595" s="579"/>
      <c r="E595" s="580"/>
      <c r="F595" s="581" t="s">
        <v>1824</v>
      </c>
      <c r="G595" s="550" t="s">
        <v>1824</v>
      </c>
    </row>
    <row r="596" spans="1:8" ht="36" customHeight="1" x14ac:dyDescent="0.3">
      <c r="A596" s="609"/>
      <c r="B596" s="610"/>
      <c r="C596" s="610"/>
      <c r="D596" s="579"/>
      <c r="E596" s="580"/>
      <c r="F596" s="535" t="s">
        <v>1825</v>
      </c>
      <c r="G596" s="490" t="s">
        <v>1825</v>
      </c>
    </row>
    <row r="597" spans="1:8" ht="41.4" customHeight="1" x14ac:dyDescent="0.3">
      <c r="A597" s="609"/>
      <c r="B597" s="610"/>
      <c r="C597" s="610"/>
      <c r="D597" s="579"/>
      <c r="E597" s="580"/>
      <c r="F597" s="535" t="s">
        <v>1826</v>
      </c>
      <c r="G597" s="490" t="s">
        <v>1826</v>
      </c>
    </row>
    <row r="598" spans="1:8" ht="36" customHeight="1" x14ac:dyDescent="0.3">
      <c r="A598" s="609"/>
      <c r="B598" s="610"/>
      <c r="C598" s="610"/>
      <c r="D598" s="579"/>
      <c r="E598" s="580"/>
      <c r="F598" s="535" t="s">
        <v>1827</v>
      </c>
      <c r="G598" s="490" t="s">
        <v>1827</v>
      </c>
    </row>
    <row r="599" spans="1:8" ht="36" customHeight="1" x14ac:dyDescent="0.3">
      <c r="A599" s="609"/>
      <c r="B599" s="610"/>
      <c r="C599" s="610"/>
      <c r="D599" s="579"/>
      <c r="E599" s="580"/>
      <c r="F599" s="535" t="s">
        <v>1828</v>
      </c>
      <c r="G599" s="490" t="s">
        <v>1828</v>
      </c>
    </row>
    <row r="600" spans="1:8" ht="36" customHeight="1" x14ac:dyDescent="0.3">
      <c r="A600" s="609"/>
      <c r="B600" s="610"/>
      <c r="C600" s="610"/>
      <c r="D600" s="579"/>
      <c r="E600" s="580"/>
      <c r="F600" s="535"/>
      <c r="G600" s="499" t="s">
        <v>1921</v>
      </c>
      <c r="H600" s="616"/>
    </row>
    <row r="601" spans="1:8" ht="36" customHeight="1" x14ac:dyDescent="0.3">
      <c r="A601" s="609"/>
      <c r="B601" s="610"/>
      <c r="C601" s="610"/>
      <c r="D601" s="579"/>
      <c r="E601" s="580"/>
      <c r="F601" s="535"/>
      <c r="G601" s="533" t="s">
        <v>1922</v>
      </c>
    </row>
    <row r="602" spans="1:8" ht="52.95" customHeight="1" x14ac:dyDescent="0.3">
      <c r="A602" s="609"/>
      <c r="B602" s="610"/>
      <c r="C602" s="610"/>
      <c r="D602" s="579"/>
      <c r="E602" s="580"/>
      <c r="F602" s="535"/>
      <c r="G602" s="533" t="s">
        <v>1923</v>
      </c>
      <c r="H602" s="616"/>
    </row>
    <row r="603" spans="1:8" ht="29.4" customHeight="1" x14ac:dyDescent="0.3">
      <c r="A603" s="605" t="s">
        <v>278</v>
      </c>
      <c r="B603" s="605" t="s">
        <v>278</v>
      </c>
      <c r="C603" s="605" t="s">
        <v>278</v>
      </c>
      <c r="D603" s="615" t="s">
        <v>278</v>
      </c>
      <c r="E603" s="615" t="s">
        <v>278</v>
      </c>
      <c r="F603" s="615" t="s">
        <v>278</v>
      </c>
      <c r="G603" s="615" t="s">
        <v>278</v>
      </c>
    </row>
    <row r="604" spans="1:8" ht="39.6" customHeight="1" x14ac:dyDescent="0.3">
      <c r="A604" s="606" t="s">
        <v>1196</v>
      </c>
      <c r="B604" s="607" t="s">
        <v>1196</v>
      </c>
      <c r="C604" s="623" t="s">
        <v>1197</v>
      </c>
      <c r="D604" s="608" t="s">
        <v>1197</v>
      </c>
      <c r="E604" s="608" t="s">
        <v>1197</v>
      </c>
      <c r="F604" s="608" t="s">
        <v>1197</v>
      </c>
      <c r="G604" s="608" t="s">
        <v>1197</v>
      </c>
    </row>
    <row r="605" spans="1:8" x14ac:dyDescent="0.3">
      <c r="A605" s="609" t="s">
        <v>1198</v>
      </c>
      <c r="B605" s="610" t="s">
        <v>1198</v>
      </c>
      <c r="C605" s="613" t="s">
        <v>1199</v>
      </c>
      <c r="D605" s="611" t="s">
        <v>1199</v>
      </c>
      <c r="E605" s="611" t="s">
        <v>1199</v>
      </c>
      <c r="F605" s="611" t="s">
        <v>1199</v>
      </c>
      <c r="G605" s="611" t="s">
        <v>1199</v>
      </c>
    </row>
    <row r="606" spans="1:8" ht="36" customHeight="1" x14ac:dyDescent="0.3">
      <c r="A606" s="609"/>
      <c r="B606" s="614" t="s">
        <v>1200</v>
      </c>
      <c r="C606" s="610" t="s">
        <v>1200</v>
      </c>
      <c r="D606" s="611" t="s">
        <v>1200</v>
      </c>
      <c r="E606" s="611" t="s">
        <v>1200</v>
      </c>
      <c r="F606" s="611" t="s">
        <v>1200</v>
      </c>
      <c r="G606" s="611" t="s">
        <v>1200</v>
      </c>
    </row>
    <row r="607" spans="1:8" ht="35.4" customHeight="1" x14ac:dyDescent="0.3">
      <c r="A607" s="606" t="s">
        <v>1201</v>
      </c>
      <c r="B607" s="606" t="s">
        <v>1201</v>
      </c>
      <c r="C607" s="606" t="s">
        <v>1201</v>
      </c>
      <c r="D607" s="608" t="s">
        <v>1201</v>
      </c>
      <c r="E607" s="608" t="s">
        <v>1201</v>
      </c>
      <c r="F607" s="618" t="s">
        <v>1201</v>
      </c>
      <c r="G607" s="608" t="s">
        <v>1201</v>
      </c>
    </row>
    <row r="608" spans="1:8" ht="20.399999999999999" customHeight="1" x14ac:dyDescent="0.3">
      <c r="A608" s="609" t="s">
        <v>1202</v>
      </c>
      <c r="B608" s="610" t="s">
        <v>1202</v>
      </c>
      <c r="C608" s="610" t="s">
        <v>1202</v>
      </c>
      <c r="D608" s="611" t="s">
        <v>1202</v>
      </c>
      <c r="E608" s="611" t="s">
        <v>1202</v>
      </c>
      <c r="F608" s="611" t="s">
        <v>1202</v>
      </c>
      <c r="G608" s="611" t="s">
        <v>1202</v>
      </c>
    </row>
    <row r="609" spans="1:8" x14ac:dyDescent="0.3">
      <c r="A609" s="609" t="s">
        <v>1203</v>
      </c>
      <c r="B609" s="610" t="s">
        <v>1203</v>
      </c>
      <c r="C609" s="610" t="s">
        <v>1203</v>
      </c>
      <c r="D609" s="611" t="s">
        <v>1203</v>
      </c>
      <c r="E609" s="611" t="s">
        <v>1203</v>
      </c>
      <c r="F609" s="611" t="s">
        <v>1203</v>
      </c>
      <c r="G609" s="611" t="s">
        <v>1203</v>
      </c>
    </row>
    <row r="610" spans="1:8" ht="39" customHeight="1" x14ac:dyDescent="0.3">
      <c r="A610" s="609" t="s">
        <v>1204</v>
      </c>
      <c r="B610" s="610" t="s">
        <v>1204</v>
      </c>
      <c r="C610" s="610" t="s">
        <v>1204</v>
      </c>
      <c r="D610" s="611" t="s">
        <v>1204</v>
      </c>
      <c r="E610" s="611" t="s">
        <v>1204</v>
      </c>
      <c r="F610" s="619" t="s">
        <v>1204</v>
      </c>
      <c r="G610" s="611" t="s">
        <v>1204</v>
      </c>
    </row>
    <row r="611" spans="1:8" ht="33" customHeight="1" x14ac:dyDescent="0.3">
      <c r="A611" s="605" t="s">
        <v>279</v>
      </c>
      <c r="B611" s="605" t="s">
        <v>279</v>
      </c>
      <c r="C611" s="605" t="s">
        <v>279</v>
      </c>
      <c r="D611" s="605" t="s">
        <v>279</v>
      </c>
      <c r="E611" s="605" t="s">
        <v>279</v>
      </c>
      <c r="F611" s="605" t="s">
        <v>279</v>
      </c>
      <c r="G611" s="605" t="s">
        <v>279</v>
      </c>
    </row>
    <row r="612" spans="1:8" ht="51.6" customHeight="1" x14ac:dyDescent="0.3">
      <c r="A612" s="606" t="s">
        <v>1205</v>
      </c>
      <c r="B612" s="606" t="s">
        <v>1205</v>
      </c>
      <c r="C612" s="606" t="s">
        <v>1205</v>
      </c>
      <c r="D612" s="618" t="s">
        <v>1205</v>
      </c>
      <c r="E612" s="618" t="s">
        <v>1205</v>
      </c>
      <c r="F612" s="608" t="s">
        <v>1205</v>
      </c>
      <c r="G612" s="618" t="s">
        <v>1205</v>
      </c>
      <c r="H612" s="616"/>
    </row>
    <row r="613" spans="1:8" x14ac:dyDescent="0.3">
      <c r="A613" s="609" t="s">
        <v>1206</v>
      </c>
      <c r="B613" s="610" t="s">
        <v>1206</v>
      </c>
      <c r="C613" s="610" t="s">
        <v>1206</v>
      </c>
      <c r="D613" s="611" t="s">
        <v>1206</v>
      </c>
      <c r="E613" s="611" t="s">
        <v>1206</v>
      </c>
      <c r="F613" s="611" t="s">
        <v>1206</v>
      </c>
      <c r="G613" s="611" t="s">
        <v>1206</v>
      </c>
    </row>
    <row r="614" spans="1:8" ht="42" customHeight="1" x14ac:dyDescent="0.3">
      <c r="A614" s="609" t="s">
        <v>1207</v>
      </c>
      <c r="B614" s="610" t="s">
        <v>1207</v>
      </c>
      <c r="C614" s="610" t="s">
        <v>1207</v>
      </c>
      <c r="D614" s="619" t="s">
        <v>1207</v>
      </c>
      <c r="E614" s="619" t="s">
        <v>1207</v>
      </c>
      <c r="F614" s="611" t="s">
        <v>1207</v>
      </c>
      <c r="G614" s="619" t="s">
        <v>1207</v>
      </c>
      <c r="H614" s="616"/>
    </row>
    <row r="615" spans="1:8" ht="55.2" customHeight="1" x14ac:dyDescent="0.3">
      <c r="A615" s="609" t="s">
        <v>1208</v>
      </c>
      <c r="B615" s="610" t="s">
        <v>1208</v>
      </c>
      <c r="C615" s="610" t="s">
        <v>1208</v>
      </c>
      <c r="D615" s="611" t="s">
        <v>1208</v>
      </c>
      <c r="E615" s="611" t="s">
        <v>1208</v>
      </c>
      <c r="F615" s="611" t="s">
        <v>1208</v>
      </c>
      <c r="G615" s="619" t="s">
        <v>1208</v>
      </c>
      <c r="H615" s="616"/>
    </row>
    <row r="616" spans="1:8" ht="28.8" x14ac:dyDescent="0.3">
      <c r="A616" s="609" t="s">
        <v>1209</v>
      </c>
      <c r="B616" s="610" t="s">
        <v>1209</v>
      </c>
      <c r="C616" s="610" t="s">
        <v>1209</v>
      </c>
      <c r="D616" s="611" t="s">
        <v>1209</v>
      </c>
      <c r="E616" s="611" t="s">
        <v>1209</v>
      </c>
      <c r="F616" s="611" t="s">
        <v>1209</v>
      </c>
      <c r="G616" s="611" t="s">
        <v>1209</v>
      </c>
    </row>
    <row r="617" spans="1:8" x14ac:dyDescent="0.3">
      <c r="A617" s="609" t="s">
        <v>1210</v>
      </c>
      <c r="B617" s="610" t="s">
        <v>1210</v>
      </c>
      <c r="C617" s="610" t="s">
        <v>1210</v>
      </c>
      <c r="D617" s="611" t="s">
        <v>1210</v>
      </c>
      <c r="E617" s="611" t="s">
        <v>1210</v>
      </c>
      <c r="F617" s="611" t="s">
        <v>1210</v>
      </c>
      <c r="G617" s="611" t="s">
        <v>1210</v>
      </c>
    </row>
    <row r="618" spans="1:8" ht="28.95" customHeight="1" x14ac:dyDescent="0.3">
      <c r="A618" s="606" t="s">
        <v>1211</v>
      </c>
      <c r="B618" s="606" t="s">
        <v>1211</v>
      </c>
      <c r="C618" s="606" t="s">
        <v>1211</v>
      </c>
      <c r="D618" s="608" t="s">
        <v>1211</v>
      </c>
      <c r="E618" s="608" t="s">
        <v>1211</v>
      </c>
      <c r="F618" s="608" t="s">
        <v>1211</v>
      </c>
      <c r="G618" s="608" t="s">
        <v>1211</v>
      </c>
    </row>
    <row r="619" spans="1:8" x14ac:dyDescent="0.3">
      <c r="A619" s="609" t="s">
        <v>1212</v>
      </c>
      <c r="B619" s="610" t="s">
        <v>1212</v>
      </c>
      <c r="C619" s="610" t="s">
        <v>1212</v>
      </c>
      <c r="D619" s="611" t="s">
        <v>1212</v>
      </c>
      <c r="E619" s="611" t="s">
        <v>1212</v>
      </c>
      <c r="F619" s="611" t="s">
        <v>1212</v>
      </c>
      <c r="G619" s="611" t="s">
        <v>1212</v>
      </c>
    </row>
    <row r="620" spans="1:8" ht="28.8" x14ac:dyDescent="0.3">
      <c r="A620" s="609" t="s">
        <v>1213</v>
      </c>
      <c r="B620" s="610" t="s">
        <v>1213</v>
      </c>
      <c r="C620" s="610" t="s">
        <v>1213</v>
      </c>
      <c r="D620" s="611" t="s">
        <v>1213</v>
      </c>
      <c r="E620" s="611" t="s">
        <v>1213</v>
      </c>
      <c r="F620" s="611" t="s">
        <v>1213</v>
      </c>
      <c r="G620" s="611" t="s">
        <v>1213</v>
      </c>
    </row>
    <row r="621" spans="1:8" ht="28.8" x14ac:dyDescent="0.3">
      <c r="A621" s="609" t="s">
        <v>1214</v>
      </c>
      <c r="B621" s="610" t="s">
        <v>1214</v>
      </c>
      <c r="C621" s="610" t="s">
        <v>1214</v>
      </c>
      <c r="D621" s="611" t="s">
        <v>1214</v>
      </c>
      <c r="E621" s="611" t="s">
        <v>1214</v>
      </c>
      <c r="F621" s="611" t="s">
        <v>1214</v>
      </c>
      <c r="G621" s="611" t="s">
        <v>1214</v>
      </c>
    </row>
    <row r="622" spans="1:8" ht="57.6" customHeight="1" x14ac:dyDescent="0.3">
      <c r="A622" s="607" t="s">
        <v>1215</v>
      </c>
      <c r="B622" s="606" t="s">
        <v>1215</v>
      </c>
      <c r="C622" s="607" t="s">
        <v>1215</v>
      </c>
      <c r="D622" s="618" t="s">
        <v>1215</v>
      </c>
      <c r="E622" s="608" t="s">
        <v>1215</v>
      </c>
      <c r="F622" s="608" t="s">
        <v>1215</v>
      </c>
      <c r="G622" s="608" t="s">
        <v>1215</v>
      </c>
      <c r="H622" s="616"/>
    </row>
    <row r="623" spans="1:8" x14ac:dyDescent="0.3">
      <c r="A623" s="609" t="s">
        <v>1216</v>
      </c>
      <c r="B623" s="610" t="s">
        <v>1216</v>
      </c>
      <c r="C623" s="610" t="s">
        <v>1216</v>
      </c>
      <c r="D623" s="611" t="s">
        <v>1216</v>
      </c>
      <c r="E623" s="611" t="s">
        <v>1216</v>
      </c>
      <c r="F623" s="611" t="s">
        <v>1216</v>
      </c>
      <c r="G623" s="611" t="s">
        <v>1216</v>
      </c>
    </row>
    <row r="624" spans="1:8" ht="64.95" customHeight="1" x14ac:dyDescent="0.3">
      <c r="A624" s="632" t="s">
        <v>1217</v>
      </c>
      <c r="B624" s="610" t="s">
        <v>1217</v>
      </c>
      <c r="C624" s="617" t="s">
        <v>1217</v>
      </c>
      <c r="D624" s="617" t="s">
        <v>1217</v>
      </c>
      <c r="E624" s="611" t="s">
        <v>1217</v>
      </c>
      <c r="F624" s="611" t="s">
        <v>1217</v>
      </c>
      <c r="G624" s="611" t="s">
        <v>1217</v>
      </c>
      <c r="H624" s="616"/>
    </row>
    <row r="625" spans="1:7" ht="28.8" x14ac:dyDescent="0.3">
      <c r="A625" s="609" t="s">
        <v>1218</v>
      </c>
      <c r="B625" s="610" t="s">
        <v>1218</v>
      </c>
      <c r="C625" s="610" t="s">
        <v>1218</v>
      </c>
      <c r="D625" s="611" t="s">
        <v>1218</v>
      </c>
      <c r="E625" s="611" t="s">
        <v>1218</v>
      </c>
      <c r="F625" s="611" t="s">
        <v>1218</v>
      </c>
      <c r="G625" s="611" t="s">
        <v>1218</v>
      </c>
    </row>
    <row r="626" spans="1:7" ht="49.2" customHeight="1" x14ac:dyDescent="0.3">
      <c r="A626" s="606" t="s">
        <v>1219</v>
      </c>
      <c r="B626" s="606" t="s">
        <v>1219</v>
      </c>
      <c r="C626" s="606" t="s">
        <v>1219</v>
      </c>
      <c r="D626" s="608" t="s">
        <v>1219</v>
      </c>
      <c r="E626" s="608" t="s">
        <v>1219</v>
      </c>
      <c r="F626" s="608" t="s">
        <v>1219</v>
      </c>
      <c r="G626" s="608" t="s">
        <v>1219</v>
      </c>
    </row>
    <row r="627" spans="1:7" x14ac:dyDescent="0.3">
      <c r="A627" s="609" t="s">
        <v>1220</v>
      </c>
      <c r="B627" s="610" t="s">
        <v>1220</v>
      </c>
      <c r="C627" s="610" t="s">
        <v>1220</v>
      </c>
      <c r="D627" s="611" t="s">
        <v>1220</v>
      </c>
      <c r="E627" s="611" t="s">
        <v>1220</v>
      </c>
      <c r="F627" s="611" t="s">
        <v>1220</v>
      </c>
      <c r="G627" s="611" t="s">
        <v>1220</v>
      </c>
    </row>
    <row r="628" spans="1:7" ht="43.2" x14ac:dyDescent="0.3">
      <c r="A628" s="609" t="s">
        <v>1221</v>
      </c>
      <c r="B628" s="610" t="s">
        <v>1221</v>
      </c>
      <c r="C628" s="610" t="s">
        <v>1221</v>
      </c>
      <c r="D628" s="611" t="s">
        <v>1221</v>
      </c>
      <c r="E628" s="611" t="s">
        <v>1221</v>
      </c>
      <c r="F628" s="611" t="s">
        <v>1221</v>
      </c>
      <c r="G628" s="611" t="s">
        <v>1221</v>
      </c>
    </row>
    <row r="629" spans="1:7" ht="36.6" customHeight="1" x14ac:dyDescent="0.3">
      <c r="A629" s="606" t="s">
        <v>1222</v>
      </c>
      <c r="B629" s="606" t="s">
        <v>1222</v>
      </c>
      <c r="C629" s="606" t="s">
        <v>1222</v>
      </c>
      <c r="D629" s="608" t="s">
        <v>1222</v>
      </c>
      <c r="E629" s="608" t="s">
        <v>1222</v>
      </c>
      <c r="F629" s="608" t="s">
        <v>1222</v>
      </c>
      <c r="G629" s="608" t="s">
        <v>1222</v>
      </c>
    </row>
    <row r="630" spans="1:7" ht="28.8" x14ac:dyDescent="0.3">
      <c r="A630" s="609" t="s">
        <v>1223</v>
      </c>
      <c r="B630" s="610" t="s">
        <v>1223</v>
      </c>
      <c r="C630" s="610" t="s">
        <v>1223</v>
      </c>
      <c r="D630" s="611" t="s">
        <v>1223</v>
      </c>
      <c r="E630" s="611" t="s">
        <v>1223</v>
      </c>
      <c r="F630" s="611" t="s">
        <v>1223</v>
      </c>
      <c r="G630" s="611" t="s">
        <v>1223</v>
      </c>
    </row>
    <row r="631" spans="1:7" ht="28.8" x14ac:dyDescent="0.3">
      <c r="A631" s="609" t="s">
        <v>1224</v>
      </c>
      <c r="B631" s="610" t="s">
        <v>1224</v>
      </c>
      <c r="C631" s="610" t="s">
        <v>1224</v>
      </c>
      <c r="D631" s="611" t="s">
        <v>1224</v>
      </c>
      <c r="E631" s="611" t="s">
        <v>1224</v>
      </c>
      <c r="F631" s="611" t="s">
        <v>1224</v>
      </c>
      <c r="G631" s="611" t="s">
        <v>1224</v>
      </c>
    </row>
    <row r="632" spans="1:7" ht="67.95" customHeight="1" x14ac:dyDescent="0.3">
      <c r="A632" s="606" t="s">
        <v>1225</v>
      </c>
      <c r="B632" s="606" t="s">
        <v>1225</v>
      </c>
      <c r="C632" s="606" t="s">
        <v>1225</v>
      </c>
      <c r="D632" s="608" t="s">
        <v>1225</v>
      </c>
      <c r="E632" s="608" t="s">
        <v>1225</v>
      </c>
      <c r="F632" s="608" t="s">
        <v>1225</v>
      </c>
      <c r="G632" s="608" t="s">
        <v>1225</v>
      </c>
    </row>
    <row r="633" spans="1:7" x14ac:dyDescent="0.3">
      <c r="A633" s="609" t="s">
        <v>1226</v>
      </c>
      <c r="B633" s="610" t="s">
        <v>1226</v>
      </c>
      <c r="C633" s="610" t="s">
        <v>1226</v>
      </c>
      <c r="D633" s="611" t="s">
        <v>1226</v>
      </c>
      <c r="E633" s="611" t="s">
        <v>1226</v>
      </c>
      <c r="F633" s="611" t="s">
        <v>1226</v>
      </c>
      <c r="G633" s="611" t="s">
        <v>1226</v>
      </c>
    </row>
    <row r="634" spans="1:7" ht="43.2" x14ac:dyDescent="0.3">
      <c r="A634" s="609" t="s">
        <v>1227</v>
      </c>
      <c r="B634" s="610" t="s">
        <v>1227</v>
      </c>
      <c r="C634" s="610" t="s">
        <v>1227</v>
      </c>
      <c r="D634" s="611" t="s">
        <v>1227</v>
      </c>
      <c r="E634" s="611" t="s">
        <v>1227</v>
      </c>
      <c r="F634" s="611" t="s">
        <v>1227</v>
      </c>
      <c r="G634" s="611" t="s">
        <v>1227</v>
      </c>
    </row>
    <row r="635" spans="1:7" ht="43.2" x14ac:dyDescent="0.3">
      <c r="A635" s="609" t="s">
        <v>1228</v>
      </c>
      <c r="B635" s="610" t="s">
        <v>1228</v>
      </c>
      <c r="C635" s="610" t="s">
        <v>1228</v>
      </c>
      <c r="D635" s="611" t="s">
        <v>1228</v>
      </c>
      <c r="E635" s="611" t="s">
        <v>1228</v>
      </c>
      <c r="F635" s="611" t="s">
        <v>1228</v>
      </c>
      <c r="G635" s="611" t="s">
        <v>1228</v>
      </c>
    </row>
    <row r="636" spans="1:7" ht="40.200000000000003" customHeight="1" x14ac:dyDescent="0.3">
      <c r="A636" s="606" t="s">
        <v>1229</v>
      </c>
      <c r="B636" s="606" t="s">
        <v>1229</v>
      </c>
      <c r="C636" s="606" t="s">
        <v>1229</v>
      </c>
      <c r="D636" s="608" t="s">
        <v>1229</v>
      </c>
      <c r="E636" s="618" t="s">
        <v>1229</v>
      </c>
      <c r="F636" s="608" t="s">
        <v>1229</v>
      </c>
      <c r="G636" s="608" t="s">
        <v>1229</v>
      </c>
    </row>
    <row r="637" spans="1:7" ht="33.6" customHeight="1" x14ac:dyDescent="0.3">
      <c r="A637" s="609" t="s">
        <v>1230</v>
      </c>
      <c r="B637" s="610" t="s">
        <v>1230</v>
      </c>
      <c r="C637" s="610" t="s">
        <v>1230</v>
      </c>
      <c r="D637" s="619" t="s">
        <v>1230</v>
      </c>
      <c r="E637" s="611" t="s">
        <v>1230</v>
      </c>
      <c r="F637" s="611" t="s">
        <v>1230</v>
      </c>
      <c r="G637" s="611" t="s">
        <v>1230</v>
      </c>
    </row>
    <row r="638" spans="1:7" ht="50.4" customHeight="1" x14ac:dyDescent="0.3">
      <c r="A638" s="609" t="s">
        <v>1231</v>
      </c>
      <c r="B638" s="610" t="s">
        <v>1231</v>
      </c>
      <c r="C638" s="610" t="s">
        <v>1231</v>
      </c>
      <c r="D638" s="611" t="s">
        <v>1231</v>
      </c>
      <c r="E638" s="619" t="s">
        <v>1231</v>
      </c>
      <c r="F638" s="611" t="s">
        <v>1231</v>
      </c>
      <c r="G638" s="611" t="s">
        <v>1231</v>
      </c>
    </row>
    <row r="639" spans="1:7" ht="68.25" customHeight="1" x14ac:dyDescent="0.3">
      <c r="A639" s="609" t="s">
        <v>1232</v>
      </c>
      <c r="B639" s="610" t="s">
        <v>1232</v>
      </c>
      <c r="C639" s="610" t="s">
        <v>1233</v>
      </c>
      <c r="D639" s="619" t="s">
        <v>1233</v>
      </c>
      <c r="E639" s="611" t="s">
        <v>1233</v>
      </c>
      <c r="F639" s="611" t="s">
        <v>1233</v>
      </c>
      <c r="G639" s="611" t="s">
        <v>1233</v>
      </c>
    </row>
    <row r="640" spans="1:7" ht="31.95" customHeight="1" x14ac:dyDescent="0.3">
      <c r="A640" s="606" t="s">
        <v>1234</v>
      </c>
      <c r="B640" s="606" t="s">
        <v>1234</v>
      </c>
      <c r="C640" s="606" t="s">
        <v>1234</v>
      </c>
      <c r="D640" s="608" t="s">
        <v>1234</v>
      </c>
      <c r="E640" s="618" t="s">
        <v>1234</v>
      </c>
      <c r="F640" s="608" t="s">
        <v>1234</v>
      </c>
      <c r="G640" s="608" t="s">
        <v>1234</v>
      </c>
    </row>
    <row r="641" spans="1:7" x14ac:dyDescent="0.3">
      <c r="A641" s="609" t="s">
        <v>1235</v>
      </c>
      <c r="B641" s="610" t="s">
        <v>1235</v>
      </c>
      <c r="C641" s="610" t="s">
        <v>1235</v>
      </c>
      <c r="D641" s="611" t="s">
        <v>1235</v>
      </c>
      <c r="E641" s="611" t="s">
        <v>1235</v>
      </c>
      <c r="F641" s="611" t="s">
        <v>1235</v>
      </c>
      <c r="G641" s="611" t="s">
        <v>1235</v>
      </c>
    </row>
    <row r="642" spans="1:7" ht="43.2" x14ac:dyDescent="0.3">
      <c r="A642" s="609" t="s">
        <v>1236</v>
      </c>
      <c r="B642" s="610" t="s">
        <v>1236</v>
      </c>
      <c r="C642" s="610" t="s">
        <v>1236</v>
      </c>
      <c r="D642" s="611" t="s">
        <v>1236</v>
      </c>
      <c r="E642" s="619" t="s">
        <v>1236</v>
      </c>
      <c r="F642" s="611" t="s">
        <v>1236</v>
      </c>
      <c r="G642" s="611" t="s">
        <v>1236</v>
      </c>
    </row>
    <row r="643" spans="1:7" ht="28.8" x14ac:dyDescent="0.3">
      <c r="A643" s="609" t="s">
        <v>1237</v>
      </c>
      <c r="B643" s="610" t="s">
        <v>1237</v>
      </c>
      <c r="C643" s="610" t="s">
        <v>1237</v>
      </c>
      <c r="D643" s="611" t="s">
        <v>1237</v>
      </c>
      <c r="E643" s="611" t="s">
        <v>1237</v>
      </c>
      <c r="F643" s="611" t="s">
        <v>1237</v>
      </c>
      <c r="G643" s="611" t="s">
        <v>1237</v>
      </c>
    </row>
    <row r="644" spans="1:7" ht="42.6" customHeight="1" x14ac:dyDescent="0.3">
      <c r="A644" s="606" t="s">
        <v>1238</v>
      </c>
      <c r="B644" s="606" t="s">
        <v>1238</v>
      </c>
      <c r="C644" s="606" t="s">
        <v>1238</v>
      </c>
      <c r="D644" s="608" t="s">
        <v>1238</v>
      </c>
      <c r="E644" s="608" t="s">
        <v>1238</v>
      </c>
      <c r="F644" s="608" t="s">
        <v>1238</v>
      </c>
      <c r="G644" s="608" t="s">
        <v>1238</v>
      </c>
    </row>
    <row r="645" spans="1:7" x14ac:dyDescent="0.3">
      <c r="A645" s="609" t="s">
        <v>1239</v>
      </c>
      <c r="B645" s="610" t="s">
        <v>1239</v>
      </c>
      <c r="C645" s="610" t="s">
        <v>1239</v>
      </c>
      <c r="D645" s="611" t="s">
        <v>1239</v>
      </c>
      <c r="E645" s="611" t="s">
        <v>1239</v>
      </c>
      <c r="F645" s="611" t="s">
        <v>1239</v>
      </c>
      <c r="G645" s="611" t="s">
        <v>1239</v>
      </c>
    </row>
    <row r="646" spans="1:7" ht="28.8" x14ac:dyDescent="0.3">
      <c r="A646" s="609" t="s">
        <v>1240</v>
      </c>
      <c r="B646" s="610" t="s">
        <v>1240</v>
      </c>
      <c r="C646" s="610" t="s">
        <v>1240</v>
      </c>
      <c r="D646" s="611" t="s">
        <v>1240</v>
      </c>
      <c r="E646" s="611" t="s">
        <v>1240</v>
      </c>
      <c r="F646" s="611" t="s">
        <v>1240</v>
      </c>
      <c r="G646" s="611" t="s">
        <v>1240</v>
      </c>
    </row>
    <row r="647" spans="1:7" ht="57.6" customHeight="1" x14ac:dyDescent="0.3">
      <c r="A647" s="606" t="s">
        <v>1241</v>
      </c>
      <c r="B647" s="606" t="s">
        <v>1241</v>
      </c>
      <c r="C647" s="606" t="s">
        <v>1241</v>
      </c>
      <c r="D647" s="608" t="s">
        <v>1241</v>
      </c>
      <c r="E647" s="608" t="s">
        <v>1241</v>
      </c>
      <c r="F647" s="608" t="s">
        <v>1241</v>
      </c>
      <c r="G647" s="608" t="s">
        <v>1241</v>
      </c>
    </row>
    <row r="648" spans="1:7" x14ac:dyDescent="0.3">
      <c r="A648" s="609" t="s">
        <v>1242</v>
      </c>
      <c r="B648" s="610" t="s">
        <v>1242</v>
      </c>
      <c r="C648" s="610" t="s">
        <v>1242</v>
      </c>
      <c r="D648" s="611" t="s">
        <v>1242</v>
      </c>
      <c r="E648" s="611" t="s">
        <v>1242</v>
      </c>
      <c r="F648" s="611" t="s">
        <v>1242</v>
      </c>
      <c r="G648" s="611" t="s">
        <v>1242</v>
      </c>
    </row>
    <row r="649" spans="1:7" ht="57.6" x14ac:dyDescent="0.3">
      <c r="A649" s="609" t="s">
        <v>1243</v>
      </c>
      <c r="B649" s="610" t="s">
        <v>1243</v>
      </c>
      <c r="C649" s="610" t="s">
        <v>1243</v>
      </c>
      <c r="D649" s="611" t="s">
        <v>1243</v>
      </c>
      <c r="E649" s="611" t="s">
        <v>1243</v>
      </c>
      <c r="F649" s="611" t="s">
        <v>1243</v>
      </c>
      <c r="G649" s="611" t="s">
        <v>1243</v>
      </c>
    </row>
    <row r="650" spans="1:7" ht="38.4" customHeight="1" x14ac:dyDescent="0.3">
      <c r="A650" s="606" t="s">
        <v>1244</v>
      </c>
      <c r="B650" s="606" t="s">
        <v>1244</v>
      </c>
      <c r="C650" s="606" t="s">
        <v>1244</v>
      </c>
      <c r="D650" s="608" t="s">
        <v>1244</v>
      </c>
      <c r="E650" s="608" t="s">
        <v>1244</v>
      </c>
      <c r="F650" s="608" t="s">
        <v>1244</v>
      </c>
      <c r="G650" s="608" t="s">
        <v>1244</v>
      </c>
    </row>
    <row r="651" spans="1:7" x14ac:dyDescent="0.3">
      <c r="A651" s="609" t="s">
        <v>1245</v>
      </c>
      <c r="B651" s="610" t="s">
        <v>1245</v>
      </c>
      <c r="C651" s="610" t="s">
        <v>1245</v>
      </c>
      <c r="D651" s="611" t="s">
        <v>1245</v>
      </c>
      <c r="E651" s="611" t="s">
        <v>1245</v>
      </c>
      <c r="F651" s="611" t="s">
        <v>1245</v>
      </c>
      <c r="G651" s="611" t="s">
        <v>1245</v>
      </c>
    </row>
    <row r="652" spans="1:7" ht="43.2" x14ac:dyDescent="0.3">
      <c r="A652" s="609" t="s">
        <v>1246</v>
      </c>
      <c r="B652" s="610" t="s">
        <v>1246</v>
      </c>
      <c r="C652" s="610" t="s">
        <v>1246</v>
      </c>
      <c r="D652" s="611" t="s">
        <v>1246</v>
      </c>
      <c r="E652" s="611" t="s">
        <v>1246</v>
      </c>
      <c r="F652" s="611" t="s">
        <v>1246</v>
      </c>
      <c r="G652" s="611" t="s">
        <v>1246</v>
      </c>
    </row>
    <row r="653" spans="1:7" ht="53.4" customHeight="1" x14ac:dyDescent="0.3">
      <c r="A653" s="606" t="s">
        <v>1247</v>
      </c>
      <c r="B653" s="606" t="s">
        <v>1247</v>
      </c>
      <c r="C653" s="606" t="s">
        <v>1247</v>
      </c>
      <c r="D653" s="618" t="s">
        <v>1247</v>
      </c>
      <c r="E653" s="608" t="s">
        <v>1247</v>
      </c>
      <c r="F653" s="608" t="s">
        <v>1247</v>
      </c>
      <c r="G653" s="608" t="s">
        <v>1247</v>
      </c>
    </row>
    <row r="654" spans="1:7" x14ac:dyDescent="0.3">
      <c r="A654" s="609" t="s">
        <v>1248</v>
      </c>
      <c r="B654" s="610" t="s">
        <v>1248</v>
      </c>
      <c r="C654" s="610" t="s">
        <v>1248</v>
      </c>
      <c r="D654" s="611" t="s">
        <v>1248</v>
      </c>
      <c r="E654" s="611" t="s">
        <v>1248</v>
      </c>
      <c r="F654" s="611" t="s">
        <v>1248</v>
      </c>
      <c r="G654" s="611" t="s">
        <v>1248</v>
      </c>
    </row>
    <row r="655" spans="1:7" ht="54.75" customHeight="1" x14ac:dyDescent="0.3">
      <c r="A655" s="609" t="s">
        <v>1249</v>
      </c>
      <c r="B655" s="610" t="s">
        <v>1249</v>
      </c>
      <c r="C655" s="610" t="s">
        <v>1249</v>
      </c>
      <c r="D655" s="619" t="s">
        <v>1249</v>
      </c>
      <c r="E655" s="611" t="s">
        <v>1249</v>
      </c>
      <c r="F655" s="611" t="s">
        <v>1249</v>
      </c>
      <c r="G655" s="611" t="s">
        <v>1249</v>
      </c>
    </row>
    <row r="656" spans="1:7" ht="46.95" customHeight="1" x14ac:dyDescent="0.3">
      <c r="A656" s="605" t="s">
        <v>281</v>
      </c>
      <c r="B656" s="605" t="s">
        <v>281</v>
      </c>
      <c r="C656" s="605" t="s">
        <v>281</v>
      </c>
      <c r="D656" s="605" t="s">
        <v>281</v>
      </c>
      <c r="E656" s="605" t="s">
        <v>281</v>
      </c>
      <c r="F656" s="605" t="s">
        <v>281</v>
      </c>
      <c r="G656" s="605" t="s">
        <v>281</v>
      </c>
    </row>
    <row r="657" spans="1:7" ht="40.200000000000003" customHeight="1" x14ac:dyDescent="0.3">
      <c r="A657" s="606" t="s">
        <v>1250</v>
      </c>
      <c r="B657" s="606" t="s">
        <v>1250</v>
      </c>
      <c r="C657" s="606" t="s">
        <v>1250</v>
      </c>
      <c r="D657" s="618" t="s">
        <v>1250</v>
      </c>
      <c r="E657" s="608" t="s">
        <v>1250</v>
      </c>
      <c r="F657" s="608" t="s">
        <v>1250</v>
      </c>
      <c r="G657" s="608" t="s">
        <v>1250</v>
      </c>
    </row>
    <row r="658" spans="1:7" x14ac:dyDescent="0.3">
      <c r="A658" s="609" t="s">
        <v>1251</v>
      </c>
      <c r="B658" s="610" t="s">
        <v>1251</v>
      </c>
      <c r="C658" s="610" t="s">
        <v>1251</v>
      </c>
      <c r="D658" s="611" t="s">
        <v>1251</v>
      </c>
      <c r="E658" s="611" t="s">
        <v>1251</v>
      </c>
      <c r="F658" s="611" t="s">
        <v>1251</v>
      </c>
      <c r="G658" s="611" t="s">
        <v>1251</v>
      </c>
    </row>
    <row r="659" spans="1:7" ht="28.8" x14ac:dyDescent="0.3">
      <c r="A659" s="609" t="s">
        <v>1252</v>
      </c>
      <c r="B659" s="610" t="s">
        <v>1252</v>
      </c>
      <c r="C659" s="610" t="s">
        <v>1252</v>
      </c>
      <c r="D659" s="611" t="s">
        <v>1252</v>
      </c>
      <c r="E659" s="611" t="s">
        <v>1252</v>
      </c>
      <c r="F659" s="611" t="s">
        <v>1252</v>
      </c>
      <c r="G659" s="611" t="s">
        <v>1252</v>
      </c>
    </row>
    <row r="660" spans="1:7" ht="28.8" x14ac:dyDescent="0.3">
      <c r="A660" s="609" t="s">
        <v>1253</v>
      </c>
      <c r="B660" s="610" t="s">
        <v>1253</v>
      </c>
      <c r="C660" s="610" t="s">
        <v>1253</v>
      </c>
      <c r="D660" s="611" t="s">
        <v>1253</v>
      </c>
      <c r="E660" s="611" t="s">
        <v>1253</v>
      </c>
      <c r="F660" s="611" t="s">
        <v>1253</v>
      </c>
      <c r="G660" s="611" t="s">
        <v>1253</v>
      </c>
    </row>
    <row r="661" spans="1:7" ht="28.8" x14ac:dyDescent="0.3">
      <c r="A661" s="609" t="s">
        <v>1254</v>
      </c>
      <c r="B661" s="610" t="s">
        <v>1254</v>
      </c>
      <c r="C661" s="610" t="s">
        <v>1254</v>
      </c>
      <c r="D661" s="611" t="s">
        <v>1254</v>
      </c>
      <c r="E661" s="611" t="s">
        <v>1254</v>
      </c>
      <c r="F661" s="611" t="s">
        <v>1254</v>
      </c>
      <c r="G661" s="611" t="s">
        <v>1254</v>
      </c>
    </row>
    <row r="662" spans="1:7" x14ac:dyDescent="0.3">
      <c r="A662" s="609" t="s">
        <v>1255</v>
      </c>
      <c r="B662" s="610" t="s">
        <v>1255</v>
      </c>
      <c r="C662" s="610" t="s">
        <v>1255</v>
      </c>
      <c r="D662" s="611" t="s">
        <v>1255</v>
      </c>
      <c r="E662" s="611" t="s">
        <v>1255</v>
      </c>
      <c r="F662" s="611" t="s">
        <v>1255</v>
      </c>
      <c r="G662" s="611" t="s">
        <v>1255</v>
      </c>
    </row>
    <row r="663" spans="1:7" x14ac:dyDescent="0.3">
      <c r="A663" s="609" t="s">
        <v>1256</v>
      </c>
      <c r="B663" s="610" t="s">
        <v>1256</v>
      </c>
      <c r="C663" s="610" t="s">
        <v>1256</v>
      </c>
      <c r="D663" s="611" t="s">
        <v>1256</v>
      </c>
      <c r="E663" s="611" t="s">
        <v>1256</v>
      </c>
      <c r="F663" s="611" t="s">
        <v>1256</v>
      </c>
      <c r="G663" s="611" t="s">
        <v>1256</v>
      </c>
    </row>
    <row r="664" spans="1:7" x14ac:dyDescent="0.3">
      <c r="A664" s="609" t="s">
        <v>1257</v>
      </c>
      <c r="B664" s="610" t="s">
        <v>1257</v>
      </c>
      <c r="C664" s="610" t="s">
        <v>1257</v>
      </c>
      <c r="D664" s="619" t="s">
        <v>1257</v>
      </c>
      <c r="E664" s="611" t="s">
        <v>1257</v>
      </c>
      <c r="F664" s="611" t="s">
        <v>1257</v>
      </c>
      <c r="G664" s="611" t="s">
        <v>1257</v>
      </c>
    </row>
    <row r="665" spans="1:7" ht="36.6" customHeight="1" x14ac:dyDescent="0.3">
      <c r="A665" s="606" t="s">
        <v>1258</v>
      </c>
      <c r="B665" s="606" t="s">
        <v>1258</v>
      </c>
      <c r="C665" s="606" t="s">
        <v>1258</v>
      </c>
      <c r="D665" s="608" t="s">
        <v>1258</v>
      </c>
      <c r="E665" s="608" t="s">
        <v>1258</v>
      </c>
      <c r="F665" s="608" t="s">
        <v>1258</v>
      </c>
      <c r="G665" s="608" t="s">
        <v>1258</v>
      </c>
    </row>
    <row r="666" spans="1:7" x14ac:dyDescent="0.3">
      <c r="A666" s="609" t="s">
        <v>1259</v>
      </c>
      <c r="B666" s="610" t="s">
        <v>1259</v>
      </c>
      <c r="C666" s="610" t="s">
        <v>1259</v>
      </c>
      <c r="D666" s="611" t="s">
        <v>1259</v>
      </c>
      <c r="E666" s="611" t="s">
        <v>1259</v>
      </c>
      <c r="F666" s="611" t="s">
        <v>1259</v>
      </c>
      <c r="G666" s="611" t="s">
        <v>1259</v>
      </c>
    </row>
    <row r="667" spans="1:7" ht="43.2" x14ac:dyDescent="0.3">
      <c r="A667" s="609" t="s">
        <v>1260</v>
      </c>
      <c r="B667" s="610" t="s">
        <v>1260</v>
      </c>
      <c r="C667" s="610" t="s">
        <v>1260</v>
      </c>
      <c r="D667" s="611" t="s">
        <v>1260</v>
      </c>
      <c r="E667" s="611" t="s">
        <v>1260</v>
      </c>
      <c r="F667" s="611" t="s">
        <v>1260</v>
      </c>
      <c r="G667" s="611" t="s">
        <v>1260</v>
      </c>
    </row>
    <row r="668" spans="1:7" ht="25.95" customHeight="1" x14ac:dyDescent="0.3">
      <c r="A668" s="606" t="s">
        <v>1261</v>
      </c>
      <c r="B668" s="606" t="s">
        <v>1261</v>
      </c>
      <c r="C668" s="606" t="s">
        <v>1261</v>
      </c>
      <c r="D668" s="608" t="s">
        <v>1261</v>
      </c>
      <c r="E668" s="608" t="s">
        <v>1261</v>
      </c>
      <c r="F668" s="608" t="s">
        <v>1261</v>
      </c>
      <c r="G668" s="608" t="s">
        <v>1261</v>
      </c>
    </row>
    <row r="669" spans="1:7" x14ac:dyDescent="0.3">
      <c r="A669" s="609" t="s">
        <v>1262</v>
      </c>
      <c r="B669" s="610" t="s">
        <v>1262</v>
      </c>
      <c r="C669" s="610" t="s">
        <v>1262</v>
      </c>
      <c r="D669" s="611" t="s">
        <v>1262</v>
      </c>
      <c r="E669" s="611" t="s">
        <v>1262</v>
      </c>
      <c r="F669" s="611" t="s">
        <v>1262</v>
      </c>
      <c r="G669" s="611" t="s">
        <v>1262</v>
      </c>
    </row>
    <row r="670" spans="1:7" x14ac:dyDescent="0.3">
      <c r="A670" s="609" t="s">
        <v>1263</v>
      </c>
      <c r="B670" s="610" t="s">
        <v>1263</v>
      </c>
      <c r="C670" s="610" t="s">
        <v>1263</v>
      </c>
      <c r="D670" s="611" t="s">
        <v>1263</v>
      </c>
      <c r="E670" s="611" t="s">
        <v>1263</v>
      </c>
      <c r="F670" s="611" t="s">
        <v>1263</v>
      </c>
      <c r="G670" s="611" t="s">
        <v>1263</v>
      </c>
    </row>
    <row r="671" spans="1:7" ht="28.8" x14ac:dyDescent="0.3">
      <c r="A671" s="609" t="s">
        <v>1264</v>
      </c>
      <c r="B671" s="610" t="s">
        <v>1264</v>
      </c>
      <c r="C671" s="610" t="s">
        <v>1264</v>
      </c>
      <c r="D671" s="611" t="s">
        <v>1264</v>
      </c>
      <c r="E671" s="611" t="s">
        <v>1264</v>
      </c>
      <c r="F671" s="611" t="s">
        <v>1264</v>
      </c>
      <c r="G671" s="611" t="s">
        <v>1264</v>
      </c>
    </row>
    <row r="672" spans="1:7" ht="36" customHeight="1" x14ac:dyDescent="0.3">
      <c r="A672" s="606" t="s">
        <v>1265</v>
      </c>
      <c r="B672" s="606" t="s">
        <v>1265</v>
      </c>
      <c r="C672" s="606" t="s">
        <v>1265</v>
      </c>
      <c r="D672" s="618" t="s">
        <v>1265</v>
      </c>
      <c r="E672" s="608" t="s">
        <v>1265</v>
      </c>
      <c r="F672" s="608" t="s">
        <v>1265</v>
      </c>
      <c r="G672" s="608" t="s">
        <v>1265</v>
      </c>
    </row>
    <row r="673" spans="1:7" x14ac:dyDescent="0.3">
      <c r="A673" s="609" t="s">
        <v>1266</v>
      </c>
      <c r="B673" s="610" t="s">
        <v>1266</v>
      </c>
      <c r="C673" s="610" t="s">
        <v>1266</v>
      </c>
      <c r="D673" s="611" t="s">
        <v>1266</v>
      </c>
      <c r="E673" s="611" t="s">
        <v>1266</v>
      </c>
      <c r="F673" s="611" t="s">
        <v>1266</v>
      </c>
      <c r="G673" s="611" t="s">
        <v>1266</v>
      </c>
    </row>
    <row r="674" spans="1:7" ht="28.8" x14ac:dyDescent="0.3">
      <c r="A674" s="609" t="s">
        <v>1267</v>
      </c>
      <c r="B674" s="610" t="s">
        <v>1267</v>
      </c>
      <c r="C674" s="610" t="s">
        <v>1267</v>
      </c>
      <c r="D674" s="611" t="s">
        <v>1267</v>
      </c>
      <c r="E674" s="611" t="s">
        <v>1267</v>
      </c>
      <c r="F674" s="611" t="s">
        <v>1267</v>
      </c>
      <c r="G674" s="611" t="s">
        <v>1267</v>
      </c>
    </row>
    <row r="675" spans="1:7" ht="28.8" x14ac:dyDescent="0.3">
      <c r="A675" s="609" t="s">
        <v>1268</v>
      </c>
      <c r="B675" s="610" t="s">
        <v>1268</v>
      </c>
      <c r="C675" s="610" t="s">
        <v>1268</v>
      </c>
      <c r="D675" s="619" t="s">
        <v>1268</v>
      </c>
      <c r="E675" s="611" t="s">
        <v>1268</v>
      </c>
      <c r="F675" s="611" t="s">
        <v>1268</v>
      </c>
      <c r="G675" s="611" t="s">
        <v>1268</v>
      </c>
    </row>
    <row r="676" spans="1:7" ht="45.6" customHeight="1" x14ac:dyDescent="0.3">
      <c r="A676" s="609" t="s">
        <v>1269</v>
      </c>
      <c r="B676" s="610" t="s">
        <v>1269</v>
      </c>
      <c r="C676" s="610" t="s">
        <v>1269</v>
      </c>
      <c r="D676" s="619" t="s">
        <v>1269</v>
      </c>
      <c r="E676" s="611" t="s">
        <v>1269</v>
      </c>
      <c r="F676" s="611" t="s">
        <v>1269</v>
      </c>
      <c r="G676" s="611" t="s">
        <v>1269</v>
      </c>
    </row>
    <row r="677" spans="1:7" ht="54.6" customHeight="1" x14ac:dyDescent="0.3">
      <c r="A677" s="606" t="s">
        <v>1270</v>
      </c>
      <c r="B677" s="606" t="s">
        <v>1270</v>
      </c>
      <c r="C677" s="606" t="s">
        <v>1270</v>
      </c>
      <c r="D677" s="618" t="s">
        <v>1270</v>
      </c>
      <c r="E677" s="608" t="s">
        <v>1270</v>
      </c>
      <c r="F677" s="608" t="s">
        <v>1270</v>
      </c>
      <c r="G677" s="608" t="s">
        <v>1270</v>
      </c>
    </row>
    <row r="678" spans="1:7" x14ac:dyDescent="0.3">
      <c r="A678" s="609" t="s">
        <v>1271</v>
      </c>
      <c r="B678" s="610" t="s">
        <v>1271</v>
      </c>
      <c r="C678" s="610" t="s">
        <v>1271</v>
      </c>
      <c r="D678" s="611" t="s">
        <v>1271</v>
      </c>
      <c r="E678" s="611" t="s">
        <v>1271</v>
      </c>
      <c r="F678" s="611" t="s">
        <v>1271</v>
      </c>
      <c r="G678" s="611" t="s">
        <v>1271</v>
      </c>
    </row>
    <row r="679" spans="1:7" ht="28.8" x14ac:dyDescent="0.3">
      <c r="A679" s="609" t="s">
        <v>1272</v>
      </c>
      <c r="B679" s="610" t="s">
        <v>1272</v>
      </c>
      <c r="C679" s="610" t="s">
        <v>1272</v>
      </c>
      <c r="D679" s="611" t="s">
        <v>1272</v>
      </c>
      <c r="E679" s="611" t="s">
        <v>1272</v>
      </c>
      <c r="F679" s="611" t="s">
        <v>1272</v>
      </c>
      <c r="G679" s="611" t="s">
        <v>1272</v>
      </c>
    </row>
    <row r="680" spans="1:7" ht="34.950000000000003" customHeight="1" x14ac:dyDescent="0.3">
      <c r="A680" s="609" t="s">
        <v>1273</v>
      </c>
      <c r="B680" s="610" t="s">
        <v>1273</v>
      </c>
      <c r="C680" s="610" t="s">
        <v>1273</v>
      </c>
      <c r="D680" s="619" t="s">
        <v>1273</v>
      </c>
      <c r="E680" s="611" t="s">
        <v>1273</v>
      </c>
      <c r="F680" s="611" t="s">
        <v>1273</v>
      </c>
      <c r="G680" s="611" t="s">
        <v>1273</v>
      </c>
    </row>
    <row r="681" spans="1:7" ht="28.8" x14ac:dyDescent="0.3">
      <c r="A681" s="609" t="s">
        <v>1274</v>
      </c>
      <c r="B681" s="610" t="s">
        <v>1274</v>
      </c>
      <c r="C681" s="610" t="s">
        <v>1274</v>
      </c>
      <c r="D681" s="496"/>
      <c r="E681" s="551"/>
      <c r="F681" s="551"/>
      <c r="G681" s="611"/>
    </row>
    <row r="682" spans="1:7" ht="43.2" x14ac:dyDescent="0.3">
      <c r="A682" s="609" t="s">
        <v>1275</v>
      </c>
      <c r="B682" s="610" t="s">
        <v>1275</v>
      </c>
      <c r="C682" s="610" t="s">
        <v>1275</v>
      </c>
      <c r="D682" s="611" t="s">
        <v>1275</v>
      </c>
      <c r="E682" s="611" t="s">
        <v>1275</v>
      </c>
      <c r="F682" s="611" t="s">
        <v>1275</v>
      </c>
      <c r="G682" s="611" t="s">
        <v>1275</v>
      </c>
    </row>
    <row r="683" spans="1:7" ht="40.950000000000003" customHeight="1" x14ac:dyDescent="0.3">
      <c r="A683" s="606" t="s">
        <v>1276</v>
      </c>
      <c r="B683" s="606" t="s">
        <v>1276</v>
      </c>
      <c r="C683" s="606" t="s">
        <v>1276</v>
      </c>
      <c r="D683" s="608" t="s">
        <v>1276</v>
      </c>
      <c r="E683" s="608" t="s">
        <v>1276</v>
      </c>
      <c r="F683" s="608" t="s">
        <v>1276</v>
      </c>
      <c r="G683" s="608" t="s">
        <v>1276</v>
      </c>
    </row>
    <row r="684" spans="1:7" x14ac:dyDescent="0.3">
      <c r="A684" s="609" t="s">
        <v>1277</v>
      </c>
      <c r="B684" s="610" t="s">
        <v>1277</v>
      </c>
      <c r="C684" s="610" t="s">
        <v>1277</v>
      </c>
      <c r="D684" s="611" t="s">
        <v>1277</v>
      </c>
      <c r="E684" s="611" t="s">
        <v>1277</v>
      </c>
      <c r="F684" s="611" t="s">
        <v>1277</v>
      </c>
      <c r="G684" s="611" t="s">
        <v>1277</v>
      </c>
    </row>
    <row r="685" spans="1:7" ht="28.8" x14ac:dyDescent="0.3">
      <c r="A685" s="609" t="s">
        <v>1278</v>
      </c>
      <c r="B685" s="610" t="s">
        <v>1278</v>
      </c>
      <c r="C685" s="610" t="s">
        <v>1279</v>
      </c>
      <c r="D685" s="633" t="s">
        <v>1279</v>
      </c>
      <c r="E685" s="633" t="s">
        <v>1279</v>
      </c>
      <c r="F685" s="633" t="s">
        <v>1279</v>
      </c>
      <c r="G685" s="633" t="s">
        <v>1279</v>
      </c>
    </row>
    <row r="686" spans="1:7" ht="30" customHeight="1" x14ac:dyDescent="0.3">
      <c r="A686" s="609" t="s">
        <v>1280</v>
      </c>
      <c r="B686" s="610" t="s">
        <v>1280</v>
      </c>
      <c r="C686" s="610" t="s">
        <v>1280</v>
      </c>
      <c r="D686" s="494" t="s">
        <v>1714</v>
      </c>
      <c r="E686" s="490" t="s">
        <v>1714</v>
      </c>
      <c r="F686" s="490" t="s">
        <v>1714</v>
      </c>
      <c r="G686" s="490" t="s">
        <v>1714</v>
      </c>
    </row>
    <row r="687" spans="1:7" ht="28.8" x14ac:dyDescent="0.3">
      <c r="A687" s="609" t="s">
        <v>1281</v>
      </c>
      <c r="B687" s="610" t="s">
        <v>1281</v>
      </c>
      <c r="C687" s="610" t="s">
        <v>1281</v>
      </c>
      <c r="D687" s="629" t="s">
        <v>1281</v>
      </c>
      <c r="E687" s="629" t="s">
        <v>1281</v>
      </c>
      <c r="F687" s="629" t="s">
        <v>1281</v>
      </c>
      <c r="G687" s="629" t="s">
        <v>1281</v>
      </c>
    </row>
    <row r="688" spans="1:7" ht="28.8" x14ac:dyDescent="0.3">
      <c r="A688" s="609" t="s">
        <v>1282</v>
      </c>
      <c r="B688" s="610" t="s">
        <v>1282</v>
      </c>
      <c r="C688" s="610" t="s">
        <v>1282</v>
      </c>
      <c r="D688" s="611" t="s">
        <v>1282</v>
      </c>
      <c r="E688" s="611" t="s">
        <v>1282</v>
      </c>
      <c r="F688" s="611" t="s">
        <v>1282</v>
      </c>
      <c r="G688" s="611" t="s">
        <v>1282</v>
      </c>
    </row>
    <row r="689" spans="1:7" ht="52.95" customHeight="1" x14ac:dyDescent="0.3">
      <c r="A689" s="606" t="s">
        <v>1283</v>
      </c>
      <c r="B689" s="606" t="s">
        <v>1283</v>
      </c>
      <c r="C689" s="607" t="s">
        <v>1283</v>
      </c>
      <c r="D689" s="608" t="s">
        <v>1283</v>
      </c>
      <c r="E689" s="608" t="s">
        <v>1283</v>
      </c>
      <c r="F689" s="618" t="s">
        <v>1283</v>
      </c>
      <c r="G689" s="606" t="s">
        <v>1283</v>
      </c>
    </row>
    <row r="690" spans="1:7" ht="28.95" customHeight="1" x14ac:dyDescent="0.3">
      <c r="A690" s="609" t="s">
        <v>1284</v>
      </c>
      <c r="B690" s="610" t="s">
        <v>1284</v>
      </c>
      <c r="C690" s="610" t="s">
        <v>1284</v>
      </c>
      <c r="D690" s="611" t="s">
        <v>1284</v>
      </c>
      <c r="E690" s="611" t="s">
        <v>1284</v>
      </c>
      <c r="F690" s="611" t="s">
        <v>1284</v>
      </c>
      <c r="G690" s="611" t="s">
        <v>1284</v>
      </c>
    </row>
    <row r="691" spans="1:7" ht="42" customHeight="1" x14ac:dyDescent="0.3">
      <c r="A691" s="609" t="s">
        <v>1285</v>
      </c>
      <c r="B691" s="610" t="s">
        <v>1286</v>
      </c>
      <c r="C691" s="610" t="s">
        <v>1286</v>
      </c>
      <c r="D691" s="611" t="s">
        <v>1286</v>
      </c>
      <c r="E691" s="611" t="s">
        <v>1286</v>
      </c>
      <c r="F691" s="619" t="s">
        <v>1286</v>
      </c>
      <c r="G691" s="611" t="s">
        <v>1286</v>
      </c>
    </row>
    <row r="692" spans="1:7" ht="28.8" x14ac:dyDescent="0.3">
      <c r="A692" s="609" t="s">
        <v>1287</v>
      </c>
      <c r="B692" s="610" t="s">
        <v>1287</v>
      </c>
      <c r="C692" s="612"/>
      <c r="D692" s="611"/>
      <c r="E692" s="611"/>
      <c r="F692" s="611"/>
      <c r="G692" s="611"/>
    </row>
    <row r="693" spans="1:7" ht="43.2" customHeight="1" x14ac:dyDescent="0.3">
      <c r="A693" s="609" t="s">
        <v>1288</v>
      </c>
      <c r="B693" s="610" t="s">
        <v>1288</v>
      </c>
      <c r="C693" s="617" t="s">
        <v>1288</v>
      </c>
      <c r="D693" s="611" t="s">
        <v>1288</v>
      </c>
      <c r="E693" s="611" t="s">
        <v>1288</v>
      </c>
      <c r="F693" s="611" t="s">
        <v>1288</v>
      </c>
      <c r="G693" s="611" t="s">
        <v>1288</v>
      </c>
    </row>
    <row r="694" spans="1:7" ht="45" customHeight="1" x14ac:dyDescent="0.3">
      <c r="A694" s="606" t="s">
        <v>1289</v>
      </c>
      <c r="B694" s="606" t="s">
        <v>1289</v>
      </c>
      <c r="C694" s="606" t="s">
        <v>1289</v>
      </c>
      <c r="D694" s="618" t="s">
        <v>1289</v>
      </c>
      <c r="E694" s="618" t="s">
        <v>1289</v>
      </c>
      <c r="F694" s="618" t="s">
        <v>1289</v>
      </c>
      <c r="G694" s="606" t="s">
        <v>1289</v>
      </c>
    </row>
    <row r="695" spans="1:7" x14ac:dyDescent="0.3">
      <c r="A695" s="609" t="s">
        <v>1290</v>
      </c>
      <c r="B695" s="610" t="s">
        <v>1290</v>
      </c>
      <c r="C695" s="610" t="s">
        <v>1290</v>
      </c>
      <c r="D695" s="611" t="s">
        <v>1290</v>
      </c>
      <c r="E695" s="611" t="s">
        <v>1290</v>
      </c>
      <c r="F695" s="611" t="s">
        <v>1290</v>
      </c>
      <c r="G695" s="609" t="s">
        <v>1290</v>
      </c>
    </row>
    <row r="696" spans="1:7" ht="46.2" customHeight="1" x14ac:dyDescent="0.3">
      <c r="A696" s="609" t="s">
        <v>1291</v>
      </c>
      <c r="B696" s="610" t="s">
        <v>1291</v>
      </c>
      <c r="C696" s="610" t="s">
        <v>1291</v>
      </c>
      <c r="D696" s="611" t="s">
        <v>1291</v>
      </c>
      <c r="E696" s="619" t="s">
        <v>1291</v>
      </c>
      <c r="F696" s="611" t="s">
        <v>1291</v>
      </c>
      <c r="G696" s="609" t="s">
        <v>1291</v>
      </c>
    </row>
    <row r="697" spans="1:7" ht="54.6" customHeight="1" x14ac:dyDescent="0.3">
      <c r="A697" s="609" t="s">
        <v>1292</v>
      </c>
      <c r="B697" s="610" t="s">
        <v>1292</v>
      </c>
      <c r="C697" s="610" t="s">
        <v>1292</v>
      </c>
      <c r="D697" s="611" t="s">
        <v>1292</v>
      </c>
      <c r="E697" s="619" t="s">
        <v>1292</v>
      </c>
      <c r="F697" s="619" t="s">
        <v>1292</v>
      </c>
      <c r="G697" s="609" t="s">
        <v>1292</v>
      </c>
    </row>
    <row r="698" spans="1:7" ht="69" customHeight="1" x14ac:dyDescent="0.3">
      <c r="A698" s="609"/>
      <c r="B698" s="614" t="s">
        <v>1293</v>
      </c>
      <c r="C698" s="610" t="s">
        <v>1293</v>
      </c>
      <c r="D698" s="612"/>
      <c r="E698" s="610"/>
      <c r="F698" s="610"/>
      <c r="G698" s="609"/>
    </row>
    <row r="699" spans="1:7" ht="69" customHeight="1" x14ac:dyDescent="0.3">
      <c r="A699" s="609"/>
      <c r="B699" s="614"/>
      <c r="C699" s="610"/>
      <c r="D699" s="610"/>
      <c r="E699" s="614" t="s">
        <v>1755</v>
      </c>
      <c r="F699" s="611" t="s">
        <v>1755</v>
      </c>
      <c r="G699" s="609" t="s">
        <v>1755</v>
      </c>
    </row>
    <row r="700" spans="1:7" ht="49.95" customHeight="1" x14ac:dyDescent="0.3">
      <c r="A700" s="609"/>
      <c r="B700" s="614"/>
      <c r="C700" s="610"/>
      <c r="D700" s="610"/>
      <c r="E700" s="614" t="s">
        <v>1756</v>
      </c>
      <c r="F700" s="611" t="s">
        <v>1756</v>
      </c>
      <c r="G700" s="609" t="s">
        <v>1756</v>
      </c>
    </row>
    <row r="701" spans="1:7" ht="27.6" customHeight="1" x14ac:dyDescent="0.3">
      <c r="A701" s="606" t="s">
        <v>1294</v>
      </c>
      <c r="B701" s="606" t="s">
        <v>1294</v>
      </c>
      <c r="C701" s="607" t="s">
        <v>1294</v>
      </c>
      <c r="D701" s="618" t="s">
        <v>1294</v>
      </c>
      <c r="E701" s="608" t="s">
        <v>1294</v>
      </c>
      <c r="F701" s="618" t="s">
        <v>1294</v>
      </c>
      <c r="G701" s="606" t="s">
        <v>1294</v>
      </c>
    </row>
    <row r="702" spans="1:7" x14ac:dyDescent="0.3">
      <c r="A702" s="609" t="s">
        <v>1295</v>
      </c>
      <c r="B702" s="610" t="s">
        <v>1295</v>
      </c>
      <c r="C702" s="610" t="s">
        <v>1295</v>
      </c>
      <c r="D702" s="611" t="s">
        <v>1295</v>
      </c>
      <c r="E702" s="611" t="s">
        <v>1295</v>
      </c>
      <c r="F702" s="611" t="s">
        <v>1295</v>
      </c>
      <c r="G702" s="609" t="s">
        <v>1295</v>
      </c>
    </row>
    <row r="703" spans="1:7" ht="51.6" customHeight="1" x14ac:dyDescent="0.3">
      <c r="A703" s="609" t="s">
        <v>1296</v>
      </c>
      <c r="B703" s="610" t="s">
        <v>1297</v>
      </c>
      <c r="C703" s="617" t="s">
        <v>1297</v>
      </c>
      <c r="D703" s="619" t="s">
        <v>1297</v>
      </c>
      <c r="E703" s="611" t="s">
        <v>1297</v>
      </c>
      <c r="F703" s="611" t="s">
        <v>1297</v>
      </c>
      <c r="G703" s="609" t="s">
        <v>1297</v>
      </c>
    </row>
    <row r="704" spans="1:7" ht="28.8" x14ac:dyDescent="0.3">
      <c r="A704" s="609" t="s">
        <v>1298</v>
      </c>
      <c r="B704" s="610" t="s">
        <v>1298</v>
      </c>
      <c r="C704" s="610" t="s">
        <v>1298</v>
      </c>
      <c r="D704" s="611" t="s">
        <v>1298</v>
      </c>
      <c r="E704" s="611" t="s">
        <v>1298</v>
      </c>
      <c r="F704" s="611" t="s">
        <v>1298</v>
      </c>
      <c r="G704" s="609" t="s">
        <v>1298</v>
      </c>
    </row>
    <row r="705" spans="1:7" ht="28.8" x14ac:dyDescent="0.3">
      <c r="A705" s="609" t="s">
        <v>1299</v>
      </c>
      <c r="B705" s="610" t="s">
        <v>1299</v>
      </c>
      <c r="C705" s="610" t="s">
        <v>1299</v>
      </c>
      <c r="D705" s="611" t="s">
        <v>1299</v>
      </c>
      <c r="E705" s="611" t="s">
        <v>1299</v>
      </c>
      <c r="F705" s="611" t="s">
        <v>1299</v>
      </c>
      <c r="G705" s="609" t="s">
        <v>1299</v>
      </c>
    </row>
    <row r="706" spans="1:7" ht="28.8" x14ac:dyDescent="0.3">
      <c r="A706" s="609" t="s">
        <v>1300</v>
      </c>
      <c r="B706" s="610" t="s">
        <v>1300</v>
      </c>
      <c r="C706" s="610" t="s">
        <v>1300</v>
      </c>
      <c r="D706" s="633" t="s">
        <v>1300</v>
      </c>
      <c r="E706" s="611" t="s">
        <v>1300</v>
      </c>
      <c r="F706" s="611" t="s">
        <v>1300</v>
      </c>
      <c r="G706" s="609" t="s">
        <v>1300</v>
      </c>
    </row>
    <row r="707" spans="1:7" ht="36" customHeight="1" x14ac:dyDescent="0.3">
      <c r="A707" s="609" t="s">
        <v>1301</v>
      </c>
      <c r="B707" s="610" t="s">
        <v>1301</v>
      </c>
      <c r="C707" s="610" t="s">
        <v>1301</v>
      </c>
      <c r="D707" s="489" t="s">
        <v>1715</v>
      </c>
      <c r="E707" s="619" t="s">
        <v>1715</v>
      </c>
      <c r="F707" s="611" t="s">
        <v>1715</v>
      </c>
      <c r="G707" s="609" t="s">
        <v>1715</v>
      </c>
    </row>
    <row r="708" spans="1:7" ht="39" customHeight="1" x14ac:dyDescent="0.3">
      <c r="A708" s="609" t="s">
        <v>1302</v>
      </c>
      <c r="B708" s="610" t="s">
        <v>1302</v>
      </c>
      <c r="C708" s="610" t="s">
        <v>1302</v>
      </c>
      <c r="D708" s="629" t="s">
        <v>1302</v>
      </c>
      <c r="E708" s="629" t="s">
        <v>1302</v>
      </c>
      <c r="F708" s="642" t="s">
        <v>1302</v>
      </c>
      <c r="G708" s="609" t="s">
        <v>1302</v>
      </c>
    </row>
    <row r="709" spans="1:7" ht="28.8" x14ac:dyDescent="0.3">
      <c r="A709" s="609" t="s">
        <v>1303</v>
      </c>
      <c r="B709" s="610" t="s">
        <v>1303</v>
      </c>
      <c r="C709" s="610" t="s">
        <v>1303</v>
      </c>
      <c r="D709" s="611" t="s">
        <v>1303</v>
      </c>
      <c r="E709" s="611" t="s">
        <v>1303</v>
      </c>
      <c r="F709" s="611" t="s">
        <v>1303</v>
      </c>
      <c r="G709" s="609" t="s">
        <v>1303</v>
      </c>
    </row>
    <row r="710" spans="1:7" ht="28.8" x14ac:dyDescent="0.3">
      <c r="A710" s="609" t="s">
        <v>1304</v>
      </c>
      <c r="B710" s="610" t="s">
        <v>1304</v>
      </c>
      <c r="C710" s="610" t="s">
        <v>1304</v>
      </c>
      <c r="D710" s="611" t="s">
        <v>1304</v>
      </c>
      <c r="E710" s="611" t="s">
        <v>1304</v>
      </c>
      <c r="F710" s="611" t="s">
        <v>1304</v>
      </c>
      <c r="G710" s="609" t="s">
        <v>1304</v>
      </c>
    </row>
    <row r="711" spans="1:7" ht="28.8" x14ac:dyDescent="0.3">
      <c r="A711" s="609" t="s">
        <v>1305</v>
      </c>
      <c r="B711" s="610" t="s">
        <v>1305</v>
      </c>
      <c r="C711" s="610" t="s">
        <v>1305</v>
      </c>
      <c r="D711" s="611" t="s">
        <v>1305</v>
      </c>
      <c r="E711" s="611" t="s">
        <v>1305</v>
      </c>
      <c r="F711" s="611" t="s">
        <v>1305</v>
      </c>
      <c r="G711" s="609" t="s">
        <v>1305</v>
      </c>
    </row>
    <row r="712" spans="1:7" ht="52.2" customHeight="1" x14ac:dyDescent="0.3">
      <c r="A712" s="606" t="s">
        <v>1306</v>
      </c>
      <c r="B712" s="606" t="s">
        <v>1306</v>
      </c>
      <c r="C712" s="606" t="s">
        <v>1306</v>
      </c>
      <c r="D712" s="608" t="s">
        <v>1306</v>
      </c>
      <c r="E712" s="618" t="s">
        <v>1306</v>
      </c>
      <c r="F712" s="608" t="s">
        <v>1306</v>
      </c>
      <c r="G712" s="608" t="s">
        <v>1306</v>
      </c>
    </row>
    <row r="713" spans="1:7" x14ac:dyDescent="0.3">
      <c r="A713" s="609" t="s">
        <v>1307</v>
      </c>
      <c r="B713" s="610" t="s">
        <v>1307</v>
      </c>
      <c r="C713" s="610" t="s">
        <v>1307</v>
      </c>
      <c r="D713" s="633" t="s">
        <v>1307</v>
      </c>
      <c r="E713" s="633" t="s">
        <v>1307</v>
      </c>
      <c r="F713" s="633" t="s">
        <v>1307</v>
      </c>
      <c r="G713" s="633" t="s">
        <v>1307</v>
      </c>
    </row>
    <row r="714" spans="1:7" ht="28.8" x14ac:dyDescent="0.3">
      <c r="A714" s="609" t="s">
        <v>1308</v>
      </c>
      <c r="B714" s="610" t="s">
        <v>1308</v>
      </c>
      <c r="C714" s="610" t="s">
        <v>1308</v>
      </c>
      <c r="D714" s="494" t="s">
        <v>1716</v>
      </c>
      <c r="E714" s="641" t="s">
        <v>1716</v>
      </c>
      <c r="F714" s="633" t="s">
        <v>1716</v>
      </c>
      <c r="G714" s="633" t="s">
        <v>1716</v>
      </c>
    </row>
    <row r="715" spans="1:7" x14ac:dyDescent="0.3">
      <c r="A715" s="609" t="s">
        <v>1309</v>
      </c>
      <c r="B715" s="610" t="s">
        <v>1309</v>
      </c>
      <c r="C715" s="610" t="s">
        <v>1309</v>
      </c>
      <c r="D715" s="613" t="s">
        <v>1757</v>
      </c>
      <c r="E715" s="633" t="s">
        <v>1757</v>
      </c>
      <c r="F715" s="633" t="s">
        <v>1757</v>
      </c>
      <c r="G715" s="633" t="s">
        <v>1757</v>
      </c>
    </row>
    <row r="716" spans="1:7" ht="38.4" customHeight="1" x14ac:dyDescent="0.3">
      <c r="A716" s="606" t="s">
        <v>1310</v>
      </c>
      <c r="B716" s="606" t="s">
        <v>1310</v>
      </c>
      <c r="C716" s="607" t="s">
        <v>1310</v>
      </c>
      <c r="D716" s="618" t="s">
        <v>1310</v>
      </c>
      <c r="E716" s="608" t="s">
        <v>1310</v>
      </c>
      <c r="F716" s="608" t="s">
        <v>1310</v>
      </c>
      <c r="G716" s="608" t="s">
        <v>1310</v>
      </c>
    </row>
    <row r="717" spans="1:7" x14ac:dyDescent="0.3">
      <c r="A717" s="609" t="s">
        <v>1311</v>
      </c>
      <c r="B717" s="610" t="s">
        <v>1311</v>
      </c>
      <c r="C717" s="610" t="s">
        <v>1311</v>
      </c>
      <c r="D717" s="611" t="s">
        <v>1311</v>
      </c>
      <c r="E717" s="611" t="s">
        <v>1311</v>
      </c>
      <c r="F717" s="611" t="s">
        <v>1311</v>
      </c>
      <c r="G717" s="611" t="s">
        <v>1311</v>
      </c>
    </row>
    <row r="718" spans="1:7" ht="24.6" customHeight="1" x14ac:dyDescent="0.3">
      <c r="A718" s="609" t="s">
        <v>1312</v>
      </c>
      <c r="B718" s="610" t="s">
        <v>1312</v>
      </c>
      <c r="C718" s="610" t="s">
        <v>1313</v>
      </c>
      <c r="D718" s="619" t="s">
        <v>1313</v>
      </c>
      <c r="E718" s="611" t="s">
        <v>1313</v>
      </c>
      <c r="F718" s="611" t="s">
        <v>1313</v>
      </c>
      <c r="G718" s="611" t="s">
        <v>1313</v>
      </c>
    </row>
    <row r="719" spans="1:7" ht="34.200000000000003" customHeight="1" x14ac:dyDescent="0.3">
      <c r="A719" s="609" t="s">
        <v>1314</v>
      </c>
      <c r="B719" s="610" t="s">
        <v>1314</v>
      </c>
      <c r="C719" s="617" t="s">
        <v>1314</v>
      </c>
      <c r="D719" s="611" t="s">
        <v>1314</v>
      </c>
      <c r="E719" s="611" t="s">
        <v>1314</v>
      </c>
      <c r="F719" s="611" t="s">
        <v>1314</v>
      </c>
      <c r="G719" s="611" t="s">
        <v>1314</v>
      </c>
    </row>
    <row r="720" spans="1:7" ht="34.200000000000003" customHeight="1" x14ac:dyDescent="0.3">
      <c r="A720" s="609"/>
      <c r="B720" s="610"/>
      <c r="C720" s="617"/>
      <c r="D720" s="499" t="s">
        <v>1717</v>
      </c>
      <c r="E720" s="608" t="s">
        <v>1717</v>
      </c>
      <c r="F720" s="608" t="s">
        <v>1717</v>
      </c>
      <c r="G720" s="608" t="s">
        <v>1717</v>
      </c>
    </row>
    <row r="721" spans="1:8" ht="34.200000000000003" customHeight="1" x14ac:dyDescent="0.3">
      <c r="A721" s="609"/>
      <c r="B721" s="610"/>
      <c r="C721" s="617"/>
      <c r="D721" s="534" t="s">
        <v>1718</v>
      </c>
      <c r="E721" s="611" t="s">
        <v>1718</v>
      </c>
      <c r="F721" s="611" t="s">
        <v>1718</v>
      </c>
      <c r="G721" s="611" t="s">
        <v>1718</v>
      </c>
    </row>
    <row r="722" spans="1:8" ht="48" customHeight="1" x14ac:dyDescent="0.3">
      <c r="A722" s="609"/>
      <c r="B722" s="610"/>
      <c r="C722" s="617"/>
      <c r="D722" s="533" t="s">
        <v>1719</v>
      </c>
      <c r="E722" s="611" t="s">
        <v>1719</v>
      </c>
      <c r="F722" s="611" t="s">
        <v>1719</v>
      </c>
      <c r="G722" s="611" t="s">
        <v>1719</v>
      </c>
    </row>
    <row r="723" spans="1:8" ht="48" customHeight="1" x14ac:dyDescent="0.3">
      <c r="A723" s="609"/>
      <c r="B723" s="610"/>
      <c r="C723" s="617"/>
      <c r="D723" s="499" t="s">
        <v>1720</v>
      </c>
      <c r="E723" s="608" t="s">
        <v>1720</v>
      </c>
      <c r="F723" s="618" t="s">
        <v>1720</v>
      </c>
      <c r="G723" s="608" t="s">
        <v>1720</v>
      </c>
    </row>
    <row r="724" spans="1:8" ht="48" customHeight="1" x14ac:dyDescent="0.3">
      <c r="A724" s="609"/>
      <c r="B724" s="610"/>
      <c r="C724" s="617"/>
      <c r="D724" s="533" t="s">
        <v>1721</v>
      </c>
      <c r="E724" s="611" t="s">
        <v>1721</v>
      </c>
      <c r="F724" s="611" t="s">
        <v>1721</v>
      </c>
      <c r="G724" s="611" t="s">
        <v>1721</v>
      </c>
    </row>
    <row r="725" spans="1:8" ht="48" customHeight="1" x14ac:dyDescent="0.3">
      <c r="A725" s="609"/>
      <c r="B725" s="610"/>
      <c r="C725" s="617"/>
      <c r="D725" s="535" t="s">
        <v>1722</v>
      </c>
      <c r="E725" s="611" t="s">
        <v>1722</v>
      </c>
      <c r="F725" s="619" t="s">
        <v>1722</v>
      </c>
      <c r="G725" s="611" t="s">
        <v>1722</v>
      </c>
    </row>
    <row r="726" spans="1:8" ht="31.95" customHeight="1" x14ac:dyDescent="0.3">
      <c r="A726" s="605" t="s">
        <v>282</v>
      </c>
      <c r="B726" s="605" t="s">
        <v>282</v>
      </c>
      <c r="C726" s="605" t="s">
        <v>282</v>
      </c>
      <c r="D726" s="615" t="s">
        <v>282</v>
      </c>
      <c r="E726" s="615" t="s">
        <v>282</v>
      </c>
      <c r="F726" s="615" t="s">
        <v>282</v>
      </c>
      <c r="G726" s="615" t="s">
        <v>282</v>
      </c>
    </row>
    <row r="727" spans="1:8" ht="37.950000000000003" customHeight="1" x14ac:dyDescent="0.3">
      <c r="A727" s="606" t="s">
        <v>1315</v>
      </c>
      <c r="B727" s="606" t="s">
        <v>1315</v>
      </c>
      <c r="C727" s="606" t="s">
        <v>1315</v>
      </c>
      <c r="D727" s="493" t="s">
        <v>1723</v>
      </c>
      <c r="E727" s="608" t="s">
        <v>1723</v>
      </c>
      <c r="F727" s="608" t="s">
        <v>1723</v>
      </c>
      <c r="G727" s="618" t="s">
        <v>1723</v>
      </c>
      <c r="H727" s="616"/>
    </row>
    <row r="728" spans="1:8" ht="18" customHeight="1" x14ac:dyDescent="0.3">
      <c r="A728" s="609" t="s">
        <v>1316</v>
      </c>
      <c r="B728" s="610" t="s">
        <v>1316</v>
      </c>
      <c r="C728" s="610" t="s">
        <v>1316</v>
      </c>
      <c r="D728" s="611" t="s">
        <v>1316</v>
      </c>
      <c r="E728" s="611" t="s">
        <v>1316</v>
      </c>
      <c r="F728" s="611" t="s">
        <v>1316</v>
      </c>
      <c r="G728" s="611" t="s">
        <v>1316</v>
      </c>
    </row>
    <row r="729" spans="1:8" ht="28.8" x14ac:dyDescent="0.3">
      <c r="A729" s="609" t="s">
        <v>1317</v>
      </c>
      <c r="B729" s="610" t="s">
        <v>1317</v>
      </c>
      <c r="C729" s="610" t="s">
        <v>1317</v>
      </c>
      <c r="D729" s="612"/>
      <c r="E729" s="610"/>
      <c r="F729" s="610"/>
      <c r="G729" s="611"/>
    </row>
    <row r="730" spans="1:8" ht="39" customHeight="1" x14ac:dyDescent="0.3">
      <c r="A730" s="609" t="s">
        <v>1318</v>
      </c>
      <c r="B730" s="610" t="s">
        <v>1318</v>
      </c>
      <c r="C730" s="610" t="s">
        <v>1318</v>
      </c>
      <c r="D730" s="611" t="s">
        <v>1318</v>
      </c>
      <c r="E730" s="611" t="s">
        <v>1318</v>
      </c>
      <c r="F730" s="611" t="s">
        <v>1318</v>
      </c>
      <c r="G730" s="619" t="s">
        <v>1318</v>
      </c>
      <c r="H730" s="616"/>
    </row>
    <row r="731" spans="1:8" ht="28.8" x14ac:dyDescent="0.3">
      <c r="A731" s="609" t="s">
        <v>1319</v>
      </c>
      <c r="B731" s="610" t="s">
        <v>1319</v>
      </c>
      <c r="C731" s="610" t="s">
        <v>1320</v>
      </c>
      <c r="D731" s="612"/>
      <c r="E731" s="610"/>
      <c r="F731" s="610"/>
      <c r="G731" s="611"/>
    </row>
    <row r="732" spans="1:8" ht="47.4" customHeight="1" x14ac:dyDescent="0.3">
      <c r="A732" s="606" t="s">
        <v>1321</v>
      </c>
      <c r="B732" s="606" t="s">
        <v>1321</v>
      </c>
      <c r="C732" s="607" t="s">
        <v>1321</v>
      </c>
      <c r="D732" s="493" t="s">
        <v>1724</v>
      </c>
      <c r="E732" s="608" t="s">
        <v>1724</v>
      </c>
      <c r="F732" s="608" t="s">
        <v>1724</v>
      </c>
      <c r="G732" s="618" t="s">
        <v>1924</v>
      </c>
      <c r="H732" s="616"/>
    </row>
    <row r="733" spans="1:8" x14ac:dyDescent="0.3">
      <c r="A733" s="609" t="s">
        <v>1322</v>
      </c>
      <c r="B733" s="610" t="s">
        <v>1322</v>
      </c>
      <c r="C733" s="610" t="s">
        <v>1322</v>
      </c>
      <c r="D733" s="611" t="s">
        <v>1322</v>
      </c>
      <c r="E733" s="611" t="s">
        <v>1322</v>
      </c>
      <c r="F733" s="611" t="s">
        <v>1322</v>
      </c>
      <c r="G733" s="611" t="s">
        <v>1322</v>
      </c>
    </row>
    <row r="734" spans="1:8" ht="50.4" customHeight="1" x14ac:dyDescent="0.3">
      <c r="A734" s="609" t="s">
        <v>1323</v>
      </c>
      <c r="B734" s="610" t="s">
        <v>1323</v>
      </c>
      <c r="C734" s="617" t="s">
        <v>1323</v>
      </c>
      <c r="D734" s="611" t="s">
        <v>1323</v>
      </c>
      <c r="E734" s="611" t="s">
        <v>1323</v>
      </c>
      <c r="F734" s="611" t="s">
        <v>1323</v>
      </c>
      <c r="G734" s="611" t="s">
        <v>1323</v>
      </c>
    </row>
    <row r="735" spans="1:8" ht="43.2" x14ac:dyDescent="0.3">
      <c r="A735" s="609" t="s">
        <v>1324</v>
      </c>
      <c r="B735" s="610" t="s">
        <v>1324</v>
      </c>
      <c r="C735" s="625" t="s">
        <v>1325</v>
      </c>
      <c r="D735" s="611" t="s">
        <v>1325</v>
      </c>
      <c r="E735" s="611" t="s">
        <v>1325</v>
      </c>
      <c r="F735" s="611" t="s">
        <v>1325</v>
      </c>
      <c r="G735" s="611" t="s">
        <v>1325</v>
      </c>
    </row>
    <row r="736" spans="1:8" x14ac:dyDescent="0.3">
      <c r="A736" s="609" t="s">
        <v>1326</v>
      </c>
      <c r="B736" s="610" t="s">
        <v>1326</v>
      </c>
      <c r="C736" s="610" t="s">
        <v>1326</v>
      </c>
      <c r="D736" s="611" t="s">
        <v>1326</v>
      </c>
      <c r="E736" s="611" t="s">
        <v>1326</v>
      </c>
      <c r="F736" s="611" t="s">
        <v>1326</v>
      </c>
      <c r="G736" s="611" t="s">
        <v>1326</v>
      </c>
    </row>
    <row r="737" spans="1:8" x14ac:dyDescent="0.3">
      <c r="A737" s="609" t="s">
        <v>1327</v>
      </c>
      <c r="B737" s="610" t="s">
        <v>1327</v>
      </c>
      <c r="C737" s="610" t="s">
        <v>1327</v>
      </c>
      <c r="D737" s="611" t="s">
        <v>1327</v>
      </c>
      <c r="E737" s="611" t="s">
        <v>1327</v>
      </c>
      <c r="F737" s="611" t="s">
        <v>1327</v>
      </c>
      <c r="G737" s="611" t="s">
        <v>1327</v>
      </c>
    </row>
    <row r="738" spans="1:8" ht="23.4" customHeight="1" x14ac:dyDescent="0.3">
      <c r="A738" s="609" t="s">
        <v>1328</v>
      </c>
      <c r="B738" s="610" t="s">
        <v>1328</v>
      </c>
      <c r="C738" s="610" t="s">
        <v>1328</v>
      </c>
      <c r="D738" s="611" t="s">
        <v>1328</v>
      </c>
      <c r="E738" s="611" t="s">
        <v>1328</v>
      </c>
      <c r="F738" s="611" t="s">
        <v>1328</v>
      </c>
      <c r="G738" s="619" t="s">
        <v>1328</v>
      </c>
      <c r="H738" s="616"/>
    </row>
    <row r="739" spans="1:8" ht="44.4" customHeight="1" x14ac:dyDescent="0.3">
      <c r="A739" s="609"/>
      <c r="B739" s="610"/>
      <c r="C739" s="610"/>
      <c r="D739" s="611" t="s">
        <v>1725</v>
      </c>
      <c r="E739" s="611" t="s">
        <v>1725</v>
      </c>
      <c r="F739" s="611" t="s">
        <v>1725</v>
      </c>
      <c r="G739" s="611" t="s">
        <v>1725</v>
      </c>
    </row>
    <row r="740" spans="1:8" ht="61.2" customHeight="1" x14ac:dyDescent="0.3">
      <c r="A740" s="609"/>
      <c r="B740" s="610"/>
      <c r="C740" s="610"/>
      <c r="D740" s="617" t="s">
        <v>1726</v>
      </c>
      <c r="E740" s="613" t="s">
        <v>1758</v>
      </c>
      <c r="F740" s="611" t="s">
        <v>1758</v>
      </c>
      <c r="G740" s="611" t="s">
        <v>1758</v>
      </c>
    </row>
    <row r="741" spans="1:8" ht="28.2" customHeight="1" x14ac:dyDescent="0.3">
      <c r="A741" s="606" t="s">
        <v>1329</v>
      </c>
      <c r="B741" s="606" t="s">
        <v>1329</v>
      </c>
      <c r="C741" s="606" t="s">
        <v>1329</v>
      </c>
      <c r="D741" s="608" t="s">
        <v>1329</v>
      </c>
      <c r="E741" s="608" t="s">
        <v>1329</v>
      </c>
      <c r="F741" s="608" t="s">
        <v>1329</v>
      </c>
      <c r="G741" s="608" t="s">
        <v>1329</v>
      </c>
    </row>
    <row r="742" spans="1:8" ht="28.8" x14ac:dyDescent="0.3">
      <c r="A742" s="609" t="s">
        <v>1330</v>
      </c>
      <c r="B742" s="610" t="s">
        <v>1330</v>
      </c>
      <c r="C742" s="610" t="s">
        <v>1330</v>
      </c>
      <c r="D742" s="611" t="s">
        <v>1330</v>
      </c>
      <c r="E742" s="611" t="s">
        <v>1330</v>
      </c>
      <c r="F742" s="611" t="s">
        <v>1330</v>
      </c>
      <c r="G742" s="611" t="s">
        <v>1330</v>
      </c>
    </row>
    <row r="743" spans="1:8" ht="51.6" customHeight="1" x14ac:dyDescent="0.3">
      <c r="A743" s="606" t="s">
        <v>1331</v>
      </c>
      <c r="B743" s="606" t="s">
        <v>1331</v>
      </c>
      <c r="C743" s="606" t="s">
        <v>1331</v>
      </c>
      <c r="D743" s="495" t="s">
        <v>1727</v>
      </c>
      <c r="E743" s="550" t="s">
        <v>1727</v>
      </c>
      <c r="F743" s="550" t="s">
        <v>1727</v>
      </c>
      <c r="G743" s="550" t="s">
        <v>1727</v>
      </c>
    </row>
    <row r="744" spans="1:8" x14ac:dyDescent="0.3">
      <c r="A744" s="609" t="s">
        <v>1332</v>
      </c>
      <c r="B744" s="610" t="s">
        <v>1332</v>
      </c>
      <c r="C744" s="610" t="s">
        <v>1332</v>
      </c>
      <c r="D744" s="611" t="s">
        <v>1332</v>
      </c>
      <c r="E744" s="611" t="s">
        <v>1332</v>
      </c>
      <c r="F744" s="611" t="s">
        <v>1332</v>
      </c>
      <c r="G744" s="611" t="s">
        <v>1332</v>
      </c>
    </row>
    <row r="745" spans="1:8" ht="28.8" x14ac:dyDescent="0.3">
      <c r="A745" s="609" t="s">
        <v>1333</v>
      </c>
      <c r="B745" s="610" t="s">
        <v>1333</v>
      </c>
      <c r="C745" s="610" t="s">
        <v>1333</v>
      </c>
      <c r="D745" s="611" t="s">
        <v>1333</v>
      </c>
      <c r="E745" s="611" t="s">
        <v>1333</v>
      </c>
      <c r="F745" s="611" t="s">
        <v>1333</v>
      </c>
      <c r="G745" s="611" t="s">
        <v>1333</v>
      </c>
    </row>
    <row r="746" spans="1:8" ht="55.2" customHeight="1" x14ac:dyDescent="0.3">
      <c r="A746" s="606" t="s">
        <v>1334</v>
      </c>
      <c r="B746" s="606" t="s">
        <v>1334</v>
      </c>
      <c r="C746" s="606" t="s">
        <v>1334</v>
      </c>
      <c r="D746" s="608" t="s">
        <v>1334</v>
      </c>
      <c r="E746" s="608" t="s">
        <v>1334</v>
      </c>
      <c r="F746" s="608" t="s">
        <v>1334</v>
      </c>
      <c r="G746" s="608" t="s">
        <v>1334</v>
      </c>
    </row>
    <row r="747" spans="1:8" x14ac:dyDescent="0.3">
      <c r="A747" s="609" t="s">
        <v>1335</v>
      </c>
      <c r="B747" s="610" t="s">
        <v>1335</v>
      </c>
      <c r="C747" s="610" t="s">
        <v>1335</v>
      </c>
      <c r="D747" s="611" t="s">
        <v>1335</v>
      </c>
      <c r="E747" s="611" t="s">
        <v>1335</v>
      </c>
      <c r="F747" s="611" t="s">
        <v>1335</v>
      </c>
      <c r="G747" s="611" t="s">
        <v>1335</v>
      </c>
    </row>
    <row r="748" spans="1:8" ht="43.2" x14ac:dyDescent="0.3">
      <c r="A748" s="609" t="s">
        <v>1336</v>
      </c>
      <c r="B748" s="610" t="s">
        <v>1336</v>
      </c>
      <c r="C748" s="610" t="s">
        <v>1336</v>
      </c>
      <c r="D748" s="611" t="s">
        <v>1336</v>
      </c>
      <c r="E748" s="611" t="s">
        <v>1336</v>
      </c>
      <c r="F748" s="611" t="s">
        <v>1336</v>
      </c>
      <c r="G748" s="611" t="s">
        <v>1336</v>
      </c>
    </row>
    <row r="749" spans="1:8" ht="26.4" customHeight="1" x14ac:dyDescent="0.3">
      <c r="A749" s="606" t="s">
        <v>1337</v>
      </c>
      <c r="B749" s="606" t="s">
        <v>1337</v>
      </c>
      <c r="C749" s="606" t="s">
        <v>1337</v>
      </c>
      <c r="D749" s="608" t="s">
        <v>1337</v>
      </c>
      <c r="E749" s="608" t="s">
        <v>1337</v>
      </c>
      <c r="F749" s="608" t="s">
        <v>1337</v>
      </c>
      <c r="G749" s="608" t="s">
        <v>1337</v>
      </c>
    </row>
    <row r="750" spans="1:8" ht="28.8" x14ac:dyDescent="0.3">
      <c r="A750" s="609" t="s">
        <v>1338</v>
      </c>
      <c r="B750" s="610" t="s">
        <v>1338</v>
      </c>
      <c r="C750" s="610" t="s">
        <v>1338</v>
      </c>
      <c r="D750" s="611" t="s">
        <v>1338</v>
      </c>
      <c r="E750" s="611" t="s">
        <v>1338</v>
      </c>
      <c r="F750" s="611" t="s">
        <v>1338</v>
      </c>
      <c r="G750" s="611" t="s">
        <v>1338</v>
      </c>
    </row>
    <row r="751" spans="1:8" ht="28.8" x14ac:dyDescent="0.3">
      <c r="A751" s="609" t="s">
        <v>1339</v>
      </c>
      <c r="B751" s="610" t="s">
        <v>1339</v>
      </c>
      <c r="C751" s="610" t="s">
        <v>1339</v>
      </c>
      <c r="D751" s="611" t="s">
        <v>1339</v>
      </c>
      <c r="E751" s="611" t="s">
        <v>1339</v>
      </c>
      <c r="F751" s="611" t="s">
        <v>1339</v>
      </c>
      <c r="G751" s="611" t="s">
        <v>1339</v>
      </c>
    </row>
    <row r="752" spans="1:8" ht="43.2" x14ac:dyDescent="0.3">
      <c r="A752" s="609" t="s">
        <v>1340</v>
      </c>
      <c r="B752" s="610" t="s">
        <v>1340</v>
      </c>
      <c r="C752" s="610" t="s">
        <v>1340</v>
      </c>
      <c r="D752" s="611" t="s">
        <v>1340</v>
      </c>
      <c r="E752" s="611" t="s">
        <v>1340</v>
      </c>
      <c r="F752" s="611" t="s">
        <v>1340</v>
      </c>
      <c r="G752" s="611" t="s">
        <v>1340</v>
      </c>
    </row>
    <row r="753" spans="1:7" ht="28.8" x14ac:dyDescent="0.3">
      <c r="A753" s="609" t="s">
        <v>1341</v>
      </c>
      <c r="B753" s="610" t="s">
        <v>1341</v>
      </c>
      <c r="C753" s="610" t="s">
        <v>1341</v>
      </c>
      <c r="D753" s="611" t="s">
        <v>1341</v>
      </c>
      <c r="E753" s="611" t="s">
        <v>1341</v>
      </c>
      <c r="F753" s="611" t="s">
        <v>1341</v>
      </c>
      <c r="G753" s="611" t="s">
        <v>1341</v>
      </c>
    </row>
    <row r="754" spans="1:7" x14ac:dyDescent="0.3">
      <c r="A754" s="609" t="s">
        <v>1342</v>
      </c>
      <c r="B754" s="610" t="s">
        <v>1342</v>
      </c>
      <c r="C754" s="610" t="s">
        <v>1342</v>
      </c>
      <c r="D754" s="611" t="s">
        <v>1342</v>
      </c>
      <c r="E754" s="611" t="s">
        <v>1342</v>
      </c>
      <c r="F754" s="611" t="s">
        <v>1342</v>
      </c>
      <c r="G754" s="611" t="s">
        <v>1342</v>
      </c>
    </row>
    <row r="755" spans="1:7" x14ac:dyDescent="0.3">
      <c r="A755" s="609" t="s">
        <v>1343</v>
      </c>
      <c r="B755" s="610" t="s">
        <v>1343</v>
      </c>
      <c r="C755" s="610" t="s">
        <v>1343</v>
      </c>
      <c r="D755" s="611" t="s">
        <v>1343</v>
      </c>
      <c r="E755" s="611" t="s">
        <v>1343</v>
      </c>
      <c r="F755" s="611" t="s">
        <v>1343</v>
      </c>
      <c r="G755" s="611" t="s">
        <v>1343</v>
      </c>
    </row>
    <row r="756" spans="1:7" ht="34.200000000000003" customHeight="1" x14ac:dyDescent="0.3">
      <c r="A756" s="606" t="s">
        <v>1344</v>
      </c>
      <c r="B756" s="606" t="s">
        <v>1344</v>
      </c>
      <c r="C756" s="607" t="s">
        <v>1344</v>
      </c>
      <c r="D756" s="608" t="s">
        <v>1344</v>
      </c>
      <c r="E756" s="608" t="s">
        <v>1344</v>
      </c>
      <c r="F756" s="608" t="s">
        <v>1344</v>
      </c>
      <c r="G756" s="608" t="s">
        <v>1344</v>
      </c>
    </row>
    <row r="757" spans="1:7" ht="28.8" x14ac:dyDescent="0.3">
      <c r="A757" s="609" t="s">
        <v>1345</v>
      </c>
      <c r="B757" s="610" t="s">
        <v>1345</v>
      </c>
      <c r="C757" s="610" t="s">
        <v>1345</v>
      </c>
      <c r="D757" s="611" t="s">
        <v>1345</v>
      </c>
      <c r="E757" s="611" t="s">
        <v>1345</v>
      </c>
      <c r="F757" s="611" t="s">
        <v>1345</v>
      </c>
      <c r="G757" s="611" t="s">
        <v>1345</v>
      </c>
    </row>
    <row r="758" spans="1:7" ht="28.8" x14ac:dyDescent="0.3">
      <c r="A758" s="609" t="s">
        <v>1346</v>
      </c>
      <c r="B758" s="610" t="s">
        <v>1346</v>
      </c>
      <c r="C758" s="610" t="s">
        <v>1346</v>
      </c>
      <c r="D758" s="611" t="s">
        <v>1346</v>
      </c>
      <c r="E758" s="611" t="s">
        <v>1346</v>
      </c>
      <c r="F758" s="611" t="s">
        <v>1346</v>
      </c>
      <c r="G758" s="611" t="s">
        <v>1346</v>
      </c>
    </row>
    <row r="759" spans="1:7" ht="43.2" x14ac:dyDescent="0.3">
      <c r="A759" s="609" t="s">
        <v>1347</v>
      </c>
      <c r="B759" s="610" t="s">
        <v>1347</v>
      </c>
      <c r="C759" s="610" t="s">
        <v>1347</v>
      </c>
      <c r="D759" s="611" t="s">
        <v>1347</v>
      </c>
      <c r="E759" s="611" t="s">
        <v>1347</v>
      </c>
      <c r="F759" s="611" t="s">
        <v>1347</v>
      </c>
      <c r="G759" s="611" t="s">
        <v>1347</v>
      </c>
    </row>
    <row r="760" spans="1:7" ht="36.6" customHeight="1" x14ac:dyDescent="0.3">
      <c r="A760" s="609" t="s">
        <v>1348</v>
      </c>
      <c r="B760" s="610" t="s">
        <v>1348</v>
      </c>
      <c r="C760" s="617" t="s">
        <v>1348</v>
      </c>
      <c r="D760" s="611" t="s">
        <v>1348</v>
      </c>
      <c r="E760" s="611" t="s">
        <v>1348</v>
      </c>
      <c r="F760" s="611" t="s">
        <v>1348</v>
      </c>
      <c r="G760" s="611" t="s">
        <v>1348</v>
      </c>
    </row>
    <row r="761" spans="1:7" x14ac:dyDescent="0.3">
      <c r="A761" s="609" t="s">
        <v>1349</v>
      </c>
      <c r="B761" s="610" t="s">
        <v>1349</v>
      </c>
      <c r="C761" s="610" t="s">
        <v>1349</v>
      </c>
      <c r="D761" s="611" t="s">
        <v>1349</v>
      </c>
      <c r="E761" s="611" t="s">
        <v>1349</v>
      </c>
      <c r="F761" s="611" t="s">
        <v>1349</v>
      </c>
      <c r="G761" s="611" t="s">
        <v>1349</v>
      </c>
    </row>
    <row r="762" spans="1:7" x14ac:dyDescent="0.3">
      <c r="A762" s="609" t="s">
        <v>1350</v>
      </c>
      <c r="B762" s="610" t="s">
        <v>1350</v>
      </c>
      <c r="C762" s="610" t="s">
        <v>1350</v>
      </c>
      <c r="D762" s="611" t="s">
        <v>1350</v>
      </c>
      <c r="E762" s="611" t="s">
        <v>1350</v>
      </c>
      <c r="F762" s="611" t="s">
        <v>1350</v>
      </c>
      <c r="G762" s="611" t="s">
        <v>1350</v>
      </c>
    </row>
    <row r="763" spans="1:7" ht="51.6" customHeight="1" x14ac:dyDescent="0.3">
      <c r="A763" s="606" t="s">
        <v>1351</v>
      </c>
      <c r="B763" s="606" t="s">
        <v>1351</v>
      </c>
      <c r="C763" s="606" t="s">
        <v>1351</v>
      </c>
      <c r="D763" s="608" t="s">
        <v>1351</v>
      </c>
      <c r="E763" s="608" t="s">
        <v>1351</v>
      </c>
      <c r="F763" s="608" t="s">
        <v>1351</v>
      </c>
      <c r="G763" s="608" t="s">
        <v>1351</v>
      </c>
    </row>
    <row r="764" spans="1:7" ht="43.2" x14ac:dyDescent="0.3">
      <c r="A764" s="609" t="s">
        <v>1352</v>
      </c>
      <c r="B764" s="610" t="s">
        <v>1352</v>
      </c>
      <c r="C764" s="610" t="s">
        <v>1352</v>
      </c>
      <c r="D764" s="611" t="s">
        <v>1352</v>
      </c>
      <c r="E764" s="611" t="s">
        <v>1352</v>
      </c>
      <c r="F764" s="611" t="s">
        <v>1352</v>
      </c>
      <c r="G764" s="611" t="s">
        <v>1352</v>
      </c>
    </row>
    <row r="765" spans="1:7" ht="43.2" x14ac:dyDescent="0.3">
      <c r="A765" s="609" t="s">
        <v>1353</v>
      </c>
      <c r="B765" s="610" t="s">
        <v>1353</v>
      </c>
      <c r="C765" s="610" t="s">
        <v>1353</v>
      </c>
      <c r="D765" s="611" t="s">
        <v>1353</v>
      </c>
      <c r="E765" s="611" t="s">
        <v>1353</v>
      </c>
      <c r="F765" s="611" t="s">
        <v>1353</v>
      </c>
      <c r="G765" s="611" t="s">
        <v>1353</v>
      </c>
    </row>
    <row r="766" spans="1:7" x14ac:dyDescent="0.3">
      <c r="A766" s="609"/>
      <c r="B766" s="614" t="s">
        <v>1354</v>
      </c>
      <c r="C766" s="610" t="s">
        <v>1354</v>
      </c>
      <c r="D766" s="611" t="s">
        <v>1354</v>
      </c>
      <c r="E766" s="611" t="s">
        <v>1354</v>
      </c>
      <c r="F766" s="611" t="s">
        <v>1354</v>
      </c>
      <c r="G766" s="611" t="s">
        <v>1354</v>
      </c>
    </row>
    <row r="767" spans="1:7" ht="42" customHeight="1" x14ac:dyDescent="0.3">
      <c r="A767" s="609"/>
      <c r="B767" s="614"/>
      <c r="C767" s="614" t="s">
        <v>1355</v>
      </c>
      <c r="D767" s="611" t="s">
        <v>1355</v>
      </c>
      <c r="E767" s="611" t="s">
        <v>1355</v>
      </c>
      <c r="F767" s="611" t="s">
        <v>1355</v>
      </c>
      <c r="G767" s="611" t="s">
        <v>1355</v>
      </c>
    </row>
    <row r="768" spans="1:7" ht="45" customHeight="1" x14ac:dyDescent="0.3">
      <c r="A768" s="605" t="s">
        <v>530</v>
      </c>
      <c r="B768" s="605" t="s">
        <v>530</v>
      </c>
      <c r="C768" s="605" t="s">
        <v>530</v>
      </c>
      <c r="D768" s="605" t="s">
        <v>530</v>
      </c>
      <c r="E768" s="605" t="s">
        <v>530</v>
      </c>
      <c r="F768" s="605" t="s">
        <v>530</v>
      </c>
      <c r="G768" s="605" t="s">
        <v>530</v>
      </c>
    </row>
    <row r="769" spans="1:8" ht="36.6" customHeight="1" x14ac:dyDescent="0.3">
      <c r="A769" s="606" t="s">
        <v>1356</v>
      </c>
      <c r="B769" s="606" t="s">
        <v>1356</v>
      </c>
      <c r="C769" s="623" t="s">
        <v>1357</v>
      </c>
      <c r="D769" s="618" t="s">
        <v>1357</v>
      </c>
      <c r="E769" s="618" t="s">
        <v>1357</v>
      </c>
      <c r="F769" s="618" t="s">
        <v>1357</v>
      </c>
      <c r="G769" s="618" t="s">
        <v>1357</v>
      </c>
      <c r="H769" s="631"/>
    </row>
    <row r="770" spans="1:8" ht="24.6" customHeight="1" x14ac:dyDescent="0.3">
      <c r="A770" s="609" t="s">
        <v>1358</v>
      </c>
      <c r="B770" s="610" t="s">
        <v>1358</v>
      </c>
      <c r="C770" s="610" t="s">
        <v>1358</v>
      </c>
      <c r="D770" s="611" t="s">
        <v>1358</v>
      </c>
      <c r="E770" s="611" t="s">
        <v>1358</v>
      </c>
      <c r="F770" s="611" t="s">
        <v>1358</v>
      </c>
      <c r="G770" s="609" t="s">
        <v>1358</v>
      </c>
    </row>
    <row r="771" spans="1:8" ht="34.200000000000003" customHeight="1" x14ac:dyDescent="0.3">
      <c r="A771" s="609" t="s">
        <v>1359</v>
      </c>
      <c r="B771" s="610" t="s">
        <v>1359</v>
      </c>
      <c r="C771" s="610" t="s">
        <v>1359</v>
      </c>
      <c r="D771" s="611" t="s">
        <v>1359</v>
      </c>
      <c r="E771" s="619" t="s">
        <v>1359</v>
      </c>
      <c r="F771" s="619" t="s">
        <v>1359</v>
      </c>
      <c r="G771" s="632" t="s">
        <v>1359</v>
      </c>
      <c r="H771" s="631"/>
    </row>
    <row r="772" spans="1:8" ht="34.200000000000003" customHeight="1" x14ac:dyDescent="0.3">
      <c r="A772" s="609" t="s">
        <v>1360</v>
      </c>
      <c r="B772" s="610" t="s">
        <v>1360</v>
      </c>
      <c r="C772" s="610" t="s">
        <v>1360</v>
      </c>
      <c r="D772" s="611" t="s">
        <v>1360</v>
      </c>
      <c r="E772" s="611" t="s">
        <v>1360</v>
      </c>
      <c r="F772" s="611" t="s">
        <v>1360</v>
      </c>
      <c r="G772" s="632" t="s">
        <v>1360</v>
      </c>
      <c r="H772" s="616"/>
    </row>
    <row r="773" spans="1:8" ht="34.200000000000003" customHeight="1" x14ac:dyDescent="0.3">
      <c r="A773" s="609" t="s">
        <v>1361</v>
      </c>
      <c r="B773" s="610" t="s">
        <v>1361</v>
      </c>
      <c r="C773" s="610" t="s">
        <v>1361</v>
      </c>
      <c r="D773" s="611" t="s">
        <v>1361</v>
      </c>
      <c r="E773" s="611" t="s">
        <v>1361</v>
      </c>
      <c r="F773" s="611" t="s">
        <v>1361</v>
      </c>
      <c r="G773" s="609" t="s">
        <v>1361</v>
      </c>
    </row>
    <row r="774" spans="1:8" ht="43.2" x14ac:dyDescent="0.3">
      <c r="A774" s="609" t="s">
        <v>1362</v>
      </c>
      <c r="B774" s="610" t="s">
        <v>1362</v>
      </c>
      <c r="C774" s="610" t="s">
        <v>1362</v>
      </c>
      <c r="D774" s="633" t="s">
        <v>1362</v>
      </c>
      <c r="E774" s="647"/>
      <c r="F774" s="551"/>
      <c r="G774" s="609"/>
    </row>
    <row r="775" spans="1:8" ht="28.8" x14ac:dyDescent="0.3">
      <c r="A775" s="609" t="s">
        <v>1363</v>
      </c>
      <c r="B775" s="610" t="s">
        <v>1363</v>
      </c>
      <c r="C775" s="610" t="s">
        <v>1364</v>
      </c>
      <c r="D775" s="496"/>
      <c r="E775" s="551"/>
      <c r="F775" s="551"/>
      <c r="G775" s="609"/>
    </row>
    <row r="776" spans="1:8" ht="37.950000000000003" customHeight="1" x14ac:dyDescent="0.3">
      <c r="A776" s="606" t="s">
        <v>1365</v>
      </c>
      <c r="B776" s="606" t="s">
        <v>1365</v>
      </c>
      <c r="C776" s="606" t="s">
        <v>1365</v>
      </c>
      <c r="D776" s="636" t="s">
        <v>1365</v>
      </c>
      <c r="E776" s="648" t="s">
        <v>1365</v>
      </c>
      <c r="F776" s="636" t="s">
        <v>1365</v>
      </c>
      <c r="G776" s="636" t="s">
        <v>1365</v>
      </c>
    </row>
    <row r="777" spans="1:8" x14ac:dyDescent="0.3">
      <c r="A777" s="609" t="s">
        <v>1366</v>
      </c>
      <c r="B777" s="610" t="s">
        <v>1366</v>
      </c>
      <c r="C777" s="610" t="s">
        <v>1366</v>
      </c>
      <c r="D777" s="611" t="s">
        <v>1366</v>
      </c>
      <c r="E777" s="611" t="s">
        <v>1366</v>
      </c>
      <c r="F777" s="611" t="s">
        <v>1366</v>
      </c>
      <c r="G777" s="611" t="s">
        <v>1366</v>
      </c>
    </row>
    <row r="778" spans="1:8" ht="28.8" x14ac:dyDescent="0.3">
      <c r="A778" s="609" t="s">
        <v>1367</v>
      </c>
      <c r="B778" s="610" t="s">
        <v>1367</v>
      </c>
      <c r="C778" s="610" t="s">
        <v>1367</v>
      </c>
      <c r="D778" s="611" t="s">
        <v>1367</v>
      </c>
      <c r="E778" s="611" t="s">
        <v>1367</v>
      </c>
      <c r="F778" s="611" t="s">
        <v>1367</v>
      </c>
      <c r="G778" s="611" t="s">
        <v>1367</v>
      </c>
    </row>
    <row r="779" spans="1:8" ht="28.8" x14ac:dyDescent="0.3">
      <c r="A779" s="609" t="s">
        <v>1368</v>
      </c>
      <c r="B779" s="610" t="s">
        <v>1368</v>
      </c>
      <c r="C779" s="610" t="s">
        <v>1368</v>
      </c>
      <c r="D779" s="611" t="s">
        <v>1368</v>
      </c>
      <c r="E779" s="611" t="s">
        <v>1368</v>
      </c>
      <c r="F779" s="611" t="s">
        <v>1368</v>
      </c>
      <c r="G779" s="611" t="s">
        <v>1368</v>
      </c>
    </row>
    <row r="780" spans="1:8" ht="47.4" customHeight="1" x14ac:dyDescent="0.3">
      <c r="A780" s="609" t="s">
        <v>1369</v>
      </c>
      <c r="B780" s="610" t="s">
        <v>1369</v>
      </c>
      <c r="C780" s="610" t="s">
        <v>1369</v>
      </c>
      <c r="D780" s="611" t="s">
        <v>1369</v>
      </c>
      <c r="E780" s="619" t="s">
        <v>1369</v>
      </c>
      <c r="F780" s="611" t="s">
        <v>1369</v>
      </c>
      <c r="G780" s="611" t="s">
        <v>1369</v>
      </c>
    </row>
    <row r="781" spans="1:8" ht="30" customHeight="1" x14ac:dyDescent="0.3">
      <c r="A781" s="609" t="s">
        <v>1370</v>
      </c>
      <c r="B781" s="610" t="s">
        <v>1370</v>
      </c>
      <c r="C781" s="610" t="s">
        <v>1370</v>
      </c>
      <c r="D781" s="611" t="s">
        <v>1370</v>
      </c>
      <c r="E781" s="611" t="s">
        <v>1370</v>
      </c>
      <c r="F781" s="611" t="s">
        <v>1370</v>
      </c>
      <c r="G781" s="611" t="s">
        <v>1370</v>
      </c>
    </row>
    <row r="782" spans="1:8" ht="28.8" x14ac:dyDescent="0.3">
      <c r="A782" s="609" t="s">
        <v>1371</v>
      </c>
      <c r="B782" s="610" t="s">
        <v>1371</v>
      </c>
      <c r="C782" s="610" t="s">
        <v>1371</v>
      </c>
      <c r="D782" s="611" t="s">
        <v>1371</v>
      </c>
      <c r="E782" s="611" t="s">
        <v>1371</v>
      </c>
      <c r="F782" s="611" t="s">
        <v>1371</v>
      </c>
      <c r="G782" s="611" t="s">
        <v>1371</v>
      </c>
    </row>
    <row r="783" spans="1:8" ht="28.8" x14ac:dyDescent="0.3">
      <c r="A783" s="609" t="s">
        <v>1372</v>
      </c>
      <c r="B783" s="610" t="s">
        <v>1372</v>
      </c>
      <c r="C783" s="610" t="s">
        <v>1372</v>
      </c>
      <c r="D783" s="611" t="s">
        <v>1372</v>
      </c>
      <c r="E783" s="611" t="s">
        <v>1372</v>
      </c>
      <c r="F783" s="611" t="s">
        <v>1372</v>
      </c>
      <c r="G783" s="611" t="s">
        <v>1372</v>
      </c>
    </row>
    <row r="784" spans="1:8" ht="49.2" customHeight="1" x14ac:dyDescent="0.3">
      <c r="A784" s="606" t="s">
        <v>1373</v>
      </c>
      <c r="B784" s="606" t="s">
        <v>1373</v>
      </c>
      <c r="C784" s="606" t="s">
        <v>1373</v>
      </c>
      <c r="D784" s="608" t="s">
        <v>1373</v>
      </c>
      <c r="E784" s="608" t="s">
        <v>1373</v>
      </c>
      <c r="F784" s="608" t="s">
        <v>1373</v>
      </c>
      <c r="G784" s="618" t="s">
        <v>1373</v>
      </c>
      <c r="H784" s="616"/>
    </row>
    <row r="785" spans="1:8" ht="18" customHeight="1" x14ac:dyDescent="0.3">
      <c r="A785" s="609" t="s">
        <v>1374</v>
      </c>
      <c r="B785" s="610" t="s">
        <v>1374</v>
      </c>
      <c r="C785" s="610" t="s">
        <v>1374</v>
      </c>
      <c r="D785" s="611" t="s">
        <v>1374</v>
      </c>
      <c r="E785" s="611" t="s">
        <v>1374</v>
      </c>
      <c r="F785" s="611" t="s">
        <v>1374</v>
      </c>
      <c r="G785" s="611" t="s">
        <v>1374</v>
      </c>
    </row>
    <row r="786" spans="1:8" ht="24" customHeight="1" x14ac:dyDescent="0.3">
      <c r="A786" s="632" t="s">
        <v>1375</v>
      </c>
      <c r="B786" s="610" t="s">
        <v>1375</v>
      </c>
      <c r="C786" s="610" t="s">
        <v>1375</v>
      </c>
      <c r="D786" s="611" t="s">
        <v>1375</v>
      </c>
      <c r="E786" s="611" t="s">
        <v>1375</v>
      </c>
      <c r="F786" s="611" t="s">
        <v>1375</v>
      </c>
      <c r="G786" s="611" t="s">
        <v>1375</v>
      </c>
      <c r="H786" s="616"/>
    </row>
    <row r="787" spans="1:8" ht="28.8" x14ac:dyDescent="0.3">
      <c r="A787" s="609" t="s">
        <v>1376</v>
      </c>
      <c r="B787" s="610" t="s">
        <v>1376</v>
      </c>
      <c r="C787" s="610" t="s">
        <v>1376</v>
      </c>
      <c r="D787" s="611" t="s">
        <v>1376</v>
      </c>
      <c r="E787" s="611" t="s">
        <v>1376</v>
      </c>
      <c r="F787" s="611" t="s">
        <v>1376</v>
      </c>
      <c r="G787" s="611" t="s">
        <v>1376</v>
      </c>
    </row>
    <row r="788" spans="1:8" ht="19.95" customHeight="1" x14ac:dyDescent="0.3">
      <c r="A788" s="609" t="s">
        <v>1377</v>
      </c>
      <c r="B788" s="610" t="s">
        <v>1377</v>
      </c>
      <c r="C788" s="610" t="s">
        <v>1377</v>
      </c>
      <c r="D788" s="611" t="s">
        <v>1377</v>
      </c>
      <c r="E788" s="611" t="s">
        <v>1377</v>
      </c>
      <c r="F788" s="611" t="s">
        <v>1377</v>
      </c>
      <c r="G788" s="611" t="s">
        <v>1377</v>
      </c>
    </row>
    <row r="789" spans="1:8" ht="36" customHeight="1" x14ac:dyDescent="0.3">
      <c r="A789" s="632" t="s">
        <v>1378</v>
      </c>
      <c r="B789" s="610" t="s">
        <v>1378</v>
      </c>
      <c r="C789" s="610" t="s">
        <v>1378</v>
      </c>
      <c r="D789" s="611" t="s">
        <v>1378</v>
      </c>
      <c r="E789" s="611" t="s">
        <v>1378</v>
      </c>
      <c r="F789" s="611" t="s">
        <v>1378</v>
      </c>
      <c r="G789" s="611" t="s">
        <v>1378</v>
      </c>
      <c r="H789" s="616"/>
    </row>
    <row r="790" spans="1:8" ht="28.8" x14ac:dyDescent="0.3">
      <c r="A790" s="609" t="s">
        <v>1379</v>
      </c>
      <c r="B790" s="610" t="s">
        <v>1379</v>
      </c>
      <c r="C790" s="610" t="s">
        <v>1380</v>
      </c>
      <c r="D790" s="611" t="s">
        <v>1380</v>
      </c>
      <c r="E790" s="611" t="s">
        <v>1380</v>
      </c>
      <c r="F790" s="611" t="s">
        <v>1380</v>
      </c>
      <c r="G790" s="611" t="s">
        <v>1380</v>
      </c>
    </row>
    <row r="791" spans="1:8" ht="45.6" customHeight="1" x14ac:dyDescent="0.3">
      <c r="A791" s="609"/>
      <c r="B791" s="610"/>
      <c r="C791" s="610"/>
      <c r="D791" s="611"/>
      <c r="E791" s="649" t="s">
        <v>1759</v>
      </c>
      <c r="F791" s="650" t="s">
        <v>1759</v>
      </c>
      <c r="G791" s="651" t="s">
        <v>1759</v>
      </c>
      <c r="H791" s="616"/>
    </row>
    <row r="792" spans="1:8" ht="40.200000000000003" customHeight="1" x14ac:dyDescent="0.3">
      <c r="A792" s="609"/>
      <c r="B792" s="610"/>
      <c r="C792" s="610"/>
      <c r="D792" s="611"/>
      <c r="E792" s="614" t="s">
        <v>1760</v>
      </c>
      <c r="F792" s="611" t="s">
        <v>1760</v>
      </c>
      <c r="G792" s="611" t="s">
        <v>1760</v>
      </c>
    </row>
    <row r="793" spans="1:8" ht="75.599999999999994" customHeight="1" x14ac:dyDescent="0.3">
      <c r="A793" s="609"/>
      <c r="B793" s="610"/>
      <c r="C793" s="610"/>
      <c r="D793" s="611"/>
      <c r="E793" s="614" t="s">
        <v>1761</v>
      </c>
      <c r="F793" s="611" t="s">
        <v>1761</v>
      </c>
      <c r="G793" s="619" t="s">
        <v>1761</v>
      </c>
      <c r="H793" s="616"/>
    </row>
    <row r="794" spans="1:8" ht="33.6" customHeight="1" x14ac:dyDescent="0.3">
      <c r="A794" s="609"/>
      <c r="B794" s="610"/>
      <c r="C794" s="610"/>
      <c r="D794" s="611"/>
      <c r="E794" s="649" t="s">
        <v>1762</v>
      </c>
      <c r="F794" s="651" t="s">
        <v>1762</v>
      </c>
      <c r="G794" s="651" t="s">
        <v>1762</v>
      </c>
      <c r="H794" s="616"/>
    </row>
    <row r="795" spans="1:8" ht="36" customHeight="1" x14ac:dyDescent="0.3">
      <c r="A795" s="609"/>
      <c r="B795" s="610"/>
      <c r="C795" s="610"/>
      <c r="D795" s="611"/>
      <c r="E795" s="614" t="s">
        <v>1763</v>
      </c>
      <c r="F795" s="611" t="s">
        <v>1763</v>
      </c>
      <c r="G795" s="611" t="s">
        <v>1763</v>
      </c>
    </row>
    <row r="796" spans="1:8" ht="42" customHeight="1" x14ac:dyDescent="0.3">
      <c r="A796" s="609"/>
      <c r="B796" s="610"/>
      <c r="C796" s="610"/>
      <c r="D796" s="611"/>
      <c r="E796" s="611" t="s">
        <v>1764</v>
      </c>
      <c r="F796" s="619" t="s">
        <v>1764</v>
      </c>
      <c r="G796" s="611" t="s">
        <v>1764</v>
      </c>
    </row>
    <row r="797" spans="1:8" ht="51.6" customHeight="1" x14ac:dyDescent="0.3">
      <c r="A797" s="609"/>
      <c r="B797" s="610"/>
      <c r="C797" s="610"/>
      <c r="D797" s="611"/>
      <c r="E797" s="611" t="s">
        <v>1765</v>
      </c>
      <c r="F797" s="611" t="s">
        <v>1765</v>
      </c>
      <c r="G797" s="619" t="s">
        <v>1765</v>
      </c>
      <c r="H797" s="616"/>
    </row>
    <row r="798" spans="1:8" ht="48.6" customHeight="1" x14ac:dyDescent="0.3">
      <c r="A798" s="609"/>
      <c r="B798" s="610"/>
      <c r="C798" s="610"/>
      <c r="D798" s="611"/>
      <c r="E798" s="652" t="s">
        <v>1766</v>
      </c>
      <c r="F798" s="652" t="s">
        <v>1766</v>
      </c>
      <c r="G798" s="611" t="s">
        <v>1766</v>
      </c>
    </row>
    <row r="799" spans="1:8" ht="45" customHeight="1" x14ac:dyDescent="0.3">
      <c r="A799" s="605" t="s">
        <v>1381</v>
      </c>
      <c r="B799" s="605" t="s">
        <v>1381</v>
      </c>
      <c r="C799" s="605" t="s">
        <v>1381</v>
      </c>
      <c r="D799" s="605" t="s">
        <v>1381</v>
      </c>
      <c r="E799" s="605" t="s">
        <v>1381</v>
      </c>
      <c r="F799" s="605" t="s">
        <v>1381</v>
      </c>
      <c r="G799" s="605" t="s">
        <v>1381</v>
      </c>
    </row>
    <row r="800" spans="1:8" ht="65.400000000000006" customHeight="1" x14ac:dyDescent="0.3">
      <c r="A800" s="606" t="s">
        <v>1382</v>
      </c>
      <c r="B800" s="606" t="s">
        <v>1382</v>
      </c>
      <c r="C800" s="607" t="s">
        <v>1382</v>
      </c>
      <c r="D800" s="608" t="s">
        <v>1382</v>
      </c>
      <c r="E800" s="608" t="s">
        <v>1382</v>
      </c>
      <c r="F800" s="608" t="s">
        <v>1382</v>
      </c>
      <c r="G800" s="608" t="s">
        <v>1382</v>
      </c>
    </row>
    <row r="801" spans="1:8" x14ac:dyDescent="0.3">
      <c r="A801" s="609" t="s">
        <v>1383</v>
      </c>
      <c r="B801" s="610" t="s">
        <v>1383</v>
      </c>
      <c r="C801" s="610" t="s">
        <v>1383</v>
      </c>
      <c r="D801" s="611" t="s">
        <v>1383</v>
      </c>
      <c r="E801" s="611" t="s">
        <v>1383</v>
      </c>
      <c r="F801" s="611" t="s">
        <v>1383</v>
      </c>
      <c r="G801" s="611" t="s">
        <v>1383</v>
      </c>
    </row>
    <row r="802" spans="1:8" ht="46.95" customHeight="1" x14ac:dyDescent="0.3">
      <c r="A802" s="609" t="s">
        <v>1384</v>
      </c>
      <c r="B802" s="610" t="s">
        <v>1384</v>
      </c>
      <c r="C802" s="617" t="s">
        <v>1384</v>
      </c>
      <c r="D802" s="611" t="s">
        <v>1384</v>
      </c>
      <c r="E802" s="611" t="s">
        <v>1384</v>
      </c>
      <c r="F802" s="611" t="s">
        <v>1384</v>
      </c>
      <c r="G802" s="611" t="s">
        <v>1384</v>
      </c>
    </row>
    <row r="803" spans="1:8" ht="42.6" customHeight="1" x14ac:dyDescent="0.3">
      <c r="A803" s="606" t="s">
        <v>1385</v>
      </c>
      <c r="B803" s="606" t="s">
        <v>1385</v>
      </c>
      <c r="C803" s="620" t="s">
        <v>1386</v>
      </c>
      <c r="D803" s="608" t="s">
        <v>1386</v>
      </c>
      <c r="E803" s="608" t="s">
        <v>1386</v>
      </c>
      <c r="F803" s="608" t="s">
        <v>1386</v>
      </c>
      <c r="G803" s="608" t="s">
        <v>1386</v>
      </c>
    </row>
    <row r="804" spans="1:8" ht="28.8" x14ac:dyDescent="0.3">
      <c r="A804" s="609" t="s">
        <v>1387</v>
      </c>
      <c r="B804" s="610" t="s">
        <v>1387</v>
      </c>
      <c r="C804" s="612"/>
      <c r="D804" s="611"/>
      <c r="E804" s="611"/>
      <c r="F804" s="611"/>
      <c r="G804" s="611"/>
    </row>
    <row r="805" spans="1:8" x14ac:dyDescent="0.3">
      <c r="A805" s="609" t="s">
        <v>1388</v>
      </c>
      <c r="B805" s="610" t="s">
        <v>1388</v>
      </c>
      <c r="C805" s="613" t="s">
        <v>1389</v>
      </c>
      <c r="D805" s="611" t="s">
        <v>1389</v>
      </c>
      <c r="E805" s="611" t="s">
        <v>1389</v>
      </c>
      <c r="F805" s="611" t="s">
        <v>1389</v>
      </c>
      <c r="G805" s="611" t="s">
        <v>1389</v>
      </c>
    </row>
    <row r="806" spans="1:8" x14ac:dyDescent="0.3">
      <c r="A806" s="609" t="s">
        <v>1390</v>
      </c>
      <c r="B806" s="610" t="s">
        <v>1390</v>
      </c>
      <c r="C806" s="610" t="s">
        <v>1390</v>
      </c>
      <c r="D806" s="611" t="s">
        <v>1390</v>
      </c>
      <c r="E806" s="611" t="s">
        <v>1390</v>
      </c>
      <c r="F806" s="611" t="s">
        <v>1390</v>
      </c>
      <c r="G806" s="611" t="s">
        <v>1390</v>
      </c>
    </row>
    <row r="807" spans="1:8" x14ac:dyDescent="0.3">
      <c r="A807" s="609" t="s">
        <v>1391</v>
      </c>
      <c r="B807" s="610" t="s">
        <v>1391</v>
      </c>
      <c r="C807" s="612"/>
      <c r="D807" s="611"/>
      <c r="E807" s="611"/>
      <c r="F807" s="611"/>
      <c r="G807" s="611"/>
    </row>
    <row r="808" spans="1:8" ht="19.2" customHeight="1" x14ac:dyDescent="0.3">
      <c r="A808" s="609" t="s">
        <v>1392</v>
      </c>
      <c r="B808" s="610" t="s">
        <v>1392</v>
      </c>
      <c r="C808" s="612"/>
      <c r="D808" s="611"/>
      <c r="E808" s="611"/>
      <c r="F808" s="611"/>
      <c r="G808" s="611"/>
    </row>
    <row r="809" spans="1:8" x14ac:dyDescent="0.3">
      <c r="A809" s="609" t="s">
        <v>1393</v>
      </c>
      <c r="B809" s="610" t="s">
        <v>1393</v>
      </c>
      <c r="C809" s="610" t="s">
        <v>1393</v>
      </c>
      <c r="D809" s="611" t="s">
        <v>1393</v>
      </c>
      <c r="E809" s="611" t="s">
        <v>1393</v>
      </c>
      <c r="F809" s="611" t="s">
        <v>1393</v>
      </c>
      <c r="G809" s="611" t="s">
        <v>1393</v>
      </c>
    </row>
    <row r="810" spans="1:8" x14ac:dyDescent="0.3">
      <c r="A810" s="609" t="s">
        <v>1394</v>
      </c>
      <c r="B810" s="610" t="s">
        <v>1394</v>
      </c>
      <c r="C810" s="610" t="s">
        <v>1394</v>
      </c>
      <c r="D810" s="611" t="s">
        <v>1394</v>
      </c>
      <c r="E810" s="611" t="s">
        <v>1394</v>
      </c>
      <c r="F810" s="611" t="s">
        <v>1394</v>
      </c>
      <c r="G810" s="611" t="s">
        <v>1394</v>
      </c>
    </row>
    <row r="811" spans="1:8" ht="39" customHeight="1" x14ac:dyDescent="0.3">
      <c r="A811" s="609"/>
      <c r="B811" s="614" t="s">
        <v>1395</v>
      </c>
      <c r="C811" s="610" t="s">
        <v>1395</v>
      </c>
      <c r="D811" s="611" t="s">
        <v>1395</v>
      </c>
      <c r="E811" s="611" t="s">
        <v>1395</v>
      </c>
      <c r="F811" s="624"/>
      <c r="G811" s="611"/>
    </row>
    <row r="812" spans="1:8" ht="31.95" customHeight="1" x14ac:dyDescent="0.3">
      <c r="A812" s="606" t="s">
        <v>1396</v>
      </c>
      <c r="B812" s="607" t="s">
        <v>1396</v>
      </c>
      <c r="C812" s="606" t="s">
        <v>1396</v>
      </c>
      <c r="D812" s="608" t="s">
        <v>1396</v>
      </c>
      <c r="E812" s="608" t="s">
        <v>1396</v>
      </c>
      <c r="F812" s="608" t="s">
        <v>1396</v>
      </c>
      <c r="G812" s="608" t="s">
        <v>1396</v>
      </c>
    </row>
    <row r="813" spans="1:8" ht="37.950000000000003" customHeight="1" x14ac:dyDescent="0.3">
      <c r="A813" s="609" t="s">
        <v>1397</v>
      </c>
      <c r="B813" s="617" t="s">
        <v>1397</v>
      </c>
      <c r="C813" s="610" t="s">
        <v>1397</v>
      </c>
      <c r="D813" s="611" t="s">
        <v>1397</v>
      </c>
      <c r="E813" s="611" t="s">
        <v>1397</v>
      </c>
      <c r="F813" s="611" t="s">
        <v>1397</v>
      </c>
      <c r="G813" s="611" t="s">
        <v>1397</v>
      </c>
    </row>
    <row r="814" spans="1:8" ht="43.2" x14ac:dyDescent="0.3">
      <c r="A814" s="609" t="s">
        <v>1398</v>
      </c>
      <c r="B814" s="610" t="s">
        <v>1398</v>
      </c>
      <c r="C814" s="610" t="s">
        <v>1398</v>
      </c>
      <c r="D814" s="611" t="s">
        <v>1398</v>
      </c>
      <c r="E814" s="611" t="s">
        <v>1398</v>
      </c>
      <c r="F814" s="611" t="s">
        <v>1398</v>
      </c>
      <c r="G814" s="611" t="s">
        <v>1398</v>
      </c>
    </row>
    <row r="815" spans="1:8" ht="57.6" customHeight="1" x14ac:dyDescent="0.3">
      <c r="A815" s="609" t="s">
        <v>1399</v>
      </c>
      <c r="B815" s="617" t="s">
        <v>1399</v>
      </c>
      <c r="C815" s="610" t="s">
        <v>1399</v>
      </c>
      <c r="D815" s="611" t="s">
        <v>1399</v>
      </c>
      <c r="E815" s="611" t="s">
        <v>1399</v>
      </c>
      <c r="F815" s="611" t="s">
        <v>1399</v>
      </c>
      <c r="G815" s="611" t="s">
        <v>1399</v>
      </c>
    </row>
    <row r="816" spans="1:8" ht="54.6" customHeight="1" x14ac:dyDescent="0.3">
      <c r="A816" s="606" t="s">
        <v>1400</v>
      </c>
      <c r="B816" s="607" t="s">
        <v>1400</v>
      </c>
      <c r="C816" s="606" t="s">
        <v>1400</v>
      </c>
      <c r="D816" s="608" t="s">
        <v>1400</v>
      </c>
      <c r="E816" s="608" t="s">
        <v>1400</v>
      </c>
      <c r="F816" s="608" t="s">
        <v>1400</v>
      </c>
      <c r="G816" s="618" t="s">
        <v>1400</v>
      </c>
      <c r="H816" s="616"/>
    </row>
    <row r="817" spans="1:8" ht="35.4" customHeight="1" x14ac:dyDescent="0.3">
      <c r="A817" s="609" t="s">
        <v>1401</v>
      </c>
      <c r="B817" s="617" t="s">
        <v>1401</v>
      </c>
      <c r="C817" s="610" t="s">
        <v>1401</v>
      </c>
      <c r="D817" s="611" t="s">
        <v>1401</v>
      </c>
      <c r="E817" s="611" t="s">
        <v>1401</v>
      </c>
      <c r="F817" s="611" t="s">
        <v>1401</v>
      </c>
      <c r="G817" s="611" t="s">
        <v>1401</v>
      </c>
      <c r="H817" s="616"/>
    </row>
    <row r="818" spans="1:8" ht="33" customHeight="1" x14ac:dyDescent="0.3">
      <c r="A818" s="609" t="s">
        <v>1402</v>
      </c>
      <c r="B818" s="610" t="s">
        <v>1402</v>
      </c>
      <c r="C818" s="610" t="s">
        <v>1402</v>
      </c>
      <c r="D818" s="611" t="s">
        <v>1402</v>
      </c>
      <c r="E818" s="611" t="s">
        <v>1402</v>
      </c>
      <c r="F818" s="611" t="s">
        <v>1402</v>
      </c>
      <c r="G818" s="619" t="s">
        <v>1402</v>
      </c>
      <c r="H818" s="616"/>
    </row>
    <row r="819" spans="1:8" ht="28.8" x14ac:dyDescent="0.3">
      <c r="A819" s="609" t="s">
        <v>1403</v>
      </c>
      <c r="B819" s="612"/>
      <c r="C819" s="610"/>
      <c r="D819" s="611"/>
      <c r="E819" s="611"/>
      <c r="F819" s="611"/>
      <c r="G819" s="611"/>
    </row>
    <row r="820" spans="1:8" ht="84" customHeight="1" x14ac:dyDescent="0.3">
      <c r="A820" s="606" t="s">
        <v>1404</v>
      </c>
      <c r="B820" s="606" t="s">
        <v>1404</v>
      </c>
      <c r="C820" s="607" t="s">
        <v>1404</v>
      </c>
      <c r="D820" s="618" t="s">
        <v>1404</v>
      </c>
      <c r="E820" s="608" t="s">
        <v>1404</v>
      </c>
      <c r="F820" s="618" t="s">
        <v>1404</v>
      </c>
      <c r="G820" s="606" t="s">
        <v>1404</v>
      </c>
    </row>
    <row r="821" spans="1:8" x14ac:dyDescent="0.3">
      <c r="A821" s="609" t="s">
        <v>1405</v>
      </c>
      <c r="B821" s="610" t="s">
        <v>1405</v>
      </c>
      <c r="C821" s="610" t="s">
        <v>1405</v>
      </c>
      <c r="D821" s="611" t="s">
        <v>1405</v>
      </c>
      <c r="E821" s="611" t="s">
        <v>1405</v>
      </c>
      <c r="F821" s="611" t="s">
        <v>1405</v>
      </c>
      <c r="G821" s="611" t="s">
        <v>1405</v>
      </c>
    </row>
    <row r="822" spans="1:8" ht="28.8" x14ac:dyDescent="0.3">
      <c r="A822" s="609" t="s">
        <v>1406</v>
      </c>
      <c r="B822" s="610" t="s">
        <v>1406</v>
      </c>
      <c r="C822" s="610" t="s">
        <v>1406</v>
      </c>
      <c r="D822" s="611" t="s">
        <v>1406</v>
      </c>
      <c r="E822" s="611" t="s">
        <v>1406</v>
      </c>
      <c r="F822" s="611" t="s">
        <v>1406</v>
      </c>
      <c r="G822" s="611" t="s">
        <v>1406</v>
      </c>
    </row>
    <row r="823" spans="1:8" ht="37.5" customHeight="1" x14ac:dyDescent="0.3">
      <c r="A823" s="609" t="s">
        <v>1407</v>
      </c>
      <c r="B823" s="610" t="s">
        <v>1407</v>
      </c>
      <c r="C823" s="610" t="s">
        <v>1407</v>
      </c>
      <c r="D823" s="619" t="s">
        <v>1407</v>
      </c>
      <c r="E823" s="611" t="s">
        <v>1407</v>
      </c>
      <c r="F823" s="619" t="s">
        <v>1407</v>
      </c>
      <c r="G823" s="611" t="s">
        <v>1407</v>
      </c>
    </row>
    <row r="824" spans="1:8" ht="36" customHeight="1" x14ac:dyDescent="0.3">
      <c r="A824" s="609" t="s">
        <v>1408</v>
      </c>
      <c r="B824" s="610" t="s">
        <v>1408</v>
      </c>
      <c r="C824" s="617" t="s">
        <v>1408</v>
      </c>
      <c r="D824" s="611" t="s">
        <v>1408</v>
      </c>
      <c r="E824" s="611" t="s">
        <v>1408</v>
      </c>
      <c r="F824" s="611" t="s">
        <v>1408</v>
      </c>
      <c r="G824" s="611" t="s">
        <v>1408</v>
      </c>
    </row>
    <row r="825" spans="1:8" ht="24" customHeight="1" x14ac:dyDescent="0.3">
      <c r="A825" s="609" t="s">
        <v>1409</v>
      </c>
      <c r="B825" s="610" t="s">
        <v>1409</v>
      </c>
      <c r="C825" s="610" t="s">
        <v>1409</v>
      </c>
      <c r="D825" s="619" t="s">
        <v>1409</v>
      </c>
      <c r="E825" s="611" t="s">
        <v>1409</v>
      </c>
      <c r="F825" s="611" t="s">
        <v>1409</v>
      </c>
      <c r="G825" s="611" t="s">
        <v>1409</v>
      </c>
    </row>
    <row r="826" spans="1:8" ht="39.75" customHeight="1" x14ac:dyDescent="0.3">
      <c r="A826" s="609" t="s">
        <v>1410</v>
      </c>
      <c r="B826" s="610" t="s">
        <v>1410</v>
      </c>
      <c r="C826" s="610" t="s">
        <v>1410</v>
      </c>
      <c r="D826" s="612"/>
      <c r="E826" s="610"/>
      <c r="F826" s="610"/>
      <c r="G826" s="611"/>
    </row>
    <row r="827" spans="1:8" x14ac:dyDescent="0.3">
      <c r="A827" s="609" t="s">
        <v>1411</v>
      </c>
      <c r="B827" s="610" t="s">
        <v>1411</v>
      </c>
      <c r="C827" s="610" t="s">
        <v>1411</v>
      </c>
      <c r="D827" s="611" t="s">
        <v>1411</v>
      </c>
      <c r="E827" s="611" t="s">
        <v>1411</v>
      </c>
      <c r="F827" s="611" t="s">
        <v>1411</v>
      </c>
      <c r="G827" s="611" t="s">
        <v>1411</v>
      </c>
    </row>
    <row r="828" spans="1:8" ht="28.8" x14ac:dyDescent="0.3">
      <c r="A828" s="609" t="s">
        <v>1412</v>
      </c>
      <c r="B828" s="610" t="s">
        <v>1412</v>
      </c>
      <c r="C828" s="610" t="s">
        <v>1412</v>
      </c>
      <c r="D828" s="611" t="s">
        <v>1412</v>
      </c>
      <c r="E828" s="611" t="s">
        <v>1412</v>
      </c>
      <c r="F828" s="611" t="s">
        <v>1412</v>
      </c>
      <c r="G828" s="611" t="s">
        <v>1412</v>
      </c>
    </row>
    <row r="829" spans="1:8" ht="32.4" customHeight="1" x14ac:dyDescent="0.3">
      <c r="A829" s="609"/>
      <c r="B829" s="610"/>
      <c r="C829" s="614" t="s">
        <v>1413</v>
      </c>
      <c r="D829" s="611" t="s">
        <v>1413</v>
      </c>
      <c r="E829" s="611" t="s">
        <v>1413</v>
      </c>
      <c r="F829" s="611" t="s">
        <v>1413</v>
      </c>
      <c r="G829" s="611" t="s">
        <v>1413</v>
      </c>
    </row>
    <row r="830" spans="1:8" ht="53.4" customHeight="1" x14ac:dyDescent="0.3">
      <c r="A830" s="606"/>
      <c r="B830" s="610"/>
      <c r="C830" s="653" t="s">
        <v>1414</v>
      </c>
      <c r="D830" s="608" t="s">
        <v>1414</v>
      </c>
      <c r="E830" s="608" t="s">
        <v>1414</v>
      </c>
      <c r="F830" s="608" t="s">
        <v>1414</v>
      </c>
      <c r="G830" s="608" t="s">
        <v>1414</v>
      </c>
    </row>
    <row r="831" spans="1:8" ht="39.6" customHeight="1" x14ac:dyDescent="0.3">
      <c r="A831" s="609"/>
      <c r="B831" s="610"/>
      <c r="C831" s="614" t="s">
        <v>1415</v>
      </c>
      <c r="D831" s="611" t="s">
        <v>1415</v>
      </c>
      <c r="E831" s="611" t="s">
        <v>1415</v>
      </c>
      <c r="F831" s="611" t="s">
        <v>1415</v>
      </c>
      <c r="G831" s="611" t="s">
        <v>1415</v>
      </c>
    </row>
    <row r="832" spans="1:8" ht="48.6" customHeight="1" x14ac:dyDescent="0.3">
      <c r="A832" s="606"/>
      <c r="B832" s="610"/>
      <c r="C832" s="653" t="s">
        <v>1416</v>
      </c>
      <c r="D832" s="608" t="s">
        <v>1416</v>
      </c>
      <c r="E832" s="608" t="s">
        <v>1416</v>
      </c>
      <c r="F832" s="608" t="s">
        <v>1416</v>
      </c>
      <c r="G832" s="608" t="s">
        <v>1416</v>
      </c>
    </row>
    <row r="833" spans="1:8" ht="25.2" customHeight="1" x14ac:dyDescent="0.3">
      <c r="A833" s="609"/>
      <c r="B833" s="610"/>
      <c r="C833" s="614" t="s">
        <v>1417</v>
      </c>
      <c r="D833" s="611" t="s">
        <v>1417</v>
      </c>
      <c r="E833" s="611" t="s">
        <v>1417</v>
      </c>
      <c r="F833" s="611" t="s">
        <v>1417</v>
      </c>
      <c r="G833" s="611" t="s">
        <v>1417</v>
      </c>
    </row>
    <row r="834" spans="1:8" ht="43.2" customHeight="1" x14ac:dyDescent="0.3">
      <c r="A834" s="605" t="s">
        <v>284</v>
      </c>
      <c r="B834" s="605" t="s">
        <v>284</v>
      </c>
      <c r="C834" s="605" t="s">
        <v>284</v>
      </c>
      <c r="D834" s="605" t="s">
        <v>284</v>
      </c>
      <c r="E834" s="605" t="s">
        <v>284</v>
      </c>
      <c r="F834" s="605" t="s">
        <v>284</v>
      </c>
      <c r="G834" s="605" t="s">
        <v>284</v>
      </c>
    </row>
    <row r="835" spans="1:8" ht="43.2" x14ac:dyDescent="0.3">
      <c r="A835" s="606" t="s">
        <v>1418</v>
      </c>
      <c r="B835" s="606" t="s">
        <v>1418</v>
      </c>
      <c r="C835" s="606" t="s">
        <v>1418</v>
      </c>
      <c r="D835" s="608" t="s">
        <v>1418</v>
      </c>
      <c r="E835" s="608" t="s">
        <v>1418</v>
      </c>
      <c r="F835" s="608" t="s">
        <v>1418</v>
      </c>
      <c r="G835" s="608" t="s">
        <v>1418</v>
      </c>
    </row>
    <row r="836" spans="1:8" ht="28.8" x14ac:dyDescent="0.3">
      <c r="A836" s="609" t="s">
        <v>1419</v>
      </c>
      <c r="B836" s="610" t="s">
        <v>1419</v>
      </c>
      <c r="C836" s="610" t="s">
        <v>1419</v>
      </c>
      <c r="D836" s="611" t="s">
        <v>1419</v>
      </c>
      <c r="E836" s="611" t="s">
        <v>1419</v>
      </c>
      <c r="F836" s="611" t="s">
        <v>1419</v>
      </c>
      <c r="G836" s="611" t="s">
        <v>1419</v>
      </c>
    </row>
    <row r="837" spans="1:8" ht="28.8" x14ac:dyDescent="0.3">
      <c r="A837" s="609" t="s">
        <v>1420</v>
      </c>
      <c r="B837" s="610" t="s">
        <v>1420</v>
      </c>
      <c r="C837" s="610" t="s">
        <v>1420</v>
      </c>
      <c r="D837" s="611" t="s">
        <v>1420</v>
      </c>
      <c r="E837" s="611" t="s">
        <v>1420</v>
      </c>
      <c r="F837" s="611" t="s">
        <v>1420</v>
      </c>
      <c r="G837" s="611" t="s">
        <v>1420</v>
      </c>
    </row>
    <row r="838" spans="1:8" ht="28.8" x14ac:dyDescent="0.3">
      <c r="A838" s="609" t="s">
        <v>1421</v>
      </c>
      <c r="B838" s="610" t="s">
        <v>1421</v>
      </c>
      <c r="C838" s="610" t="s">
        <v>1421</v>
      </c>
      <c r="D838" s="611" t="s">
        <v>1421</v>
      </c>
      <c r="E838" s="611" t="s">
        <v>1421</v>
      </c>
      <c r="F838" s="611" t="s">
        <v>1421</v>
      </c>
      <c r="G838" s="611" t="s">
        <v>1421</v>
      </c>
    </row>
    <row r="839" spans="1:8" ht="43.2" customHeight="1" x14ac:dyDescent="0.3">
      <c r="A839" s="606" t="s">
        <v>1422</v>
      </c>
      <c r="B839" s="606" t="s">
        <v>1422</v>
      </c>
      <c r="C839" s="606" t="s">
        <v>1422</v>
      </c>
      <c r="D839" s="608" t="s">
        <v>1422</v>
      </c>
      <c r="E839" s="608" t="s">
        <v>1422</v>
      </c>
      <c r="F839" s="618" t="s">
        <v>1422</v>
      </c>
      <c r="G839" s="607" t="s">
        <v>1422</v>
      </c>
      <c r="H839" s="616"/>
    </row>
    <row r="840" spans="1:8" x14ac:dyDescent="0.3">
      <c r="A840" s="609" t="s">
        <v>1423</v>
      </c>
      <c r="B840" s="610" t="s">
        <v>1423</v>
      </c>
      <c r="C840" s="610" t="s">
        <v>1423</v>
      </c>
      <c r="D840" s="611" t="s">
        <v>1423</v>
      </c>
      <c r="E840" s="611" t="s">
        <v>1423</v>
      </c>
      <c r="F840" s="611" t="s">
        <v>1423</v>
      </c>
      <c r="G840" s="611" t="s">
        <v>1423</v>
      </c>
    </row>
    <row r="841" spans="1:8" ht="31.95" customHeight="1" x14ac:dyDescent="0.3">
      <c r="A841" s="609" t="s">
        <v>1424</v>
      </c>
      <c r="B841" s="610" t="s">
        <v>1424</v>
      </c>
      <c r="C841" s="612"/>
      <c r="D841" s="611"/>
      <c r="E841" s="611"/>
      <c r="F841" s="611"/>
      <c r="G841" s="611"/>
    </row>
    <row r="842" spans="1:8" ht="31.95" customHeight="1" x14ac:dyDescent="0.3">
      <c r="A842" s="609" t="s">
        <v>1425</v>
      </c>
      <c r="B842" s="610" t="s">
        <v>1425</v>
      </c>
      <c r="C842" s="612"/>
      <c r="D842" s="611"/>
      <c r="E842" s="611"/>
      <c r="F842" s="611"/>
      <c r="G842" s="611"/>
    </row>
    <row r="843" spans="1:8" ht="18.600000000000001" customHeight="1" x14ac:dyDescent="0.3">
      <c r="A843" s="609" t="s">
        <v>1426</v>
      </c>
      <c r="B843" s="610" t="s">
        <v>1426</v>
      </c>
      <c r="C843" s="610" t="s">
        <v>1426</v>
      </c>
      <c r="D843" s="611" t="s">
        <v>1426</v>
      </c>
      <c r="E843" s="611" t="s">
        <v>1426</v>
      </c>
      <c r="F843" s="611" t="s">
        <v>1426</v>
      </c>
      <c r="G843" s="611" t="s">
        <v>1426</v>
      </c>
    </row>
    <row r="844" spans="1:8" ht="28.8" x14ac:dyDescent="0.3">
      <c r="A844" s="609" t="s">
        <v>1427</v>
      </c>
      <c r="B844" s="610" t="s">
        <v>1427</v>
      </c>
      <c r="C844" s="610" t="s">
        <v>1427</v>
      </c>
      <c r="D844" s="611" t="s">
        <v>1427</v>
      </c>
      <c r="E844" s="611" t="s">
        <v>1427</v>
      </c>
      <c r="F844" s="611" t="s">
        <v>1427</v>
      </c>
      <c r="G844" s="611" t="s">
        <v>1427</v>
      </c>
    </row>
    <row r="845" spans="1:8" ht="28.8" x14ac:dyDescent="0.3">
      <c r="A845" s="609" t="s">
        <v>1428</v>
      </c>
      <c r="B845" s="610" t="s">
        <v>1428</v>
      </c>
      <c r="C845" s="610" t="s">
        <v>1428</v>
      </c>
      <c r="D845" s="611" t="s">
        <v>1428</v>
      </c>
      <c r="E845" s="611" t="s">
        <v>1428</v>
      </c>
      <c r="F845" s="611" t="s">
        <v>1428</v>
      </c>
      <c r="G845" s="611" t="s">
        <v>1428</v>
      </c>
    </row>
    <row r="846" spans="1:8" ht="45" customHeight="1" x14ac:dyDescent="0.3">
      <c r="A846" s="609" t="s">
        <v>1429</v>
      </c>
      <c r="B846" s="610" t="s">
        <v>1429</v>
      </c>
      <c r="C846" s="610" t="s">
        <v>1430</v>
      </c>
      <c r="D846" s="611" t="s">
        <v>1430</v>
      </c>
      <c r="E846" s="611" t="s">
        <v>1430</v>
      </c>
      <c r="F846" s="611" t="s">
        <v>1430</v>
      </c>
      <c r="G846" s="619" t="s">
        <v>1430</v>
      </c>
      <c r="H846" s="616"/>
    </row>
    <row r="847" spans="1:8" ht="43.2" x14ac:dyDescent="0.3">
      <c r="A847" s="609" t="s">
        <v>1431</v>
      </c>
      <c r="B847" s="610" t="s">
        <v>1431</v>
      </c>
      <c r="C847" s="610" t="s">
        <v>1431</v>
      </c>
      <c r="D847" s="611" t="s">
        <v>1431</v>
      </c>
      <c r="E847" s="611" t="s">
        <v>1431</v>
      </c>
      <c r="F847" s="611" t="s">
        <v>1431</v>
      </c>
      <c r="G847" s="611" t="s">
        <v>1431</v>
      </c>
    </row>
    <row r="848" spans="1:8" ht="28.8" x14ac:dyDescent="0.3">
      <c r="A848" s="609" t="s">
        <v>1432</v>
      </c>
      <c r="B848" s="610" t="s">
        <v>1432</v>
      </c>
      <c r="C848" s="610" t="s">
        <v>1432</v>
      </c>
      <c r="D848" s="611" t="s">
        <v>1432</v>
      </c>
      <c r="E848" s="611" t="s">
        <v>1432</v>
      </c>
      <c r="F848" s="611" t="s">
        <v>1432</v>
      </c>
      <c r="G848" s="611" t="s">
        <v>1432</v>
      </c>
    </row>
    <row r="849" spans="1:8" ht="28.8" x14ac:dyDescent="0.3">
      <c r="A849" s="609" t="s">
        <v>1433</v>
      </c>
      <c r="B849" s="610" t="s">
        <v>1433</v>
      </c>
      <c r="C849" s="610" t="s">
        <v>1433</v>
      </c>
      <c r="D849" s="611" t="s">
        <v>1433</v>
      </c>
      <c r="E849" s="611" t="s">
        <v>1433</v>
      </c>
      <c r="F849" s="611" t="s">
        <v>1433</v>
      </c>
      <c r="G849" s="611" t="s">
        <v>1433</v>
      </c>
    </row>
    <row r="850" spans="1:8" ht="28.8" x14ac:dyDescent="0.3">
      <c r="A850" s="609" t="s">
        <v>1434</v>
      </c>
      <c r="B850" s="610" t="s">
        <v>1434</v>
      </c>
      <c r="C850" s="610" t="s">
        <v>1434</v>
      </c>
      <c r="D850" s="611" t="s">
        <v>1434</v>
      </c>
      <c r="E850" s="611" t="s">
        <v>1434</v>
      </c>
      <c r="F850" s="624"/>
      <c r="G850" s="611"/>
    </row>
    <row r="851" spans="1:8" ht="28.8" x14ac:dyDescent="0.3">
      <c r="A851" s="609" t="s">
        <v>1435</v>
      </c>
      <c r="B851" s="610" t="s">
        <v>1435</v>
      </c>
      <c r="C851" s="610" t="s">
        <v>1435</v>
      </c>
      <c r="D851" s="611" t="s">
        <v>1435</v>
      </c>
      <c r="E851" s="611" t="s">
        <v>1435</v>
      </c>
      <c r="F851" s="611" t="s">
        <v>1435</v>
      </c>
      <c r="G851" s="611" t="s">
        <v>1435</v>
      </c>
    </row>
    <row r="852" spans="1:8" ht="28.8" x14ac:dyDescent="0.3">
      <c r="A852" s="609" t="s">
        <v>1436</v>
      </c>
      <c r="B852" s="610" t="s">
        <v>1436</v>
      </c>
      <c r="C852" s="610" t="s">
        <v>1436</v>
      </c>
      <c r="D852" s="611" t="s">
        <v>1436</v>
      </c>
      <c r="E852" s="611" t="s">
        <v>1436</v>
      </c>
      <c r="F852" s="611" t="s">
        <v>1436</v>
      </c>
      <c r="G852" s="611" t="s">
        <v>1436</v>
      </c>
    </row>
    <row r="853" spans="1:8" ht="37.950000000000003" customHeight="1" x14ac:dyDescent="0.3">
      <c r="A853" s="609"/>
      <c r="B853" s="610"/>
      <c r="C853" s="614" t="s">
        <v>1437</v>
      </c>
      <c r="D853" s="611" t="s">
        <v>1437</v>
      </c>
      <c r="E853" s="611" t="s">
        <v>1437</v>
      </c>
      <c r="F853" s="611" t="s">
        <v>1437</v>
      </c>
      <c r="G853" s="619" t="s">
        <v>1437</v>
      </c>
      <c r="H853" s="616"/>
    </row>
    <row r="854" spans="1:8" ht="31.2" customHeight="1" x14ac:dyDescent="0.3">
      <c r="A854" s="605" t="s">
        <v>285</v>
      </c>
      <c r="B854" s="605" t="s">
        <v>285</v>
      </c>
      <c r="C854" s="605" t="s">
        <v>285</v>
      </c>
      <c r="D854" s="605" t="s">
        <v>285</v>
      </c>
      <c r="E854" s="605" t="s">
        <v>285</v>
      </c>
      <c r="F854" s="605" t="s">
        <v>285</v>
      </c>
      <c r="G854" s="605" t="s">
        <v>285</v>
      </c>
    </row>
    <row r="855" spans="1:8" ht="47.4" customHeight="1" x14ac:dyDescent="0.3">
      <c r="A855" s="606" t="s">
        <v>1438</v>
      </c>
      <c r="B855" s="606" t="s">
        <v>1438</v>
      </c>
      <c r="C855" s="606" t="s">
        <v>1438</v>
      </c>
      <c r="D855" s="608" t="s">
        <v>1438</v>
      </c>
      <c r="E855" s="608" t="s">
        <v>1438</v>
      </c>
      <c r="F855" s="608" t="s">
        <v>1438</v>
      </c>
      <c r="G855" s="608" t="s">
        <v>1438</v>
      </c>
    </row>
    <row r="856" spans="1:8" x14ac:dyDescent="0.3">
      <c r="A856" s="609" t="s">
        <v>1439</v>
      </c>
      <c r="B856" s="610" t="s">
        <v>1439</v>
      </c>
      <c r="C856" s="610" t="s">
        <v>1439</v>
      </c>
      <c r="D856" s="611" t="s">
        <v>1439</v>
      </c>
      <c r="E856" s="611" t="s">
        <v>1439</v>
      </c>
      <c r="F856" s="611" t="s">
        <v>1439</v>
      </c>
      <c r="G856" s="611" t="s">
        <v>1439</v>
      </c>
    </row>
    <row r="857" spans="1:8" ht="43.2" x14ac:dyDescent="0.3">
      <c r="A857" s="609" t="s">
        <v>1440</v>
      </c>
      <c r="B857" s="610" t="s">
        <v>1440</v>
      </c>
      <c r="C857" s="610" t="s">
        <v>1440</v>
      </c>
      <c r="D857" s="611" t="s">
        <v>1440</v>
      </c>
      <c r="E857" s="611" t="s">
        <v>1440</v>
      </c>
      <c r="F857" s="611" t="s">
        <v>1440</v>
      </c>
      <c r="G857" s="611" t="s">
        <v>1440</v>
      </c>
    </row>
    <row r="858" spans="1:8" ht="28.8" x14ac:dyDescent="0.3">
      <c r="A858" s="609" t="s">
        <v>1441</v>
      </c>
      <c r="B858" s="610" t="s">
        <v>1441</v>
      </c>
      <c r="C858" s="610" t="s">
        <v>1441</v>
      </c>
      <c r="D858" s="611" t="s">
        <v>1441</v>
      </c>
      <c r="E858" s="611" t="s">
        <v>1441</v>
      </c>
      <c r="F858" s="611" t="s">
        <v>1441</v>
      </c>
      <c r="G858" s="611" t="s">
        <v>1441</v>
      </c>
    </row>
    <row r="859" spans="1:8" ht="43.2" x14ac:dyDescent="0.3">
      <c r="A859" s="606" t="s">
        <v>1442</v>
      </c>
      <c r="B859" s="606" t="s">
        <v>1442</v>
      </c>
      <c r="C859" s="606" t="s">
        <v>1442</v>
      </c>
      <c r="D859" s="608" t="s">
        <v>1442</v>
      </c>
      <c r="E859" s="608" t="s">
        <v>1442</v>
      </c>
      <c r="F859" s="608" t="s">
        <v>1442</v>
      </c>
      <c r="G859" s="608" t="s">
        <v>1442</v>
      </c>
    </row>
    <row r="860" spans="1:8" x14ac:dyDescent="0.3">
      <c r="A860" s="609" t="s">
        <v>1443</v>
      </c>
      <c r="B860" s="610" t="s">
        <v>1443</v>
      </c>
      <c r="C860" s="610" t="s">
        <v>1443</v>
      </c>
      <c r="D860" s="611" t="s">
        <v>1443</v>
      </c>
      <c r="E860" s="611" t="s">
        <v>1443</v>
      </c>
      <c r="F860" s="611" t="s">
        <v>1443</v>
      </c>
      <c r="G860" s="611" t="s">
        <v>1443</v>
      </c>
    </row>
    <row r="861" spans="1:8" ht="43.2" x14ac:dyDescent="0.3">
      <c r="A861" s="609" t="s">
        <v>1444</v>
      </c>
      <c r="B861" s="610" t="s">
        <v>1444</v>
      </c>
      <c r="C861" s="610" t="s">
        <v>1444</v>
      </c>
      <c r="D861" s="611" t="s">
        <v>1444</v>
      </c>
      <c r="E861" s="611" t="s">
        <v>1444</v>
      </c>
      <c r="F861" s="611" t="s">
        <v>1444</v>
      </c>
      <c r="G861" s="611" t="s">
        <v>1444</v>
      </c>
    </row>
    <row r="862" spans="1:8" ht="28.8" x14ac:dyDescent="0.3">
      <c r="A862" s="609" t="s">
        <v>1445</v>
      </c>
      <c r="B862" s="610" t="s">
        <v>1445</v>
      </c>
      <c r="C862" s="610" t="s">
        <v>1445</v>
      </c>
      <c r="D862" s="611" t="s">
        <v>1445</v>
      </c>
      <c r="E862" s="611" t="s">
        <v>1445</v>
      </c>
      <c r="F862" s="611" t="s">
        <v>1445</v>
      </c>
      <c r="G862" s="611" t="s">
        <v>1445</v>
      </c>
    </row>
    <row r="863" spans="1:8" ht="46.95" customHeight="1" x14ac:dyDescent="0.3">
      <c r="A863" s="606" t="s">
        <v>1446</v>
      </c>
      <c r="B863" s="606" t="s">
        <v>1446</v>
      </c>
      <c r="C863" s="606" t="s">
        <v>1446</v>
      </c>
      <c r="D863" s="608" t="s">
        <v>1446</v>
      </c>
      <c r="E863" s="608" t="s">
        <v>1446</v>
      </c>
      <c r="F863" s="618" t="s">
        <v>1446</v>
      </c>
      <c r="G863" s="606" t="s">
        <v>1446</v>
      </c>
    </row>
    <row r="864" spans="1:8" x14ac:dyDescent="0.3">
      <c r="A864" s="609" t="s">
        <v>1447</v>
      </c>
      <c r="B864" s="610" t="s">
        <v>1447</v>
      </c>
      <c r="C864" s="610" t="s">
        <v>1447</v>
      </c>
      <c r="D864" s="611" t="s">
        <v>1447</v>
      </c>
      <c r="E864" s="611" t="s">
        <v>1447</v>
      </c>
      <c r="F864" s="611" t="s">
        <v>1447</v>
      </c>
      <c r="G864" s="611" t="s">
        <v>1447</v>
      </c>
    </row>
    <row r="865" spans="1:8" ht="28.8" x14ac:dyDescent="0.3">
      <c r="A865" s="609" t="s">
        <v>1448</v>
      </c>
      <c r="B865" s="610" t="s">
        <v>1448</v>
      </c>
      <c r="C865" s="610" t="s">
        <v>1448</v>
      </c>
      <c r="D865" s="611" t="s">
        <v>1448</v>
      </c>
      <c r="E865" s="611" t="s">
        <v>1448</v>
      </c>
      <c r="F865" s="611" t="s">
        <v>1448</v>
      </c>
      <c r="G865" s="611" t="s">
        <v>1448</v>
      </c>
    </row>
    <row r="866" spans="1:8" ht="43.2" x14ac:dyDescent="0.3">
      <c r="A866" s="609" t="s">
        <v>1449</v>
      </c>
      <c r="B866" s="610" t="s">
        <v>1449</v>
      </c>
      <c r="C866" s="610" t="s">
        <v>1449</v>
      </c>
      <c r="D866" s="611" t="s">
        <v>1449</v>
      </c>
      <c r="E866" s="611" t="s">
        <v>1449</v>
      </c>
      <c r="F866" s="624"/>
      <c r="G866" s="611"/>
    </row>
    <row r="867" spans="1:8" ht="40.200000000000003" customHeight="1" x14ac:dyDescent="0.3">
      <c r="A867" s="609"/>
      <c r="B867" s="614" t="s">
        <v>1450</v>
      </c>
      <c r="C867" s="610" t="s">
        <v>1450</v>
      </c>
      <c r="D867" s="611" t="s">
        <v>1450</v>
      </c>
      <c r="E867" s="611" t="s">
        <v>1450</v>
      </c>
      <c r="F867" s="611" t="s">
        <v>1450</v>
      </c>
      <c r="G867" s="611" t="s">
        <v>1450</v>
      </c>
    </row>
    <row r="868" spans="1:8" ht="43.2" x14ac:dyDescent="0.3">
      <c r="A868" s="606" t="s">
        <v>1451</v>
      </c>
      <c r="B868" s="606" t="s">
        <v>1451</v>
      </c>
      <c r="C868" s="606" t="s">
        <v>1451</v>
      </c>
      <c r="D868" s="608" t="s">
        <v>1451</v>
      </c>
      <c r="E868" s="608" t="s">
        <v>1451</v>
      </c>
      <c r="F868" s="608" t="s">
        <v>1451</v>
      </c>
      <c r="G868" s="608" t="s">
        <v>1451</v>
      </c>
    </row>
    <row r="869" spans="1:8" ht="57.6" x14ac:dyDescent="0.3">
      <c r="A869" s="609" t="s">
        <v>1452</v>
      </c>
      <c r="B869" s="610" t="s">
        <v>1452</v>
      </c>
      <c r="C869" s="610" t="s">
        <v>1452</v>
      </c>
      <c r="D869" s="611" t="s">
        <v>1452</v>
      </c>
      <c r="E869" s="611" t="s">
        <v>1452</v>
      </c>
      <c r="F869" s="611" t="s">
        <v>1452</v>
      </c>
      <c r="G869" s="611" t="s">
        <v>1452</v>
      </c>
    </row>
    <row r="870" spans="1:8" ht="42.6" customHeight="1" x14ac:dyDescent="0.3">
      <c r="A870" s="606" t="s">
        <v>1453</v>
      </c>
      <c r="B870" s="606" t="s">
        <v>1453</v>
      </c>
      <c r="C870" s="606" t="s">
        <v>1453</v>
      </c>
      <c r="D870" s="608" t="s">
        <v>1453</v>
      </c>
      <c r="E870" s="608" t="s">
        <v>1453</v>
      </c>
      <c r="F870" s="618" t="s">
        <v>1453</v>
      </c>
      <c r="G870" s="606" t="s">
        <v>1453</v>
      </c>
    </row>
    <row r="871" spans="1:8" ht="22.2" customHeight="1" x14ac:dyDescent="0.3">
      <c r="A871" s="609"/>
      <c r="B871" s="610"/>
      <c r="C871" s="610"/>
      <c r="D871" s="611"/>
      <c r="E871" s="611"/>
      <c r="F871" s="614" t="s">
        <v>1829</v>
      </c>
      <c r="G871" s="611" t="s">
        <v>1829</v>
      </c>
    </row>
    <row r="872" spans="1:8" ht="75.599999999999994" customHeight="1" x14ac:dyDescent="0.3">
      <c r="A872" s="609" t="s">
        <v>1454</v>
      </c>
      <c r="B872" s="610" t="s">
        <v>1454</v>
      </c>
      <c r="C872" s="610" t="s">
        <v>1454</v>
      </c>
      <c r="D872" s="611" t="s">
        <v>1454</v>
      </c>
      <c r="E872" s="611" t="s">
        <v>1454</v>
      </c>
      <c r="F872" s="613" t="s">
        <v>1830</v>
      </c>
      <c r="G872" s="611" t="s">
        <v>1830</v>
      </c>
    </row>
    <row r="873" spans="1:8" ht="51" customHeight="1" x14ac:dyDescent="0.3">
      <c r="A873" s="609"/>
      <c r="B873" s="610"/>
      <c r="C873" s="610"/>
      <c r="D873" s="611"/>
      <c r="E873" s="611"/>
      <c r="F873" s="637" t="s">
        <v>1831</v>
      </c>
      <c r="G873" s="607" t="s">
        <v>1831</v>
      </c>
      <c r="H873" s="616"/>
    </row>
    <row r="874" spans="1:8" ht="31.95" customHeight="1" x14ac:dyDescent="0.3">
      <c r="A874" s="609"/>
      <c r="B874" s="610"/>
      <c r="C874" s="610"/>
      <c r="D874" s="611"/>
      <c r="E874" s="611"/>
      <c r="F874" s="614" t="s">
        <v>1832</v>
      </c>
      <c r="G874" s="611" t="s">
        <v>1832</v>
      </c>
    </row>
    <row r="875" spans="1:8" ht="61.2" customHeight="1" x14ac:dyDescent="0.3">
      <c r="A875" s="609"/>
      <c r="B875" s="610"/>
      <c r="C875" s="610"/>
      <c r="D875" s="611"/>
      <c r="E875" s="611"/>
      <c r="F875" s="614" t="s">
        <v>1833</v>
      </c>
      <c r="G875" s="611" t="s">
        <v>1833</v>
      </c>
    </row>
    <row r="876" spans="1:8" ht="43.2" customHeight="1" x14ac:dyDescent="0.3">
      <c r="A876" s="609"/>
      <c r="B876" s="610"/>
      <c r="C876" s="610"/>
      <c r="D876" s="611"/>
      <c r="E876" s="611"/>
      <c r="F876" s="614" t="s">
        <v>1834</v>
      </c>
      <c r="G876" s="619" t="s">
        <v>1834</v>
      </c>
      <c r="H876" s="631"/>
    </row>
    <row r="877" spans="1:8" ht="66" customHeight="1" x14ac:dyDescent="0.3">
      <c r="A877" s="606" t="s">
        <v>1455</v>
      </c>
      <c r="B877" s="606" t="s">
        <v>1455</v>
      </c>
      <c r="C877" s="606" t="s">
        <v>1455</v>
      </c>
      <c r="D877" s="608" t="s">
        <v>1455</v>
      </c>
      <c r="E877" s="608" t="s">
        <v>1455</v>
      </c>
      <c r="F877" s="620" t="s">
        <v>1835</v>
      </c>
      <c r="G877" s="606" t="s">
        <v>1835</v>
      </c>
    </row>
    <row r="878" spans="1:8" x14ac:dyDescent="0.3">
      <c r="A878" s="609" t="s">
        <v>1456</v>
      </c>
      <c r="B878" s="610" t="s">
        <v>1456</v>
      </c>
      <c r="C878" s="610" t="s">
        <v>1456</v>
      </c>
      <c r="D878" s="611" t="s">
        <v>1456</v>
      </c>
      <c r="E878" s="611" t="s">
        <v>1456</v>
      </c>
      <c r="F878" s="611" t="s">
        <v>1456</v>
      </c>
      <c r="G878" s="611" t="s">
        <v>1456</v>
      </c>
    </row>
    <row r="879" spans="1:8" ht="54.6" customHeight="1" x14ac:dyDescent="0.3">
      <c r="A879" s="609" t="s">
        <v>1457</v>
      </c>
      <c r="B879" s="610" t="s">
        <v>1457</v>
      </c>
      <c r="C879" s="610" t="s">
        <v>1457</v>
      </c>
      <c r="D879" s="611" t="s">
        <v>1457</v>
      </c>
      <c r="E879" s="611" t="s">
        <v>1457</v>
      </c>
      <c r="F879" s="619" t="s">
        <v>1457</v>
      </c>
      <c r="G879" s="611" t="s">
        <v>1457</v>
      </c>
    </row>
    <row r="880" spans="1:8" ht="44.4" customHeight="1" x14ac:dyDescent="0.3">
      <c r="A880" s="605" t="s">
        <v>286</v>
      </c>
      <c r="B880" s="605" t="s">
        <v>286</v>
      </c>
      <c r="C880" s="605" t="s">
        <v>286</v>
      </c>
      <c r="D880" s="605" t="s">
        <v>286</v>
      </c>
      <c r="E880" s="605" t="s">
        <v>286</v>
      </c>
      <c r="F880" s="605" t="s">
        <v>286</v>
      </c>
      <c r="G880" s="605" t="s">
        <v>286</v>
      </c>
    </row>
    <row r="881" spans="1:7" ht="58.95" customHeight="1" x14ac:dyDescent="0.3">
      <c r="A881" s="606" t="s">
        <v>1458</v>
      </c>
      <c r="B881" s="606" t="s">
        <v>1458</v>
      </c>
      <c r="C881" s="606" t="s">
        <v>1458</v>
      </c>
      <c r="D881" s="618" t="s">
        <v>1458</v>
      </c>
      <c r="E881" s="608" t="s">
        <v>1458</v>
      </c>
      <c r="F881" s="608" t="s">
        <v>1458</v>
      </c>
      <c r="G881" s="608" t="s">
        <v>1458</v>
      </c>
    </row>
    <row r="882" spans="1:7" ht="15.6" customHeight="1" x14ac:dyDescent="0.3">
      <c r="A882" s="609" t="s">
        <v>1459</v>
      </c>
      <c r="B882" s="610" t="s">
        <v>1459</v>
      </c>
      <c r="C882" s="610" t="s">
        <v>1459</v>
      </c>
      <c r="D882" s="611" t="s">
        <v>1459</v>
      </c>
      <c r="E882" s="611" t="s">
        <v>1459</v>
      </c>
      <c r="F882" s="611" t="s">
        <v>1459</v>
      </c>
      <c r="G882" s="611" t="s">
        <v>1459</v>
      </c>
    </row>
    <row r="883" spans="1:7" ht="28.8" x14ac:dyDescent="0.3">
      <c r="A883" s="609" t="s">
        <v>1460</v>
      </c>
      <c r="B883" s="610" t="s">
        <v>1460</v>
      </c>
      <c r="C883" s="610" t="s">
        <v>1460</v>
      </c>
      <c r="D883" s="611" t="s">
        <v>1460</v>
      </c>
      <c r="E883" s="611" t="s">
        <v>1460</v>
      </c>
      <c r="F883" s="611" t="s">
        <v>1460</v>
      </c>
      <c r="G883" s="611" t="s">
        <v>1460</v>
      </c>
    </row>
    <row r="884" spans="1:7" x14ac:dyDescent="0.3">
      <c r="A884" s="609" t="s">
        <v>1461</v>
      </c>
      <c r="B884" s="610" t="s">
        <v>1461</v>
      </c>
      <c r="C884" s="610" t="s">
        <v>1461</v>
      </c>
      <c r="D884" s="611" t="s">
        <v>1461</v>
      </c>
      <c r="E884" s="611" t="s">
        <v>1461</v>
      </c>
      <c r="F884" s="611" t="s">
        <v>1461</v>
      </c>
      <c r="G884" s="611" t="s">
        <v>1461</v>
      </c>
    </row>
    <row r="885" spans="1:7" ht="28.8" x14ac:dyDescent="0.3">
      <c r="A885" s="609" t="s">
        <v>1462</v>
      </c>
      <c r="B885" s="610" t="s">
        <v>1462</v>
      </c>
      <c r="C885" s="610" t="s">
        <v>1462</v>
      </c>
      <c r="D885" s="633" t="s">
        <v>1462</v>
      </c>
      <c r="E885" s="633" t="s">
        <v>1462</v>
      </c>
      <c r="F885" s="633" t="s">
        <v>1462</v>
      </c>
      <c r="G885" s="611" t="s">
        <v>1462</v>
      </c>
    </row>
    <row r="886" spans="1:7" ht="28.8" x14ac:dyDescent="0.3">
      <c r="A886" s="609" t="s">
        <v>1463</v>
      </c>
      <c r="B886" s="610" t="s">
        <v>1463</v>
      </c>
      <c r="C886" s="610" t="s">
        <v>1463</v>
      </c>
      <c r="D886" s="612"/>
      <c r="E886" s="610"/>
      <c r="F886" s="610"/>
      <c r="G886" s="611"/>
    </row>
    <row r="887" spans="1:7" ht="43.2" x14ac:dyDescent="0.3">
      <c r="A887" s="609" t="s">
        <v>1464</v>
      </c>
      <c r="B887" s="610" t="s">
        <v>1464</v>
      </c>
      <c r="C887" s="610" t="s">
        <v>1464</v>
      </c>
      <c r="D887" s="629" t="s">
        <v>1464</v>
      </c>
      <c r="E887" s="629" t="s">
        <v>1464</v>
      </c>
      <c r="F887" s="629" t="s">
        <v>1464</v>
      </c>
      <c r="G887" s="611" t="s">
        <v>1464</v>
      </c>
    </row>
    <row r="888" spans="1:7" ht="52.2" customHeight="1" x14ac:dyDescent="0.3">
      <c r="A888" s="606" t="s">
        <v>1465</v>
      </c>
      <c r="B888" s="606" t="s">
        <v>1465</v>
      </c>
      <c r="C888" s="606" t="s">
        <v>1465</v>
      </c>
      <c r="D888" s="608" t="s">
        <v>1465</v>
      </c>
      <c r="E888" s="608" t="s">
        <v>1465</v>
      </c>
      <c r="F888" s="608" t="s">
        <v>1465</v>
      </c>
      <c r="G888" s="608" t="s">
        <v>1465</v>
      </c>
    </row>
    <row r="889" spans="1:7" x14ac:dyDescent="0.3">
      <c r="A889" s="609" t="s">
        <v>1466</v>
      </c>
      <c r="B889" s="610" t="s">
        <v>1466</v>
      </c>
      <c r="C889" s="610" t="s">
        <v>1466</v>
      </c>
      <c r="D889" s="611" t="s">
        <v>1466</v>
      </c>
      <c r="E889" s="611" t="s">
        <v>1466</v>
      </c>
      <c r="F889" s="611" t="s">
        <v>1466</v>
      </c>
      <c r="G889" s="611" t="s">
        <v>1466</v>
      </c>
    </row>
    <row r="890" spans="1:7" ht="28.8" x14ac:dyDescent="0.3">
      <c r="A890" s="609" t="s">
        <v>1467</v>
      </c>
      <c r="B890" s="610" t="s">
        <v>1467</v>
      </c>
      <c r="C890" s="610" t="s">
        <v>1467</v>
      </c>
      <c r="D890" s="611" t="s">
        <v>1467</v>
      </c>
      <c r="E890" s="611" t="s">
        <v>1467</v>
      </c>
      <c r="F890" s="611" t="s">
        <v>1467</v>
      </c>
      <c r="G890" s="611" t="s">
        <v>1467</v>
      </c>
    </row>
    <row r="891" spans="1:7" ht="31.2" customHeight="1" x14ac:dyDescent="0.3">
      <c r="A891" s="606" t="s">
        <v>1468</v>
      </c>
      <c r="B891" s="606" t="s">
        <v>1468</v>
      </c>
      <c r="C891" s="606" t="s">
        <v>1468</v>
      </c>
      <c r="D891" s="608" t="s">
        <v>1468</v>
      </c>
      <c r="E891" s="608" t="s">
        <v>1468</v>
      </c>
      <c r="F891" s="608" t="s">
        <v>1468</v>
      </c>
      <c r="G891" s="608" t="s">
        <v>1468</v>
      </c>
    </row>
    <row r="892" spans="1:7" x14ac:dyDescent="0.3">
      <c r="A892" s="609" t="s">
        <v>1469</v>
      </c>
      <c r="B892" s="610" t="s">
        <v>1469</v>
      </c>
      <c r="C892" s="610" t="s">
        <v>1469</v>
      </c>
      <c r="D892" s="611" t="s">
        <v>1469</v>
      </c>
      <c r="E892" s="611" t="s">
        <v>1469</v>
      </c>
      <c r="F892" s="611" t="s">
        <v>1469</v>
      </c>
      <c r="G892" s="611" t="s">
        <v>1469</v>
      </c>
    </row>
    <row r="893" spans="1:7" ht="40.950000000000003" customHeight="1" x14ac:dyDescent="0.3">
      <c r="A893" s="605" t="s">
        <v>287</v>
      </c>
      <c r="B893" s="605" t="s">
        <v>287</v>
      </c>
      <c r="C893" s="605" t="s">
        <v>287</v>
      </c>
      <c r="D893" s="605" t="s">
        <v>287</v>
      </c>
      <c r="E893" s="605" t="s">
        <v>287</v>
      </c>
      <c r="F893" s="605" t="s">
        <v>287</v>
      </c>
      <c r="G893" s="605" t="s">
        <v>287</v>
      </c>
    </row>
    <row r="894" spans="1:7" ht="64.2" customHeight="1" x14ac:dyDescent="0.3">
      <c r="A894" s="606" t="s">
        <v>1470</v>
      </c>
      <c r="B894" s="606" t="s">
        <v>1470</v>
      </c>
      <c r="C894" s="606" t="s">
        <v>1470</v>
      </c>
      <c r="D894" s="608" t="s">
        <v>1470</v>
      </c>
      <c r="E894" s="608" t="s">
        <v>1470</v>
      </c>
      <c r="F894" s="608" t="s">
        <v>1470</v>
      </c>
      <c r="G894" s="608" t="s">
        <v>1470</v>
      </c>
    </row>
    <row r="895" spans="1:7" ht="25.95" customHeight="1" x14ac:dyDescent="0.3">
      <c r="A895" s="609" t="s">
        <v>1471</v>
      </c>
      <c r="B895" s="610" t="s">
        <v>1471</v>
      </c>
      <c r="C895" s="610" t="s">
        <v>1471</v>
      </c>
      <c r="D895" s="611" t="s">
        <v>1471</v>
      </c>
      <c r="E895" s="611" t="s">
        <v>1471</v>
      </c>
      <c r="F895" s="611" t="s">
        <v>1471</v>
      </c>
      <c r="G895" s="611" t="s">
        <v>1471</v>
      </c>
    </row>
    <row r="896" spans="1:7" ht="46.95" customHeight="1" x14ac:dyDescent="0.3">
      <c r="A896" s="605" t="s">
        <v>588</v>
      </c>
      <c r="B896" s="605" t="s">
        <v>588</v>
      </c>
      <c r="C896" s="605" t="s">
        <v>588</v>
      </c>
      <c r="D896" s="605" t="s">
        <v>588</v>
      </c>
      <c r="E896" s="605" t="s">
        <v>588</v>
      </c>
      <c r="F896" s="605" t="s">
        <v>588</v>
      </c>
      <c r="G896" s="605" t="s">
        <v>588</v>
      </c>
    </row>
    <row r="897" spans="1:7" ht="40.950000000000003" customHeight="1" x14ac:dyDescent="0.3">
      <c r="A897" s="606" t="s">
        <v>1472</v>
      </c>
      <c r="B897" s="607" t="s">
        <v>1472</v>
      </c>
      <c r="C897" s="607" t="s">
        <v>1472</v>
      </c>
      <c r="D897" s="608" t="s">
        <v>1472</v>
      </c>
      <c r="E897" s="608" t="s">
        <v>1472</v>
      </c>
      <c r="F897" s="608" t="s">
        <v>1472</v>
      </c>
      <c r="G897" s="608" t="s">
        <v>1472</v>
      </c>
    </row>
    <row r="898" spans="1:7" ht="34.950000000000003" customHeight="1" x14ac:dyDescent="0.3">
      <c r="A898" s="609" t="s">
        <v>1473</v>
      </c>
      <c r="B898" s="617" t="s">
        <v>1473</v>
      </c>
      <c r="C898" s="610" t="s">
        <v>1473</v>
      </c>
      <c r="D898" s="611" t="s">
        <v>1473</v>
      </c>
      <c r="E898" s="611" t="s">
        <v>1473</v>
      </c>
      <c r="F898" s="611" t="s">
        <v>1473</v>
      </c>
      <c r="G898" s="611" t="s">
        <v>1473</v>
      </c>
    </row>
    <row r="899" spans="1:7" ht="37.200000000000003" customHeight="1" x14ac:dyDescent="0.3">
      <c r="A899" s="609" t="s">
        <v>1474</v>
      </c>
      <c r="B899" s="617" t="s">
        <v>1474</v>
      </c>
      <c r="C899" s="610" t="s">
        <v>1474</v>
      </c>
      <c r="D899" s="611" t="s">
        <v>1474</v>
      </c>
      <c r="E899" s="611" t="s">
        <v>1474</v>
      </c>
      <c r="F899" s="611" t="s">
        <v>1474</v>
      </c>
      <c r="G899" s="611" t="s">
        <v>1474</v>
      </c>
    </row>
    <row r="900" spans="1:7" ht="21" customHeight="1" x14ac:dyDescent="0.3">
      <c r="A900" s="609" t="s">
        <v>1475</v>
      </c>
      <c r="B900" s="610" t="s">
        <v>1475</v>
      </c>
      <c r="C900" s="610" t="s">
        <v>1475</v>
      </c>
      <c r="D900" s="611" t="s">
        <v>1475</v>
      </c>
      <c r="E900" s="611" t="s">
        <v>1475</v>
      </c>
      <c r="F900" s="611" t="s">
        <v>1475</v>
      </c>
      <c r="G900" s="611" t="s">
        <v>1475</v>
      </c>
    </row>
    <row r="901" spans="1:7" ht="28.8" x14ac:dyDescent="0.3">
      <c r="A901" s="609" t="s">
        <v>1476</v>
      </c>
      <c r="B901" s="610" t="s">
        <v>1476</v>
      </c>
      <c r="C901" s="610" t="s">
        <v>1476</v>
      </c>
      <c r="D901" s="611" t="s">
        <v>1476</v>
      </c>
      <c r="E901" s="611" t="s">
        <v>1476</v>
      </c>
      <c r="F901" s="611" t="s">
        <v>1476</v>
      </c>
      <c r="G901" s="611" t="s">
        <v>1476</v>
      </c>
    </row>
    <row r="902" spans="1:7" ht="28.8" x14ac:dyDescent="0.3">
      <c r="A902" s="609" t="s">
        <v>1477</v>
      </c>
      <c r="B902" s="610" t="s">
        <v>1477</v>
      </c>
      <c r="C902" s="610" t="s">
        <v>1478</v>
      </c>
      <c r="D902" s="611" t="s">
        <v>1478</v>
      </c>
      <c r="E902" s="611" t="s">
        <v>1478</v>
      </c>
      <c r="F902" s="611" t="s">
        <v>1478</v>
      </c>
      <c r="G902" s="611" t="s">
        <v>1478</v>
      </c>
    </row>
    <row r="903" spans="1:7" ht="28.8" x14ac:dyDescent="0.3">
      <c r="A903" s="609" t="s">
        <v>1479</v>
      </c>
      <c r="B903" s="610" t="s">
        <v>1479</v>
      </c>
      <c r="C903" s="610" t="s">
        <v>1479</v>
      </c>
      <c r="D903" s="611" t="s">
        <v>1479</v>
      </c>
      <c r="E903" s="611" t="s">
        <v>1479</v>
      </c>
      <c r="F903" s="611" t="s">
        <v>1479</v>
      </c>
      <c r="G903" s="611" t="s">
        <v>1479</v>
      </c>
    </row>
    <row r="904" spans="1:7" ht="28.8" x14ac:dyDescent="0.3">
      <c r="A904" s="609" t="s">
        <v>1480</v>
      </c>
      <c r="B904" s="613" t="s">
        <v>1481</v>
      </c>
      <c r="C904" s="610" t="s">
        <v>1481</v>
      </c>
      <c r="D904" s="611" t="s">
        <v>1481</v>
      </c>
      <c r="E904" s="611" t="s">
        <v>1481</v>
      </c>
      <c r="F904" s="611" t="s">
        <v>1481</v>
      </c>
      <c r="G904" s="611" t="s">
        <v>1481</v>
      </c>
    </row>
    <row r="905" spans="1:7" ht="43.95" customHeight="1" x14ac:dyDescent="0.3">
      <c r="A905" s="609"/>
      <c r="B905" s="613"/>
      <c r="C905" s="614" t="s">
        <v>1482</v>
      </c>
      <c r="D905" s="611" t="s">
        <v>1482</v>
      </c>
      <c r="E905" s="494" t="s">
        <v>1767</v>
      </c>
      <c r="F905" s="490" t="s">
        <v>1767</v>
      </c>
      <c r="G905" s="490" t="s">
        <v>1767</v>
      </c>
    </row>
    <row r="906" spans="1:7" ht="38.4" customHeight="1" x14ac:dyDescent="0.3">
      <c r="A906" s="606" t="s">
        <v>1483</v>
      </c>
      <c r="B906" s="606" t="s">
        <v>1483</v>
      </c>
      <c r="C906" s="606" t="s">
        <v>1483</v>
      </c>
      <c r="D906" s="608" t="s">
        <v>1483</v>
      </c>
      <c r="E906" s="608" t="s">
        <v>1483</v>
      </c>
      <c r="F906" s="608" t="s">
        <v>1483</v>
      </c>
      <c r="G906" s="608" t="s">
        <v>1483</v>
      </c>
    </row>
    <row r="907" spans="1:7" x14ac:dyDescent="0.3">
      <c r="A907" s="609" t="s">
        <v>1484</v>
      </c>
      <c r="B907" s="610" t="s">
        <v>1484</v>
      </c>
      <c r="C907" s="610" t="s">
        <v>1484</v>
      </c>
      <c r="D907" s="611" t="s">
        <v>1484</v>
      </c>
      <c r="E907" s="611" t="s">
        <v>1484</v>
      </c>
      <c r="F907" s="611" t="s">
        <v>1484</v>
      </c>
      <c r="G907" s="611" t="s">
        <v>1484</v>
      </c>
    </row>
    <row r="908" spans="1:7" ht="28.8" x14ac:dyDescent="0.3">
      <c r="A908" s="609" t="s">
        <v>1485</v>
      </c>
      <c r="B908" s="610" t="s">
        <v>1485</v>
      </c>
      <c r="C908" s="610" t="s">
        <v>1485</v>
      </c>
      <c r="D908" s="611" t="s">
        <v>1485</v>
      </c>
      <c r="E908" s="611" t="s">
        <v>1485</v>
      </c>
      <c r="F908" s="611" t="s">
        <v>1485</v>
      </c>
      <c r="G908" s="611" t="s">
        <v>1485</v>
      </c>
    </row>
    <row r="909" spans="1:7" ht="43.2" x14ac:dyDescent="0.3">
      <c r="A909" s="609" t="s">
        <v>1486</v>
      </c>
      <c r="B909" s="610" t="s">
        <v>1486</v>
      </c>
      <c r="C909" s="610" t="s">
        <v>1486</v>
      </c>
      <c r="D909" s="611" t="s">
        <v>1486</v>
      </c>
      <c r="E909" s="611" t="s">
        <v>1486</v>
      </c>
      <c r="F909" s="611" t="s">
        <v>1486</v>
      </c>
      <c r="G909" s="611" t="s">
        <v>1486</v>
      </c>
    </row>
    <row r="910" spans="1:7" ht="43.2" x14ac:dyDescent="0.3">
      <c r="A910" s="609" t="s">
        <v>1487</v>
      </c>
      <c r="B910" s="610" t="s">
        <v>1487</v>
      </c>
      <c r="C910" s="610" t="s">
        <v>1487</v>
      </c>
      <c r="D910" s="611" t="s">
        <v>1487</v>
      </c>
      <c r="E910" s="611" t="s">
        <v>1487</v>
      </c>
      <c r="F910" s="611" t="s">
        <v>1487</v>
      </c>
      <c r="G910" s="611" t="s">
        <v>1487</v>
      </c>
    </row>
    <row r="911" spans="1:7" x14ac:dyDescent="0.3">
      <c r="A911" s="609" t="s">
        <v>1488</v>
      </c>
      <c r="B911" s="610" t="s">
        <v>1488</v>
      </c>
      <c r="C911" s="610" t="s">
        <v>1488</v>
      </c>
      <c r="D911" s="611" t="s">
        <v>1488</v>
      </c>
      <c r="E911" s="611" t="s">
        <v>1488</v>
      </c>
      <c r="F911" s="611" t="s">
        <v>1488</v>
      </c>
      <c r="G911" s="611" t="s">
        <v>1488</v>
      </c>
    </row>
    <row r="912" spans="1:7" ht="43.2" x14ac:dyDescent="0.3">
      <c r="A912" s="609" t="s">
        <v>1489</v>
      </c>
      <c r="B912" s="610" t="s">
        <v>1489</v>
      </c>
      <c r="C912" s="610" t="s">
        <v>1489</v>
      </c>
      <c r="D912" s="611" t="s">
        <v>1489</v>
      </c>
      <c r="E912" s="611" t="s">
        <v>1489</v>
      </c>
      <c r="F912" s="611" t="s">
        <v>1489</v>
      </c>
      <c r="G912" s="611" t="s">
        <v>1489</v>
      </c>
    </row>
    <row r="913" spans="1:8" ht="47.4" customHeight="1" x14ac:dyDescent="0.3">
      <c r="A913" s="606" t="s">
        <v>1490</v>
      </c>
      <c r="B913" s="606" t="s">
        <v>1490</v>
      </c>
      <c r="C913" s="607" t="s">
        <v>1490</v>
      </c>
      <c r="D913" s="618" t="s">
        <v>1490</v>
      </c>
      <c r="E913" s="608" t="s">
        <v>1490</v>
      </c>
      <c r="F913" s="608" t="s">
        <v>1490</v>
      </c>
      <c r="G913" s="608" t="s">
        <v>1490</v>
      </c>
    </row>
    <row r="914" spans="1:8" x14ac:dyDescent="0.3">
      <c r="A914" s="609" t="s">
        <v>1491</v>
      </c>
      <c r="B914" s="610" t="s">
        <v>1491</v>
      </c>
      <c r="C914" s="610" t="s">
        <v>1491</v>
      </c>
      <c r="D914" s="611" t="s">
        <v>1491</v>
      </c>
      <c r="E914" s="611" t="s">
        <v>1491</v>
      </c>
      <c r="F914" s="611" t="s">
        <v>1491</v>
      </c>
      <c r="G914" s="611" t="s">
        <v>1491</v>
      </c>
    </row>
    <row r="915" spans="1:8" ht="49.95" customHeight="1" x14ac:dyDescent="0.3">
      <c r="A915" s="609" t="s">
        <v>1492</v>
      </c>
      <c r="B915" s="610" t="s">
        <v>1492</v>
      </c>
      <c r="C915" s="625" t="s">
        <v>1493</v>
      </c>
      <c r="D915" s="611" t="s">
        <v>1493</v>
      </c>
      <c r="E915" s="611" t="s">
        <v>1493</v>
      </c>
      <c r="F915" s="611" t="s">
        <v>1493</v>
      </c>
      <c r="G915" s="611" t="s">
        <v>1493</v>
      </c>
    </row>
    <row r="916" spans="1:8" ht="57.6" x14ac:dyDescent="0.3">
      <c r="A916" s="609" t="s">
        <v>1494</v>
      </c>
      <c r="B916" s="610" t="s">
        <v>1494</v>
      </c>
      <c r="C916" s="610" t="s">
        <v>1494</v>
      </c>
      <c r="D916" s="611" t="s">
        <v>1494</v>
      </c>
      <c r="E916" s="611" t="s">
        <v>1494</v>
      </c>
      <c r="F916" s="611" t="s">
        <v>1494</v>
      </c>
      <c r="G916" s="611" t="s">
        <v>1494</v>
      </c>
    </row>
    <row r="917" spans="1:8" x14ac:dyDescent="0.3">
      <c r="A917" s="609" t="s">
        <v>1495</v>
      </c>
      <c r="B917" s="610" t="s">
        <v>1495</v>
      </c>
      <c r="C917" s="610" t="s">
        <v>1495</v>
      </c>
      <c r="D917" s="611" t="s">
        <v>1495</v>
      </c>
      <c r="E917" s="611" t="s">
        <v>1495</v>
      </c>
      <c r="F917" s="611" t="s">
        <v>1495</v>
      </c>
      <c r="G917" s="611" t="s">
        <v>1495</v>
      </c>
    </row>
    <row r="918" spans="1:8" ht="28.8" x14ac:dyDescent="0.3">
      <c r="A918" s="609" t="s">
        <v>1496</v>
      </c>
      <c r="B918" s="610" t="s">
        <v>1496</v>
      </c>
      <c r="C918" s="610" t="s">
        <v>1496</v>
      </c>
      <c r="D918" s="611" t="s">
        <v>1496</v>
      </c>
      <c r="E918" s="611" t="s">
        <v>1496</v>
      </c>
      <c r="F918" s="611" t="s">
        <v>1496</v>
      </c>
      <c r="G918" s="611" t="s">
        <v>1496</v>
      </c>
    </row>
    <row r="919" spans="1:8" ht="37.950000000000003" customHeight="1" x14ac:dyDescent="0.3">
      <c r="A919" s="609"/>
      <c r="B919" s="610"/>
      <c r="C919" s="610"/>
      <c r="D919" s="614" t="s">
        <v>1728</v>
      </c>
      <c r="E919" s="611" t="s">
        <v>1728</v>
      </c>
      <c r="F919" s="611" t="s">
        <v>1728</v>
      </c>
      <c r="G919" s="624"/>
      <c r="H919" s="616"/>
    </row>
    <row r="920" spans="1:8" ht="36.6" customHeight="1" x14ac:dyDescent="0.3">
      <c r="A920" s="606" t="s">
        <v>1497</v>
      </c>
      <c r="B920" s="606" t="s">
        <v>1497</v>
      </c>
      <c r="C920" s="606" t="s">
        <v>1497</v>
      </c>
      <c r="D920" s="608" t="s">
        <v>1497</v>
      </c>
      <c r="E920" s="608" t="s">
        <v>1497</v>
      </c>
      <c r="F920" s="608" t="s">
        <v>1497</v>
      </c>
      <c r="G920" s="608" t="s">
        <v>1497</v>
      </c>
    </row>
    <row r="921" spans="1:8" x14ac:dyDescent="0.3">
      <c r="A921" s="609" t="s">
        <v>1498</v>
      </c>
      <c r="B921" s="610" t="s">
        <v>1498</v>
      </c>
      <c r="C921" s="610" t="s">
        <v>1499</v>
      </c>
      <c r="D921" s="611" t="s">
        <v>1499</v>
      </c>
      <c r="E921" s="611" t="s">
        <v>1499</v>
      </c>
      <c r="F921" s="611" t="s">
        <v>1499</v>
      </c>
      <c r="G921" s="611" t="s">
        <v>1499</v>
      </c>
    </row>
    <row r="922" spans="1:8" x14ac:dyDescent="0.3">
      <c r="A922" s="609" t="s">
        <v>1500</v>
      </c>
      <c r="B922" s="610" t="s">
        <v>1500</v>
      </c>
      <c r="C922" s="610" t="s">
        <v>1501</v>
      </c>
      <c r="D922" s="611" t="s">
        <v>1501</v>
      </c>
      <c r="E922" s="611" t="s">
        <v>1501</v>
      </c>
      <c r="F922" s="611" t="s">
        <v>1501</v>
      </c>
      <c r="G922" s="611" t="s">
        <v>1501</v>
      </c>
    </row>
    <row r="923" spans="1:8" x14ac:dyDescent="0.3">
      <c r="A923" s="609" t="s">
        <v>1502</v>
      </c>
      <c r="B923" s="610" t="s">
        <v>1502</v>
      </c>
      <c r="C923" s="610" t="s">
        <v>1502</v>
      </c>
      <c r="D923" s="611" t="s">
        <v>1502</v>
      </c>
      <c r="E923" s="611" t="s">
        <v>1502</v>
      </c>
      <c r="F923" s="611" t="s">
        <v>1502</v>
      </c>
      <c r="G923" s="611" t="s">
        <v>1502</v>
      </c>
    </row>
    <row r="924" spans="1:8" x14ac:dyDescent="0.3">
      <c r="A924" s="609" t="s">
        <v>1503</v>
      </c>
      <c r="B924" s="610" t="s">
        <v>1503</v>
      </c>
      <c r="C924" s="610" t="s">
        <v>1503</v>
      </c>
      <c r="D924" s="611" t="s">
        <v>1503</v>
      </c>
      <c r="E924" s="611" t="s">
        <v>1503</v>
      </c>
      <c r="F924" s="611" t="s">
        <v>1503</v>
      </c>
      <c r="G924" s="611" t="s">
        <v>1503</v>
      </c>
    </row>
    <row r="925" spans="1:8" ht="28.8" x14ac:dyDescent="0.3">
      <c r="A925" s="609" t="s">
        <v>1504</v>
      </c>
      <c r="B925" s="610" t="s">
        <v>1504</v>
      </c>
      <c r="C925" s="610" t="s">
        <v>1504</v>
      </c>
      <c r="D925" s="611" t="s">
        <v>1504</v>
      </c>
      <c r="E925" s="611" t="s">
        <v>1504</v>
      </c>
      <c r="F925" s="611" t="s">
        <v>1504</v>
      </c>
      <c r="G925" s="611" t="s">
        <v>1504</v>
      </c>
    </row>
    <row r="926" spans="1:8" x14ac:dyDescent="0.3">
      <c r="A926" s="609" t="s">
        <v>1505</v>
      </c>
      <c r="B926" s="610" t="s">
        <v>1505</v>
      </c>
      <c r="C926" s="610" t="s">
        <v>1505</v>
      </c>
      <c r="D926" s="611" t="s">
        <v>1505</v>
      </c>
      <c r="E926" s="611" t="s">
        <v>1505</v>
      </c>
      <c r="F926" s="611" t="s">
        <v>1505</v>
      </c>
      <c r="G926" s="624"/>
      <c r="H926" s="616"/>
    </row>
    <row r="927" spans="1:8" x14ac:dyDescent="0.3">
      <c r="A927" s="609" t="s">
        <v>1506</v>
      </c>
      <c r="B927" s="610" t="s">
        <v>1506</v>
      </c>
      <c r="C927" s="610" t="s">
        <v>1506</v>
      </c>
      <c r="D927" s="611" t="s">
        <v>1506</v>
      </c>
      <c r="E927" s="611" t="s">
        <v>1506</v>
      </c>
      <c r="F927" s="611" t="s">
        <v>1506</v>
      </c>
      <c r="G927" s="624"/>
      <c r="H927" s="616"/>
    </row>
    <row r="928" spans="1:8" x14ac:dyDescent="0.3">
      <c r="A928" s="609" t="s">
        <v>1507</v>
      </c>
      <c r="B928" s="610" t="s">
        <v>1507</v>
      </c>
      <c r="C928" s="610" t="s">
        <v>1508</v>
      </c>
      <c r="D928" s="611" t="s">
        <v>1508</v>
      </c>
      <c r="E928" s="611" t="s">
        <v>1508</v>
      </c>
      <c r="F928" s="611" t="s">
        <v>1508</v>
      </c>
      <c r="G928" s="611" t="s">
        <v>1508</v>
      </c>
    </row>
    <row r="929" spans="1:8" ht="28.8" x14ac:dyDescent="0.3">
      <c r="A929" s="609" t="s">
        <v>1509</v>
      </c>
      <c r="B929" s="610" t="s">
        <v>1510</v>
      </c>
      <c r="C929" s="610" t="s">
        <v>1510</v>
      </c>
      <c r="D929" s="611" t="s">
        <v>1510</v>
      </c>
      <c r="E929" s="611" t="s">
        <v>1510</v>
      </c>
      <c r="F929" s="611" t="s">
        <v>1510</v>
      </c>
      <c r="G929" s="611" t="s">
        <v>1510</v>
      </c>
    </row>
    <row r="930" spans="1:8" ht="28.8" x14ac:dyDescent="0.3">
      <c r="A930" s="609" t="s">
        <v>1511</v>
      </c>
      <c r="B930" s="610" t="s">
        <v>1511</v>
      </c>
      <c r="C930" s="610" t="s">
        <v>1511</v>
      </c>
      <c r="D930" s="611" t="s">
        <v>1511</v>
      </c>
      <c r="E930" s="611" t="s">
        <v>1511</v>
      </c>
      <c r="F930" s="611" t="s">
        <v>1511</v>
      </c>
      <c r="G930" s="611" t="s">
        <v>1511</v>
      </c>
    </row>
    <row r="931" spans="1:8" x14ac:dyDescent="0.3">
      <c r="A931" s="609" t="s">
        <v>1512</v>
      </c>
      <c r="B931" s="610" t="s">
        <v>1512</v>
      </c>
      <c r="C931" s="610" t="s">
        <v>1512</v>
      </c>
      <c r="D931" s="611" t="s">
        <v>1512</v>
      </c>
      <c r="E931" s="611" t="s">
        <v>1512</v>
      </c>
      <c r="F931" s="611" t="s">
        <v>1512</v>
      </c>
      <c r="G931" s="611" t="s">
        <v>1512</v>
      </c>
    </row>
    <row r="932" spans="1:8" x14ac:dyDescent="0.3">
      <c r="A932" s="609" t="s">
        <v>1513</v>
      </c>
      <c r="B932" s="610" t="s">
        <v>1513</v>
      </c>
      <c r="C932" s="610" t="s">
        <v>1513</v>
      </c>
      <c r="D932" s="611" t="s">
        <v>1513</v>
      </c>
      <c r="E932" s="611" t="s">
        <v>1513</v>
      </c>
      <c r="F932" s="611" t="s">
        <v>1513</v>
      </c>
      <c r="G932" s="611" t="s">
        <v>1513</v>
      </c>
    </row>
    <row r="933" spans="1:8" ht="52.2" customHeight="1" x14ac:dyDescent="0.3">
      <c r="A933" s="606" t="s">
        <v>1514</v>
      </c>
      <c r="B933" s="606" t="s">
        <v>1514</v>
      </c>
      <c r="C933" s="606" t="s">
        <v>1514</v>
      </c>
      <c r="D933" s="618" t="s">
        <v>1514</v>
      </c>
      <c r="E933" s="608" t="s">
        <v>1514</v>
      </c>
      <c r="F933" s="608" t="s">
        <v>1514</v>
      </c>
      <c r="G933" s="608" t="s">
        <v>1514</v>
      </c>
    </row>
    <row r="934" spans="1:8" x14ac:dyDescent="0.3">
      <c r="A934" s="609" t="s">
        <v>1515</v>
      </c>
      <c r="B934" s="610" t="s">
        <v>1515</v>
      </c>
      <c r="C934" s="610" t="s">
        <v>1515</v>
      </c>
      <c r="D934" s="611" t="s">
        <v>1515</v>
      </c>
      <c r="E934" s="611" t="s">
        <v>1515</v>
      </c>
      <c r="F934" s="611" t="s">
        <v>1515</v>
      </c>
      <c r="G934" s="611" t="s">
        <v>1515</v>
      </c>
    </row>
    <row r="935" spans="1:8" ht="35.4" customHeight="1" x14ac:dyDescent="0.3">
      <c r="A935" s="609" t="s">
        <v>1516</v>
      </c>
      <c r="B935" s="610" t="s">
        <v>1516</v>
      </c>
      <c r="C935" s="610" t="s">
        <v>1516</v>
      </c>
      <c r="D935" s="611" t="s">
        <v>1516</v>
      </c>
      <c r="E935" s="611" t="s">
        <v>1516</v>
      </c>
      <c r="F935" s="611" t="s">
        <v>1516</v>
      </c>
      <c r="G935" s="611" t="s">
        <v>1516</v>
      </c>
    </row>
    <row r="936" spans="1:8" ht="39.6" customHeight="1" x14ac:dyDescent="0.3">
      <c r="A936" s="609" t="s">
        <v>1517</v>
      </c>
      <c r="B936" s="610" t="s">
        <v>1517</v>
      </c>
      <c r="C936" s="613" t="s">
        <v>1518</v>
      </c>
      <c r="D936" s="619" t="s">
        <v>1518</v>
      </c>
      <c r="E936" s="611" t="s">
        <v>1518</v>
      </c>
      <c r="F936" s="611" t="s">
        <v>1518</v>
      </c>
      <c r="G936" s="611" t="s">
        <v>1518</v>
      </c>
    </row>
    <row r="937" spans="1:8" ht="37.200000000000003" customHeight="1" x14ac:dyDescent="0.3">
      <c r="A937" s="609" t="s">
        <v>1519</v>
      </c>
      <c r="B937" s="610" t="s">
        <v>1519</v>
      </c>
      <c r="C937" s="610" t="s">
        <v>1519</v>
      </c>
      <c r="D937" s="633" t="s">
        <v>1519</v>
      </c>
      <c r="E937" s="633" t="s">
        <v>1519</v>
      </c>
      <c r="F937" s="633" t="s">
        <v>1519</v>
      </c>
      <c r="G937" s="633" t="s">
        <v>1519</v>
      </c>
    </row>
    <row r="938" spans="1:8" ht="27.6" customHeight="1" x14ac:dyDescent="0.3">
      <c r="A938" s="609" t="s">
        <v>1520</v>
      </c>
      <c r="B938" s="610" t="s">
        <v>1520</v>
      </c>
      <c r="C938" s="610" t="s">
        <v>1520</v>
      </c>
      <c r="D938" s="486"/>
      <c r="E938" s="610" t="s">
        <v>1520</v>
      </c>
      <c r="F938" s="610" t="s">
        <v>1520</v>
      </c>
      <c r="G938" s="624"/>
      <c r="H938" s="616"/>
    </row>
    <row r="939" spans="1:8" ht="40.950000000000003" customHeight="1" x14ac:dyDescent="0.3">
      <c r="A939" s="606" t="s">
        <v>1521</v>
      </c>
      <c r="B939" s="607" t="s">
        <v>1521</v>
      </c>
      <c r="C939" s="606" t="s">
        <v>1521</v>
      </c>
      <c r="D939" s="636" t="s">
        <v>1521</v>
      </c>
      <c r="E939" s="636" t="s">
        <v>1521</v>
      </c>
      <c r="F939" s="636" t="s">
        <v>1521</v>
      </c>
      <c r="G939" s="636" t="s">
        <v>1521</v>
      </c>
    </row>
    <row r="940" spans="1:8" x14ac:dyDescent="0.3">
      <c r="A940" s="609" t="s">
        <v>1522</v>
      </c>
      <c r="B940" s="610" t="s">
        <v>1522</v>
      </c>
      <c r="C940" s="610" t="s">
        <v>1522</v>
      </c>
      <c r="D940" s="611" t="s">
        <v>1522</v>
      </c>
      <c r="E940" s="611" t="s">
        <v>1522</v>
      </c>
      <c r="F940" s="611" t="s">
        <v>1522</v>
      </c>
      <c r="G940" s="611" t="s">
        <v>1522</v>
      </c>
    </row>
    <row r="941" spans="1:8" ht="53.4" customHeight="1" x14ac:dyDescent="0.3">
      <c r="A941" s="609" t="s">
        <v>1523</v>
      </c>
      <c r="B941" s="617" t="s">
        <v>1523</v>
      </c>
      <c r="C941" s="610" t="s">
        <v>1523</v>
      </c>
      <c r="D941" s="611" t="s">
        <v>1523</v>
      </c>
      <c r="E941" s="611" t="s">
        <v>1523</v>
      </c>
      <c r="F941" s="611" t="s">
        <v>1523</v>
      </c>
      <c r="G941" s="611" t="s">
        <v>1523</v>
      </c>
    </row>
    <row r="942" spans="1:8" ht="28.8" x14ac:dyDescent="0.3">
      <c r="A942" s="609" t="s">
        <v>1524</v>
      </c>
      <c r="B942" s="610" t="s">
        <v>1524</v>
      </c>
      <c r="C942" s="610" t="s">
        <v>1524</v>
      </c>
      <c r="D942" s="611" t="s">
        <v>1524</v>
      </c>
      <c r="E942" s="611" t="s">
        <v>1524</v>
      </c>
      <c r="F942" s="611" t="s">
        <v>1524</v>
      </c>
      <c r="G942" s="611" t="s">
        <v>1524</v>
      </c>
    </row>
    <row r="943" spans="1:8" ht="28.8" x14ac:dyDescent="0.3">
      <c r="A943" s="609" t="s">
        <v>1525</v>
      </c>
      <c r="B943" s="610" t="s">
        <v>1525</v>
      </c>
      <c r="C943" s="610" t="s">
        <v>1525</v>
      </c>
      <c r="D943" s="611" t="s">
        <v>1525</v>
      </c>
      <c r="E943" s="611" t="s">
        <v>1525</v>
      </c>
      <c r="F943" s="611" t="s">
        <v>1525</v>
      </c>
      <c r="G943" s="611" t="s">
        <v>1525</v>
      </c>
    </row>
    <row r="944" spans="1:8" ht="43.2" x14ac:dyDescent="0.3">
      <c r="A944" s="609" t="s">
        <v>1526</v>
      </c>
      <c r="B944" s="610" t="s">
        <v>1526</v>
      </c>
      <c r="C944" s="610" t="s">
        <v>1526</v>
      </c>
      <c r="D944" s="611" t="s">
        <v>1526</v>
      </c>
      <c r="E944" s="611" t="s">
        <v>1526</v>
      </c>
      <c r="F944" s="611" t="s">
        <v>1526</v>
      </c>
      <c r="G944" s="611" t="s">
        <v>1526</v>
      </c>
    </row>
    <row r="945" spans="1:7" ht="28.8" x14ac:dyDescent="0.3">
      <c r="A945" s="609" t="s">
        <v>1527</v>
      </c>
      <c r="B945" s="610" t="s">
        <v>1527</v>
      </c>
      <c r="C945" s="613" t="s">
        <v>1528</v>
      </c>
      <c r="D945" s="611" t="s">
        <v>1528</v>
      </c>
      <c r="E945" s="611" t="s">
        <v>1528</v>
      </c>
      <c r="F945" s="611" t="s">
        <v>1528</v>
      </c>
      <c r="G945" s="611" t="s">
        <v>1528</v>
      </c>
    </row>
    <row r="946" spans="1:7" x14ac:dyDescent="0.3">
      <c r="A946" s="609" t="s">
        <v>1529</v>
      </c>
      <c r="B946" s="610" t="s">
        <v>1529</v>
      </c>
      <c r="C946" s="613" t="s">
        <v>1530</v>
      </c>
      <c r="D946" s="611" t="s">
        <v>1530</v>
      </c>
      <c r="E946" s="611" t="s">
        <v>1530</v>
      </c>
      <c r="F946" s="611" t="s">
        <v>1530</v>
      </c>
      <c r="G946" s="611" t="s">
        <v>1530</v>
      </c>
    </row>
    <row r="947" spans="1:7" ht="58.95" customHeight="1" x14ac:dyDescent="0.3">
      <c r="A947" s="606" t="s">
        <v>1531</v>
      </c>
      <c r="B947" s="606" t="s">
        <v>1531</v>
      </c>
      <c r="C947" s="606" t="s">
        <v>1531</v>
      </c>
      <c r="D947" s="608" t="s">
        <v>1531</v>
      </c>
      <c r="E947" s="608" t="s">
        <v>1531</v>
      </c>
      <c r="F947" s="608" t="s">
        <v>1531</v>
      </c>
      <c r="G947" s="608" t="s">
        <v>1531</v>
      </c>
    </row>
    <row r="948" spans="1:7" x14ac:dyDescent="0.3">
      <c r="A948" s="609" t="s">
        <v>1532</v>
      </c>
      <c r="B948" s="610" t="s">
        <v>1532</v>
      </c>
      <c r="C948" s="610" t="s">
        <v>1532</v>
      </c>
      <c r="D948" s="611" t="s">
        <v>1532</v>
      </c>
      <c r="E948" s="611" t="s">
        <v>1532</v>
      </c>
      <c r="F948" s="611" t="s">
        <v>1532</v>
      </c>
      <c r="G948" s="611" t="s">
        <v>1532</v>
      </c>
    </row>
    <row r="949" spans="1:7" ht="28.8" x14ac:dyDescent="0.3">
      <c r="A949" s="609" t="s">
        <v>1533</v>
      </c>
      <c r="B949" s="610" t="s">
        <v>1533</v>
      </c>
      <c r="C949" s="610" t="s">
        <v>1533</v>
      </c>
      <c r="D949" s="611" t="s">
        <v>1533</v>
      </c>
      <c r="E949" s="611" t="s">
        <v>1533</v>
      </c>
      <c r="F949" s="611" t="s">
        <v>1533</v>
      </c>
      <c r="G949" s="611" t="s">
        <v>1533</v>
      </c>
    </row>
    <row r="950" spans="1:7" ht="43.2" x14ac:dyDescent="0.3">
      <c r="A950" s="609" t="s">
        <v>1534</v>
      </c>
      <c r="B950" s="610" t="s">
        <v>1534</v>
      </c>
      <c r="C950" s="610" t="s">
        <v>1534</v>
      </c>
      <c r="D950" s="611" t="s">
        <v>1534</v>
      </c>
      <c r="E950" s="611" t="s">
        <v>1534</v>
      </c>
      <c r="F950" s="611" t="s">
        <v>1534</v>
      </c>
      <c r="G950" s="611" t="s">
        <v>1534</v>
      </c>
    </row>
    <row r="951" spans="1:7" ht="30.6" customHeight="1" x14ac:dyDescent="0.3">
      <c r="A951" s="606" t="s">
        <v>1535</v>
      </c>
      <c r="B951" s="606" t="s">
        <v>1535</v>
      </c>
      <c r="C951" s="606" t="s">
        <v>1535</v>
      </c>
      <c r="D951" s="608" t="s">
        <v>1535</v>
      </c>
      <c r="E951" s="608" t="s">
        <v>1535</v>
      </c>
      <c r="F951" s="608" t="s">
        <v>1535</v>
      </c>
      <c r="G951" s="608" t="s">
        <v>1535</v>
      </c>
    </row>
    <row r="952" spans="1:7" x14ac:dyDescent="0.3">
      <c r="A952" s="609" t="s">
        <v>1536</v>
      </c>
      <c r="B952" s="610" t="s">
        <v>1536</v>
      </c>
      <c r="C952" s="610" t="s">
        <v>1536</v>
      </c>
      <c r="D952" s="611" t="s">
        <v>1536</v>
      </c>
      <c r="E952" s="611" t="s">
        <v>1536</v>
      </c>
      <c r="F952" s="611" t="s">
        <v>1536</v>
      </c>
      <c r="G952" s="611" t="s">
        <v>1536</v>
      </c>
    </row>
    <row r="953" spans="1:7" ht="28.8" x14ac:dyDescent="0.3">
      <c r="A953" s="609" t="s">
        <v>1537</v>
      </c>
      <c r="B953" s="610" t="s">
        <v>1537</v>
      </c>
      <c r="C953" s="610" t="s">
        <v>1537</v>
      </c>
      <c r="D953" s="611" t="s">
        <v>1537</v>
      </c>
      <c r="E953" s="611" t="s">
        <v>1537</v>
      </c>
      <c r="F953" s="611" t="s">
        <v>1537</v>
      </c>
      <c r="G953" s="611" t="s">
        <v>1537</v>
      </c>
    </row>
    <row r="954" spans="1:7" x14ac:dyDescent="0.3">
      <c r="A954" s="609" t="s">
        <v>1538</v>
      </c>
      <c r="B954" s="610" t="s">
        <v>1538</v>
      </c>
      <c r="C954" s="610" t="s">
        <v>1538</v>
      </c>
      <c r="D954" s="611" t="s">
        <v>1538</v>
      </c>
      <c r="E954" s="611" t="s">
        <v>1538</v>
      </c>
      <c r="F954" s="611" t="s">
        <v>1538</v>
      </c>
      <c r="G954" s="611" t="s">
        <v>1538</v>
      </c>
    </row>
    <row r="955" spans="1:7" ht="54" customHeight="1" x14ac:dyDescent="0.3">
      <c r="A955" s="606" t="s">
        <v>1539</v>
      </c>
      <c r="B955" s="606" t="s">
        <v>1539</v>
      </c>
      <c r="C955" s="606" t="s">
        <v>1539</v>
      </c>
      <c r="D955" s="608" t="s">
        <v>1539</v>
      </c>
      <c r="E955" s="608" t="s">
        <v>1539</v>
      </c>
      <c r="F955" s="608" t="s">
        <v>1539</v>
      </c>
      <c r="G955" s="608" t="s">
        <v>1539</v>
      </c>
    </row>
    <row r="956" spans="1:7" ht="28.8" x14ac:dyDescent="0.3">
      <c r="A956" s="609" t="s">
        <v>1540</v>
      </c>
      <c r="B956" s="610" t="s">
        <v>1540</v>
      </c>
      <c r="C956" s="610" t="s">
        <v>1540</v>
      </c>
      <c r="D956" s="611" t="s">
        <v>1540</v>
      </c>
      <c r="E956" s="611" t="s">
        <v>1540</v>
      </c>
      <c r="F956" s="611" t="s">
        <v>1540</v>
      </c>
      <c r="G956" s="611" t="s">
        <v>1540</v>
      </c>
    </row>
    <row r="957" spans="1:7" x14ac:dyDescent="0.3">
      <c r="A957" s="609" t="s">
        <v>1541</v>
      </c>
      <c r="B957" s="610" t="s">
        <v>1541</v>
      </c>
      <c r="C957" s="610" t="s">
        <v>1541</v>
      </c>
      <c r="D957" s="611" t="s">
        <v>1541</v>
      </c>
      <c r="E957" s="611" t="s">
        <v>1541</v>
      </c>
      <c r="F957" s="611" t="s">
        <v>1541</v>
      </c>
      <c r="G957" s="611" t="s">
        <v>1541</v>
      </c>
    </row>
    <row r="958" spans="1:7" ht="61.2" customHeight="1" x14ac:dyDescent="0.3">
      <c r="A958" s="609" t="s">
        <v>1542</v>
      </c>
      <c r="B958" s="610" t="s">
        <v>1542</v>
      </c>
      <c r="C958" s="613" t="s">
        <v>1543</v>
      </c>
      <c r="D958" s="611" t="s">
        <v>1543</v>
      </c>
      <c r="E958" s="611" t="s">
        <v>1543</v>
      </c>
      <c r="F958" s="611" t="s">
        <v>1543</v>
      </c>
      <c r="G958" s="611" t="s">
        <v>1543</v>
      </c>
    </row>
    <row r="959" spans="1:7" ht="43.2" x14ac:dyDescent="0.3">
      <c r="A959" s="609" t="s">
        <v>1544</v>
      </c>
      <c r="B959" s="610" t="s">
        <v>1544</v>
      </c>
      <c r="C959" s="613" t="s">
        <v>1545</v>
      </c>
      <c r="D959" s="611" t="s">
        <v>1545</v>
      </c>
      <c r="E959" s="611" t="s">
        <v>1545</v>
      </c>
      <c r="F959" s="611" t="s">
        <v>1545</v>
      </c>
      <c r="G959" s="611" t="s">
        <v>1545</v>
      </c>
    </row>
    <row r="960" spans="1:7" ht="43.2" x14ac:dyDescent="0.3">
      <c r="A960" s="609" t="s">
        <v>1546</v>
      </c>
      <c r="B960" s="610" t="s">
        <v>1546</v>
      </c>
      <c r="C960" s="610" t="s">
        <v>1546</v>
      </c>
      <c r="D960" s="611" t="s">
        <v>1546</v>
      </c>
      <c r="E960" s="611" t="s">
        <v>1546</v>
      </c>
      <c r="F960" s="611" t="s">
        <v>1546</v>
      </c>
      <c r="G960" s="611" t="s">
        <v>1546</v>
      </c>
    </row>
    <row r="961" spans="1:7" ht="72" x14ac:dyDescent="0.3">
      <c r="A961" s="609" t="s">
        <v>1547</v>
      </c>
      <c r="B961" s="610" t="s">
        <v>1547</v>
      </c>
      <c r="C961" s="613" t="s">
        <v>1548</v>
      </c>
      <c r="D961" s="611" t="s">
        <v>1548</v>
      </c>
      <c r="E961" s="611" t="s">
        <v>1548</v>
      </c>
      <c r="F961" s="611" t="s">
        <v>1548</v>
      </c>
      <c r="G961" s="611" t="s">
        <v>1548</v>
      </c>
    </row>
    <row r="962" spans="1:7" ht="27" customHeight="1" x14ac:dyDescent="0.3">
      <c r="A962" s="609" t="s">
        <v>1549</v>
      </c>
      <c r="B962" s="610" t="s">
        <v>1549</v>
      </c>
      <c r="C962" s="610" t="s">
        <v>1549</v>
      </c>
      <c r="D962" s="611" t="s">
        <v>1549</v>
      </c>
      <c r="E962" s="611" t="s">
        <v>1549</v>
      </c>
      <c r="F962" s="611" t="s">
        <v>1549</v>
      </c>
      <c r="G962" s="611" t="s">
        <v>1549</v>
      </c>
    </row>
    <row r="963" spans="1:7" ht="33.6" customHeight="1" x14ac:dyDescent="0.3">
      <c r="A963" s="606" t="s">
        <v>1550</v>
      </c>
      <c r="B963" s="606" t="s">
        <v>1550</v>
      </c>
      <c r="C963" s="606" t="s">
        <v>1550</v>
      </c>
      <c r="D963" s="608" t="s">
        <v>1550</v>
      </c>
      <c r="E963" s="608" t="s">
        <v>1550</v>
      </c>
      <c r="F963" s="608" t="s">
        <v>1550</v>
      </c>
      <c r="G963" s="608" t="s">
        <v>1550</v>
      </c>
    </row>
    <row r="964" spans="1:7" ht="28.8" x14ac:dyDescent="0.3">
      <c r="A964" s="609" t="s">
        <v>1551</v>
      </c>
      <c r="B964" s="610" t="s">
        <v>1551</v>
      </c>
      <c r="C964" s="610" t="s">
        <v>1551</v>
      </c>
      <c r="D964" s="611" t="s">
        <v>1551</v>
      </c>
      <c r="E964" s="611" t="s">
        <v>1551</v>
      </c>
      <c r="F964" s="611" t="s">
        <v>1551</v>
      </c>
      <c r="G964" s="611" t="s">
        <v>1551</v>
      </c>
    </row>
    <row r="965" spans="1:7" ht="39" customHeight="1" x14ac:dyDescent="0.3">
      <c r="A965" s="606" t="s">
        <v>1552</v>
      </c>
      <c r="B965" s="606" t="s">
        <v>1552</v>
      </c>
      <c r="C965" s="606" t="s">
        <v>1552</v>
      </c>
      <c r="D965" s="608" t="s">
        <v>1552</v>
      </c>
      <c r="E965" s="608" t="s">
        <v>1552</v>
      </c>
      <c r="F965" s="608" t="s">
        <v>1552</v>
      </c>
      <c r="G965" s="608" t="s">
        <v>1552</v>
      </c>
    </row>
    <row r="966" spans="1:7" ht="24.6" customHeight="1" x14ac:dyDescent="0.3">
      <c r="A966" s="609" t="s">
        <v>1553</v>
      </c>
      <c r="B966" s="610" t="s">
        <v>1553</v>
      </c>
      <c r="C966" s="610" t="s">
        <v>1553</v>
      </c>
      <c r="D966" s="611" t="s">
        <v>1553</v>
      </c>
      <c r="E966" s="611" t="s">
        <v>1553</v>
      </c>
      <c r="F966" s="611" t="s">
        <v>1553</v>
      </c>
      <c r="G966" s="611" t="s">
        <v>1553</v>
      </c>
    </row>
    <row r="967" spans="1:7" ht="24.6" customHeight="1" x14ac:dyDescent="0.3">
      <c r="A967" s="605" t="s">
        <v>289</v>
      </c>
      <c r="B967" s="605" t="s">
        <v>289</v>
      </c>
      <c r="C967" s="605" t="s">
        <v>289</v>
      </c>
      <c r="D967" s="605" t="s">
        <v>289</v>
      </c>
      <c r="E967" s="605" t="s">
        <v>289</v>
      </c>
      <c r="F967" s="605" t="s">
        <v>289</v>
      </c>
      <c r="G967" s="605" t="s">
        <v>289</v>
      </c>
    </row>
    <row r="968" spans="1:7" ht="24.6" customHeight="1" x14ac:dyDescent="0.3">
      <c r="A968" s="606" t="s">
        <v>1554</v>
      </c>
      <c r="B968" s="606" t="s">
        <v>1554</v>
      </c>
      <c r="C968" s="606" t="s">
        <v>1554</v>
      </c>
      <c r="D968" s="608" t="s">
        <v>1554</v>
      </c>
      <c r="E968" s="608" t="s">
        <v>1554</v>
      </c>
      <c r="F968" s="608" t="s">
        <v>1554</v>
      </c>
      <c r="G968" s="608" t="s">
        <v>1554</v>
      </c>
    </row>
    <row r="969" spans="1:7" ht="28.8" x14ac:dyDescent="0.3">
      <c r="A969" s="609" t="s">
        <v>1555</v>
      </c>
      <c r="B969" s="610" t="s">
        <v>1555</v>
      </c>
      <c r="C969" s="610" t="s">
        <v>1555</v>
      </c>
      <c r="D969" s="611" t="s">
        <v>1555</v>
      </c>
      <c r="E969" s="611" t="s">
        <v>1555</v>
      </c>
      <c r="F969" s="611" t="s">
        <v>1555</v>
      </c>
      <c r="G969" s="611" t="s">
        <v>1555</v>
      </c>
    </row>
    <row r="970" spans="1:7" ht="28.8" x14ac:dyDescent="0.3">
      <c r="A970" s="609" t="s">
        <v>1556</v>
      </c>
      <c r="B970" s="610" t="s">
        <v>1556</v>
      </c>
      <c r="C970" s="610" t="s">
        <v>1556</v>
      </c>
      <c r="D970" s="611" t="s">
        <v>1556</v>
      </c>
      <c r="E970" s="611" t="s">
        <v>1556</v>
      </c>
      <c r="F970" s="611" t="s">
        <v>1556</v>
      </c>
      <c r="G970" s="611" t="s">
        <v>1556</v>
      </c>
    </row>
    <row r="971" spans="1:7" ht="41.4" customHeight="1" x14ac:dyDescent="0.3">
      <c r="A971" s="606" t="s">
        <v>1557</v>
      </c>
      <c r="B971" s="606" t="s">
        <v>1557</v>
      </c>
      <c r="C971" s="606" t="s">
        <v>1557</v>
      </c>
      <c r="D971" s="608" t="s">
        <v>1557</v>
      </c>
      <c r="E971" s="608" t="s">
        <v>1557</v>
      </c>
      <c r="F971" s="608" t="s">
        <v>1557</v>
      </c>
      <c r="G971" s="608" t="s">
        <v>1557</v>
      </c>
    </row>
    <row r="972" spans="1:7" x14ac:dyDescent="0.3">
      <c r="A972" s="609" t="s">
        <v>1558</v>
      </c>
      <c r="B972" s="610" t="s">
        <v>1558</v>
      </c>
      <c r="C972" s="610" t="s">
        <v>1558</v>
      </c>
      <c r="D972" s="611" t="s">
        <v>1558</v>
      </c>
      <c r="E972" s="611" t="s">
        <v>1558</v>
      </c>
      <c r="F972" s="611" t="s">
        <v>1558</v>
      </c>
      <c r="G972" s="611" t="s">
        <v>1558</v>
      </c>
    </row>
    <row r="973" spans="1:7" x14ac:dyDescent="0.3">
      <c r="A973" s="609" t="s">
        <v>1559</v>
      </c>
      <c r="B973" s="610" t="s">
        <v>1559</v>
      </c>
      <c r="C973" s="610" t="s">
        <v>1559</v>
      </c>
      <c r="D973" s="611" t="s">
        <v>1559</v>
      </c>
      <c r="E973" s="611" t="s">
        <v>1559</v>
      </c>
      <c r="F973" s="611" t="s">
        <v>1559</v>
      </c>
      <c r="G973" s="611" t="s">
        <v>1559</v>
      </c>
    </row>
    <row r="974" spans="1:7" ht="25.95" customHeight="1" x14ac:dyDescent="0.3">
      <c r="A974" s="605" t="s">
        <v>290</v>
      </c>
      <c r="B974" s="605" t="s">
        <v>290</v>
      </c>
      <c r="C974" s="605" t="s">
        <v>290</v>
      </c>
      <c r="D974" s="605" t="s">
        <v>290</v>
      </c>
      <c r="E974" s="605" t="s">
        <v>290</v>
      </c>
      <c r="F974" s="605" t="s">
        <v>290</v>
      </c>
      <c r="G974" s="605" t="s">
        <v>290</v>
      </c>
    </row>
    <row r="975" spans="1:7" ht="17.399999999999999" customHeight="1" x14ac:dyDescent="0.3">
      <c r="A975" s="606" t="s">
        <v>1560</v>
      </c>
      <c r="B975" s="606" t="s">
        <v>1560</v>
      </c>
      <c r="C975" s="607" t="s">
        <v>1560</v>
      </c>
      <c r="D975" s="608" t="s">
        <v>1560</v>
      </c>
      <c r="E975" s="608" t="s">
        <v>1560</v>
      </c>
      <c r="F975" s="654"/>
      <c r="G975" s="611"/>
    </row>
    <row r="976" spans="1:7" x14ac:dyDescent="0.3">
      <c r="A976" s="609" t="s">
        <v>1561</v>
      </c>
      <c r="B976" s="610" t="s">
        <v>1561</v>
      </c>
      <c r="C976" s="610" t="s">
        <v>1561</v>
      </c>
      <c r="D976" s="611" t="s">
        <v>1561</v>
      </c>
      <c r="E976" s="611" t="s">
        <v>1561</v>
      </c>
      <c r="F976" s="624"/>
      <c r="G976" s="611"/>
    </row>
    <row r="977" spans="1:8" ht="28.8" x14ac:dyDescent="0.3">
      <c r="A977" s="609" t="s">
        <v>1562</v>
      </c>
      <c r="B977" s="610" t="s">
        <v>1562</v>
      </c>
      <c r="C977" s="610" t="s">
        <v>1562</v>
      </c>
      <c r="D977" s="611" t="s">
        <v>1562</v>
      </c>
      <c r="E977" s="611" t="s">
        <v>1562</v>
      </c>
      <c r="F977" s="624"/>
      <c r="G977" s="611"/>
    </row>
    <row r="978" spans="1:8" ht="36.6" customHeight="1" x14ac:dyDescent="0.3">
      <c r="A978" s="609" t="s">
        <v>1563</v>
      </c>
      <c r="B978" s="610" t="s">
        <v>1563</v>
      </c>
      <c r="C978" s="617" t="s">
        <v>1563</v>
      </c>
      <c r="D978" s="611" t="s">
        <v>1563</v>
      </c>
      <c r="E978" s="611" t="s">
        <v>1563</v>
      </c>
      <c r="F978" s="624"/>
      <c r="G978" s="611"/>
    </row>
    <row r="979" spans="1:8" x14ac:dyDescent="0.3">
      <c r="A979" s="609" t="s">
        <v>1564</v>
      </c>
      <c r="B979" s="610" t="s">
        <v>1564</v>
      </c>
      <c r="C979" s="610" t="s">
        <v>1564</v>
      </c>
      <c r="D979" s="611" t="s">
        <v>1564</v>
      </c>
      <c r="E979" s="611" t="s">
        <v>1564</v>
      </c>
      <c r="F979" s="624"/>
      <c r="G979" s="611"/>
    </row>
    <row r="980" spans="1:8" ht="39" customHeight="1" x14ac:dyDescent="0.3">
      <c r="A980" s="609"/>
      <c r="B980" s="610"/>
      <c r="C980" s="610"/>
      <c r="D980" s="611"/>
      <c r="E980" s="611"/>
      <c r="F980" s="628" t="s">
        <v>1836</v>
      </c>
      <c r="G980" s="608" t="s">
        <v>1836</v>
      </c>
    </row>
    <row r="981" spans="1:8" ht="28.95" customHeight="1" x14ac:dyDescent="0.3">
      <c r="A981" s="609"/>
      <c r="B981" s="610"/>
      <c r="C981" s="610"/>
      <c r="D981" s="611"/>
      <c r="E981" s="611"/>
      <c r="F981" s="614" t="s">
        <v>1837</v>
      </c>
      <c r="G981" s="611" t="s">
        <v>1837</v>
      </c>
    </row>
    <row r="982" spans="1:8" ht="28.95" customHeight="1" x14ac:dyDescent="0.3">
      <c r="A982" s="609"/>
      <c r="B982" s="610"/>
      <c r="C982" s="610"/>
      <c r="D982" s="611"/>
      <c r="E982" s="611"/>
      <c r="F982" s="614" t="s">
        <v>1838</v>
      </c>
      <c r="G982" s="611" t="s">
        <v>1838</v>
      </c>
    </row>
    <row r="983" spans="1:8" ht="28.95" customHeight="1" x14ac:dyDescent="0.3">
      <c r="A983" s="609"/>
      <c r="B983" s="610"/>
      <c r="C983" s="610"/>
      <c r="D983" s="611"/>
      <c r="E983" s="611"/>
      <c r="F983" s="614" t="s">
        <v>1839</v>
      </c>
      <c r="G983" s="611" t="s">
        <v>1839</v>
      </c>
    </row>
    <row r="984" spans="1:8" ht="38.4" customHeight="1" x14ac:dyDescent="0.3">
      <c r="A984" s="609"/>
      <c r="B984" s="610"/>
      <c r="C984" s="610"/>
      <c r="D984" s="611"/>
      <c r="E984" s="611"/>
      <c r="F984" s="628" t="s">
        <v>1840</v>
      </c>
      <c r="G984" s="618" t="s">
        <v>1840</v>
      </c>
      <c r="H984" s="616"/>
    </row>
    <row r="985" spans="1:8" ht="33.6" customHeight="1" x14ac:dyDescent="0.3">
      <c r="A985" s="609"/>
      <c r="B985" s="610"/>
      <c r="C985" s="610"/>
      <c r="D985" s="611"/>
      <c r="E985" s="611"/>
      <c r="F985" s="614" t="s">
        <v>1841</v>
      </c>
      <c r="G985" s="611" t="s">
        <v>1841</v>
      </c>
    </row>
    <row r="986" spans="1:8" ht="33.6" customHeight="1" x14ac:dyDescent="0.3">
      <c r="A986" s="609"/>
      <c r="B986" s="610"/>
      <c r="C986" s="610"/>
      <c r="D986" s="611"/>
      <c r="E986" s="611"/>
      <c r="F986" s="614" t="s">
        <v>1842</v>
      </c>
      <c r="G986" s="619" t="s">
        <v>1842</v>
      </c>
      <c r="H986" s="616"/>
    </row>
    <row r="987" spans="1:8" ht="33.6" customHeight="1" x14ac:dyDescent="0.3">
      <c r="A987" s="609"/>
      <c r="B987" s="610"/>
      <c r="C987" s="610"/>
      <c r="D987" s="611"/>
      <c r="E987" s="611"/>
      <c r="F987" s="614" t="s">
        <v>1843</v>
      </c>
      <c r="G987" s="611" t="s">
        <v>1843</v>
      </c>
    </row>
    <row r="988" spans="1:8" ht="28.95" customHeight="1" x14ac:dyDescent="0.3">
      <c r="A988" s="609"/>
      <c r="B988" s="610"/>
      <c r="C988" s="610"/>
      <c r="D988" s="611"/>
      <c r="E988" s="611"/>
      <c r="F988" s="628" t="s">
        <v>1844</v>
      </c>
      <c r="G988" s="618" t="s">
        <v>1844</v>
      </c>
      <c r="H988" s="616"/>
    </row>
    <row r="989" spans="1:8" ht="28.95" customHeight="1" x14ac:dyDescent="0.3">
      <c r="A989" s="609"/>
      <c r="B989" s="610"/>
      <c r="C989" s="610"/>
      <c r="D989" s="611"/>
      <c r="E989" s="611"/>
      <c r="F989" s="614" t="s">
        <v>1845</v>
      </c>
      <c r="G989" s="611" t="s">
        <v>1845</v>
      </c>
    </row>
    <row r="990" spans="1:8" ht="33" customHeight="1" x14ac:dyDescent="0.3">
      <c r="A990" s="609"/>
      <c r="B990" s="610"/>
      <c r="C990" s="610"/>
      <c r="D990" s="611"/>
      <c r="E990" s="611"/>
      <c r="F990" s="614" t="s">
        <v>1846</v>
      </c>
      <c r="G990" s="611" t="s">
        <v>1846</v>
      </c>
    </row>
    <row r="991" spans="1:8" ht="31.95" customHeight="1" x14ac:dyDescent="0.3">
      <c r="A991" s="609"/>
      <c r="B991" s="610"/>
      <c r="C991" s="610"/>
      <c r="D991" s="611"/>
      <c r="E991" s="611"/>
      <c r="F991" s="614" t="s">
        <v>1847</v>
      </c>
      <c r="G991" s="619" t="s">
        <v>1847</v>
      </c>
      <c r="H991" s="616"/>
    </row>
    <row r="992" spans="1:8" ht="41.4" customHeight="1" x14ac:dyDescent="0.3">
      <c r="A992" s="605" t="s">
        <v>291</v>
      </c>
      <c r="B992" s="605" t="s">
        <v>291</v>
      </c>
      <c r="C992" s="605" t="s">
        <v>291</v>
      </c>
      <c r="D992" s="605" t="s">
        <v>291</v>
      </c>
      <c r="E992" s="605" t="s">
        <v>291</v>
      </c>
      <c r="F992" s="605" t="s">
        <v>291</v>
      </c>
      <c r="G992" s="605" t="s">
        <v>291</v>
      </c>
    </row>
    <row r="993" spans="1:8" ht="32.4" customHeight="1" x14ac:dyDescent="0.3">
      <c r="A993" s="655" t="s">
        <v>1565</v>
      </c>
      <c r="B993" s="655" t="s">
        <v>1565</v>
      </c>
      <c r="C993" s="655" t="s">
        <v>1566</v>
      </c>
      <c r="D993" s="656" t="s">
        <v>1729</v>
      </c>
      <c r="E993" s="657" t="s">
        <v>1768</v>
      </c>
      <c r="F993" s="657" t="s">
        <v>1768</v>
      </c>
      <c r="G993" s="658" t="s">
        <v>1925</v>
      </c>
      <c r="H993" s="616"/>
    </row>
    <row r="994" spans="1:8" ht="46.2" customHeight="1" x14ac:dyDescent="0.3">
      <c r="A994" s="905" t="s">
        <v>1567</v>
      </c>
      <c r="B994" s="906"/>
      <c r="C994" s="906"/>
      <c r="D994" s="906"/>
      <c r="E994" s="906"/>
      <c r="F994" s="906"/>
      <c r="G994" s="906"/>
    </row>
    <row r="995" spans="1:8" ht="28.95" customHeight="1" x14ac:dyDescent="0.3">
      <c r="A995" s="659" t="s">
        <v>1568</v>
      </c>
      <c r="B995" s="660" t="s">
        <v>1569</v>
      </c>
      <c r="C995" s="660" t="s">
        <v>1569</v>
      </c>
      <c r="D995" s="629" t="s">
        <v>1569</v>
      </c>
      <c r="E995" s="629" t="s">
        <v>1569</v>
      </c>
      <c r="F995" s="629" t="s">
        <v>1569</v>
      </c>
      <c r="G995" s="611" t="s">
        <v>1569</v>
      </c>
    </row>
    <row r="996" spans="1:8" ht="28.95" customHeight="1" x14ac:dyDescent="0.3">
      <c r="A996" s="609" t="s">
        <v>1570</v>
      </c>
      <c r="B996" s="610" t="s">
        <v>1571</v>
      </c>
      <c r="C996" s="610" t="s">
        <v>1570</v>
      </c>
      <c r="D996" s="611" t="s">
        <v>1570</v>
      </c>
      <c r="E996" s="611" t="s">
        <v>1570</v>
      </c>
      <c r="F996" s="619" t="s">
        <v>1570</v>
      </c>
      <c r="G996" s="619" t="s">
        <v>1570</v>
      </c>
      <c r="H996" s="616"/>
    </row>
    <row r="997" spans="1:8" ht="34.200000000000003" customHeight="1" x14ac:dyDescent="0.3">
      <c r="A997" s="609" t="s">
        <v>1572</v>
      </c>
      <c r="B997" s="610" t="s">
        <v>1572</v>
      </c>
      <c r="C997" s="610" t="s">
        <v>1573</v>
      </c>
      <c r="D997" s="611" t="s">
        <v>1573</v>
      </c>
      <c r="E997" s="611" t="s">
        <v>1573</v>
      </c>
      <c r="F997" s="611" t="s">
        <v>1573</v>
      </c>
      <c r="G997" s="611" t="s">
        <v>1573</v>
      </c>
    </row>
    <row r="998" spans="1:8" ht="42" customHeight="1" x14ac:dyDescent="0.3">
      <c r="A998" s="609"/>
      <c r="B998" s="614" t="s">
        <v>1574</v>
      </c>
      <c r="C998" s="610" t="s">
        <v>1574</v>
      </c>
      <c r="D998" s="611" t="s">
        <v>1574</v>
      </c>
      <c r="E998" s="611" t="s">
        <v>1574</v>
      </c>
      <c r="F998" s="611" t="s">
        <v>1574</v>
      </c>
      <c r="G998" s="611" t="s">
        <v>1574</v>
      </c>
    </row>
    <row r="999" spans="1:8" ht="78" customHeight="1" x14ac:dyDescent="0.3">
      <c r="A999" s="609"/>
      <c r="B999" s="614"/>
      <c r="C999" s="610"/>
      <c r="D999" s="611"/>
      <c r="E999" s="614" t="s">
        <v>1769</v>
      </c>
      <c r="F999" s="624"/>
      <c r="G999" s="611"/>
    </row>
    <row r="1000" spans="1:8" ht="43.95" customHeight="1" x14ac:dyDescent="0.3">
      <c r="A1000" s="606" t="s">
        <v>1575</v>
      </c>
      <c r="B1000" s="607" t="s">
        <v>1575</v>
      </c>
      <c r="C1000" s="606" t="s">
        <v>1575</v>
      </c>
      <c r="D1000" s="618" t="s">
        <v>1575</v>
      </c>
      <c r="E1000" s="608" t="s">
        <v>1575</v>
      </c>
      <c r="F1000" s="618" t="s">
        <v>1575</v>
      </c>
      <c r="G1000" s="618" t="s">
        <v>1575</v>
      </c>
      <c r="H1000" s="616"/>
    </row>
    <row r="1001" spans="1:8" ht="61.2" customHeight="1" x14ac:dyDescent="0.3">
      <c r="A1001" s="907" t="s">
        <v>1576</v>
      </c>
      <c r="B1001" s="908"/>
      <c r="C1001" s="908"/>
      <c r="D1001" s="908"/>
      <c r="E1001" s="908"/>
      <c r="F1001" s="908"/>
      <c r="G1001" s="908"/>
    </row>
    <row r="1002" spans="1:8" ht="25.2" customHeight="1" x14ac:dyDescent="0.3">
      <c r="A1002" s="609" t="s">
        <v>1577</v>
      </c>
      <c r="B1002" s="610" t="s">
        <v>1577</v>
      </c>
      <c r="C1002" s="610" t="s">
        <v>1577</v>
      </c>
      <c r="D1002" s="611" t="s">
        <v>1577</v>
      </c>
      <c r="E1002" s="611" t="s">
        <v>1577</v>
      </c>
      <c r="F1002" s="619" t="s">
        <v>1577</v>
      </c>
      <c r="G1002" s="619" t="s">
        <v>1577</v>
      </c>
      <c r="H1002" s="616"/>
    </row>
    <row r="1003" spans="1:8" ht="22.95" customHeight="1" x14ac:dyDescent="0.3">
      <c r="A1003" s="609" t="s">
        <v>1578</v>
      </c>
      <c r="B1003" s="617" t="s">
        <v>1578</v>
      </c>
      <c r="C1003" s="610" t="s">
        <v>1578</v>
      </c>
      <c r="D1003" s="611" t="s">
        <v>1578</v>
      </c>
      <c r="E1003" s="611" t="s">
        <v>1578</v>
      </c>
      <c r="F1003" s="611" t="s">
        <v>1578</v>
      </c>
      <c r="G1003" s="619" t="s">
        <v>1578</v>
      </c>
      <c r="H1003" s="616"/>
    </row>
    <row r="1004" spans="1:8" ht="64.2" customHeight="1" x14ac:dyDescent="0.3">
      <c r="A1004" s="609" t="s">
        <v>1579</v>
      </c>
      <c r="B1004" s="610" t="s">
        <v>1579</v>
      </c>
      <c r="C1004" s="610" t="s">
        <v>1579</v>
      </c>
      <c r="D1004" s="641" t="s">
        <v>1579</v>
      </c>
      <c r="E1004" s="633" t="s">
        <v>1579</v>
      </c>
      <c r="F1004" s="641" t="s">
        <v>1579</v>
      </c>
      <c r="G1004" s="619" t="s">
        <v>1579</v>
      </c>
      <c r="H1004" s="616"/>
    </row>
    <row r="1005" spans="1:8" ht="35.25" customHeight="1" x14ac:dyDescent="0.3">
      <c r="A1005" s="609" t="s">
        <v>1580</v>
      </c>
      <c r="B1005" s="610" t="s">
        <v>1580</v>
      </c>
      <c r="C1005" s="610" t="s">
        <v>1580</v>
      </c>
      <c r="D1005" s="610" t="s">
        <v>1580</v>
      </c>
      <c r="E1005" s="610" t="s">
        <v>1580</v>
      </c>
      <c r="F1005" s="610" t="s">
        <v>1580</v>
      </c>
      <c r="G1005" s="611" t="s">
        <v>1580</v>
      </c>
    </row>
    <row r="1006" spans="1:8" ht="22.95" customHeight="1" x14ac:dyDescent="0.3">
      <c r="A1006" s="609" t="s">
        <v>1581</v>
      </c>
      <c r="B1006" s="610" t="s">
        <v>1581</v>
      </c>
      <c r="C1006" s="610" t="s">
        <v>1581</v>
      </c>
      <c r="D1006" s="629" t="s">
        <v>1581</v>
      </c>
      <c r="E1006" s="629" t="s">
        <v>1581</v>
      </c>
      <c r="F1006" s="629" t="s">
        <v>1581</v>
      </c>
      <c r="G1006" s="611" t="s">
        <v>1581</v>
      </c>
    </row>
    <row r="1007" spans="1:8" ht="30" customHeight="1" x14ac:dyDescent="0.3">
      <c r="A1007" s="609" t="s">
        <v>1582</v>
      </c>
      <c r="B1007" s="613" t="s">
        <v>1583</v>
      </c>
      <c r="C1007" s="610" t="s">
        <v>1583</v>
      </c>
      <c r="D1007" s="611" t="s">
        <v>1583</v>
      </c>
      <c r="E1007" s="611" t="s">
        <v>1583</v>
      </c>
      <c r="F1007" s="611" t="s">
        <v>1583</v>
      </c>
      <c r="G1007" s="611" t="s">
        <v>1583</v>
      </c>
    </row>
    <row r="1008" spans="1:8" ht="41.4" customHeight="1" x14ac:dyDescent="0.3">
      <c r="A1008" s="609"/>
      <c r="B1008" s="613"/>
      <c r="C1008" s="610"/>
      <c r="D1008" s="614" t="s">
        <v>1730</v>
      </c>
      <c r="E1008" s="611" t="s">
        <v>1730</v>
      </c>
      <c r="F1008" s="624"/>
      <c r="G1008" s="611"/>
    </row>
    <row r="1009" spans="1:8" ht="30.75" customHeight="1" x14ac:dyDescent="0.3">
      <c r="A1009" s="609" t="s">
        <v>1584</v>
      </c>
      <c r="B1009" s="609" t="s">
        <v>1584</v>
      </c>
      <c r="C1009" s="609" t="s">
        <v>1584</v>
      </c>
      <c r="D1009" s="661" t="s">
        <v>1584</v>
      </c>
      <c r="E1009" s="661" t="s">
        <v>1584</v>
      </c>
      <c r="F1009" s="662" t="s">
        <v>1584</v>
      </c>
      <c r="G1009" s="611" t="s">
        <v>1584</v>
      </c>
    </row>
    <row r="1010" spans="1:8" ht="42.6" customHeight="1" x14ac:dyDescent="0.3">
      <c r="A1010" s="609"/>
      <c r="B1010" s="609"/>
      <c r="C1010" s="609"/>
      <c r="D1010" s="661"/>
      <c r="E1010" s="661"/>
      <c r="F1010" s="663" t="s">
        <v>1848</v>
      </c>
      <c r="G1010" s="611" t="s">
        <v>1848</v>
      </c>
    </row>
    <row r="1011" spans="1:8" ht="65.400000000000006" customHeight="1" x14ac:dyDescent="0.3">
      <c r="A1011" s="607" t="s">
        <v>1585</v>
      </c>
      <c r="B1011" s="606" t="s">
        <v>1585</v>
      </c>
      <c r="C1011" s="606" t="s">
        <v>1585</v>
      </c>
      <c r="D1011" s="618" t="s">
        <v>1585</v>
      </c>
      <c r="E1011" s="608" t="s">
        <v>1585</v>
      </c>
      <c r="F1011" s="608" t="s">
        <v>1585</v>
      </c>
      <c r="G1011" s="608" t="s">
        <v>1585</v>
      </c>
      <c r="H1011" s="616"/>
    </row>
    <row r="1012" spans="1:8" x14ac:dyDescent="0.3">
      <c r="A1012" s="609" t="s">
        <v>1586</v>
      </c>
      <c r="B1012" s="610" t="s">
        <v>1586</v>
      </c>
      <c r="C1012" s="610" t="s">
        <v>1586</v>
      </c>
      <c r="D1012" s="611" t="s">
        <v>1586</v>
      </c>
      <c r="E1012" s="611" t="s">
        <v>1586</v>
      </c>
      <c r="F1012" s="611" t="s">
        <v>1586</v>
      </c>
      <c r="G1012" s="611" t="s">
        <v>1586</v>
      </c>
    </row>
    <row r="1013" spans="1:8" ht="66.599999999999994" customHeight="1" x14ac:dyDescent="0.3">
      <c r="A1013" s="609" t="s">
        <v>1587</v>
      </c>
      <c r="B1013" s="610" t="s">
        <v>1587</v>
      </c>
      <c r="C1013" s="610" t="s">
        <v>1587</v>
      </c>
      <c r="D1013" s="611" t="s">
        <v>1587</v>
      </c>
      <c r="E1013" s="611" t="s">
        <v>1587</v>
      </c>
      <c r="F1013" s="611" t="s">
        <v>1587</v>
      </c>
      <c r="G1013" s="619" t="s">
        <v>1587</v>
      </c>
      <c r="H1013" s="616"/>
    </row>
    <row r="1014" spans="1:8" ht="28.8" x14ac:dyDescent="0.3">
      <c r="A1014" s="609" t="s">
        <v>1588</v>
      </c>
      <c r="B1014" s="610" t="s">
        <v>1588</v>
      </c>
      <c r="C1014" s="610" t="s">
        <v>1588</v>
      </c>
      <c r="D1014" s="612"/>
      <c r="E1014" s="610"/>
      <c r="F1014" s="610"/>
      <c r="G1014" s="611"/>
    </row>
    <row r="1015" spans="1:8" x14ac:dyDescent="0.3">
      <c r="A1015" s="609" t="s">
        <v>1589</v>
      </c>
      <c r="B1015" s="610" t="s">
        <v>1589</v>
      </c>
      <c r="C1015" s="610" t="s">
        <v>1589</v>
      </c>
      <c r="D1015" s="611" t="s">
        <v>1589</v>
      </c>
      <c r="E1015" s="611" t="s">
        <v>1589</v>
      </c>
      <c r="F1015" s="611" t="s">
        <v>1589</v>
      </c>
      <c r="G1015" s="611" t="s">
        <v>1589</v>
      </c>
    </row>
    <row r="1016" spans="1:8" ht="28.8" x14ac:dyDescent="0.3">
      <c r="A1016" s="609" t="s">
        <v>1590</v>
      </c>
      <c r="B1016" s="610" t="s">
        <v>1590</v>
      </c>
      <c r="C1016" s="610" t="s">
        <v>1590</v>
      </c>
      <c r="D1016" s="611" t="s">
        <v>1590</v>
      </c>
      <c r="E1016" s="611" t="s">
        <v>1590</v>
      </c>
      <c r="F1016" s="611" t="s">
        <v>1590</v>
      </c>
      <c r="G1016" s="611" t="s">
        <v>1590</v>
      </c>
    </row>
    <row r="1017" spans="1:8" ht="28.8" x14ac:dyDescent="0.3">
      <c r="A1017" s="609" t="s">
        <v>1591</v>
      </c>
      <c r="B1017" s="610" t="s">
        <v>1591</v>
      </c>
      <c r="C1017" s="610" t="s">
        <v>1591</v>
      </c>
      <c r="D1017" s="611" t="s">
        <v>1591</v>
      </c>
      <c r="E1017" s="611" t="s">
        <v>1591</v>
      </c>
      <c r="F1017" s="611" t="s">
        <v>1591</v>
      </c>
      <c r="G1017" s="611" t="s">
        <v>1591</v>
      </c>
    </row>
    <row r="1018" spans="1:8" ht="28.8" x14ac:dyDescent="0.3">
      <c r="A1018" s="609" t="s">
        <v>1592</v>
      </c>
      <c r="B1018" s="610" t="s">
        <v>1592</v>
      </c>
      <c r="C1018" s="610" t="s">
        <v>1592</v>
      </c>
      <c r="D1018" s="611" t="s">
        <v>1592</v>
      </c>
      <c r="E1018" s="611" t="s">
        <v>1592</v>
      </c>
      <c r="F1018" s="611" t="s">
        <v>1592</v>
      </c>
      <c r="G1018" s="611" t="s">
        <v>1592</v>
      </c>
    </row>
    <row r="1019" spans="1:8" ht="28.8" x14ac:dyDescent="0.3">
      <c r="A1019" s="609" t="s">
        <v>1593</v>
      </c>
      <c r="B1019" s="610" t="s">
        <v>1593</v>
      </c>
      <c r="C1019" s="610" t="s">
        <v>1593</v>
      </c>
      <c r="D1019" s="611" t="s">
        <v>1593</v>
      </c>
      <c r="E1019" s="611" t="s">
        <v>1593</v>
      </c>
      <c r="F1019" s="611" t="s">
        <v>1593</v>
      </c>
      <c r="G1019" s="611" t="s">
        <v>1593</v>
      </c>
    </row>
    <row r="1020" spans="1:8" ht="88.95" customHeight="1" x14ac:dyDescent="0.3">
      <c r="A1020" s="609" t="s">
        <v>1594</v>
      </c>
      <c r="B1020" s="610" t="s">
        <v>1594</v>
      </c>
      <c r="C1020" s="610" t="s">
        <v>1594</v>
      </c>
      <c r="D1020" s="613" t="s">
        <v>1731</v>
      </c>
      <c r="E1020" s="613" t="s">
        <v>1770</v>
      </c>
      <c r="F1020" s="611" t="s">
        <v>1770</v>
      </c>
      <c r="G1020" s="611" t="s">
        <v>1770</v>
      </c>
    </row>
    <row r="1021" spans="1:8" ht="43.2" x14ac:dyDescent="0.3">
      <c r="A1021" s="606" t="s">
        <v>1595</v>
      </c>
      <c r="B1021" s="606" t="s">
        <v>1595</v>
      </c>
      <c r="C1021" s="606" t="s">
        <v>1595</v>
      </c>
      <c r="D1021" s="608" t="s">
        <v>1595</v>
      </c>
      <c r="E1021" s="608" t="s">
        <v>1595</v>
      </c>
      <c r="F1021" s="608" t="s">
        <v>1595</v>
      </c>
      <c r="G1021" s="608" t="s">
        <v>1595</v>
      </c>
    </row>
    <row r="1022" spans="1:8" x14ac:dyDescent="0.3">
      <c r="A1022" s="609" t="s">
        <v>1596</v>
      </c>
      <c r="B1022" s="610" t="s">
        <v>1596</v>
      </c>
      <c r="C1022" s="610" t="s">
        <v>1596</v>
      </c>
      <c r="D1022" s="611" t="s">
        <v>1596</v>
      </c>
      <c r="E1022" s="611" t="s">
        <v>1596</v>
      </c>
      <c r="F1022" s="611" t="s">
        <v>1596</v>
      </c>
      <c r="G1022" s="611" t="s">
        <v>1596</v>
      </c>
    </row>
    <row r="1023" spans="1:8" ht="28.8" x14ac:dyDescent="0.3">
      <c r="A1023" s="609" t="s">
        <v>1597</v>
      </c>
      <c r="B1023" s="610" t="s">
        <v>1597</v>
      </c>
      <c r="C1023" s="610" t="s">
        <v>1597</v>
      </c>
      <c r="D1023" s="611" t="s">
        <v>1597</v>
      </c>
      <c r="E1023" s="611" t="s">
        <v>1597</v>
      </c>
      <c r="F1023" s="611" t="s">
        <v>1597</v>
      </c>
      <c r="G1023" s="611" t="s">
        <v>1597</v>
      </c>
    </row>
    <row r="1024" spans="1:8" ht="28.8" x14ac:dyDescent="0.3">
      <c r="A1024" s="606" t="s">
        <v>1598</v>
      </c>
      <c r="B1024" s="606" t="s">
        <v>1598</v>
      </c>
      <c r="C1024" s="606" t="s">
        <v>1598</v>
      </c>
      <c r="D1024" s="608" t="s">
        <v>1598</v>
      </c>
      <c r="E1024" s="608" t="s">
        <v>1598</v>
      </c>
      <c r="F1024" s="608" t="s">
        <v>1598</v>
      </c>
      <c r="G1024" s="608" t="s">
        <v>1598</v>
      </c>
    </row>
    <row r="1025" spans="1:8" ht="28.8" x14ac:dyDescent="0.3">
      <c r="A1025" s="609" t="s">
        <v>1599</v>
      </c>
      <c r="B1025" s="610" t="s">
        <v>1599</v>
      </c>
      <c r="C1025" s="610" t="s">
        <v>1599</v>
      </c>
      <c r="D1025" s="611" t="s">
        <v>1599</v>
      </c>
      <c r="E1025" s="611" t="s">
        <v>1599</v>
      </c>
      <c r="F1025" s="611" t="s">
        <v>1599</v>
      </c>
      <c r="G1025" s="611" t="s">
        <v>1599</v>
      </c>
    </row>
    <row r="1026" spans="1:8" x14ac:dyDescent="0.3">
      <c r="A1026" s="609" t="s">
        <v>1600</v>
      </c>
      <c r="B1026" s="610" t="s">
        <v>1600</v>
      </c>
      <c r="C1026" s="610" t="s">
        <v>1601</v>
      </c>
      <c r="D1026" s="611" t="s">
        <v>1601</v>
      </c>
      <c r="E1026" s="611" t="s">
        <v>1601</v>
      </c>
      <c r="F1026" s="611" t="s">
        <v>1601</v>
      </c>
      <c r="G1026" s="611" t="s">
        <v>1601</v>
      </c>
    </row>
    <row r="1027" spans="1:8" x14ac:dyDescent="0.3">
      <c r="A1027" s="609" t="s">
        <v>1602</v>
      </c>
      <c r="B1027" s="610" t="s">
        <v>1602</v>
      </c>
      <c r="C1027" s="610" t="s">
        <v>1602</v>
      </c>
      <c r="D1027" s="611" t="s">
        <v>1602</v>
      </c>
      <c r="E1027" s="611" t="s">
        <v>1602</v>
      </c>
      <c r="F1027" s="611" t="s">
        <v>1602</v>
      </c>
      <c r="G1027" s="611" t="s">
        <v>1602</v>
      </c>
    </row>
    <row r="1028" spans="1:8" ht="46.95" customHeight="1" x14ac:dyDescent="0.3">
      <c r="A1028" s="607" t="s">
        <v>1603</v>
      </c>
      <c r="B1028" s="606" t="s">
        <v>1603</v>
      </c>
      <c r="C1028" s="606" t="s">
        <v>1603</v>
      </c>
      <c r="D1028" s="608" t="s">
        <v>1603</v>
      </c>
      <c r="E1028" s="608" t="s">
        <v>1603</v>
      </c>
      <c r="F1028" s="608" t="s">
        <v>1603</v>
      </c>
      <c r="G1028" s="618" t="s">
        <v>1603</v>
      </c>
      <c r="H1028" s="616"/>
    </row>
    <row r="1029" spans="1:8" x14ac:dyDescent="0.3">
      <c r="A1029" s="609" t="s">
        <v>1604</v>
      </c>
      <c r="B1029" s="610" t="s">
        <v>1604</v>
      </c>
      <c r="C1029" s="610" t="s">
        <v>1604</v>
      </c>
      <c r="D1029" s="611" t="s">
        <v>1604</v>
      </c>
      <c r="E1029" s="611" t="s">
        <v>1604</v>
      </c>
      <c r="F1029" s="611" t="s">
        <v>1604</v>
      </c>
      <c r="G1029" s="611" t="s">
        <v>1604</v>
      </c>
    </row>
    <row r="1030" spans="1:8" ht="28.8" x14ac:dyDescent="0.3">
      <c r="A1030" s="609" t="s">
        <v>1605</v>
      </c>
      <c r="B1030" s="610" t="s">
        <v>1605</v>
      </c>
      <c r="C1030" s="610" t="s">
        <v>1605</v>
      </c>
      <c r="D1030" s="611" t="s">
        <v>1605</v>
      </c>
      <c r="E1030" s="611" t="s">
        <v>1605</v>
      </c>
      <c r="F1030" s="611" t="s">
        <v>1605</v>
      </c>
      <c r="G1030" s="611" t="s">
        <v>1605</v>
      </c>
    </row>
    <row r="1031" spans="1:8" ht="28.8" x14ac:dyDescent="0.3">
      <c r="A1031" s="609" t="s">
        <v>1606</v>
      </c>
      <c r="B1031" s="610" t="s">
        <v>1606</v>
      </c>
      <c r="C1031" s="610" t="s">
        <v>1606</v>
      </c>
      <c r="D1031" s="611" t="s">
        <v>1606</v>
      </c>
      <c r="E1031" s="611" t="s">
        <v>1606</v>
      </c>
      <c r="F1031" s="611" t="s">
        <v>1606</v>
      </c>
      <c r="G1031" s="611" t="s">
        <v>1606</v>
      </c>
    </row>
    <row r="1032" spans="1:8" ht="57.6" x14ac:dyDescent="0.3">
      <c r="A1032" s="609"/>
      <c r="B1032" s="610" t="s">
        <v>1607</v>
      </c>
      <c r="C1032" s="613" t="s">
        <v>1608</v>
      </c>
      <c r="D1032" s="611" t="s">
        <v>1608</v>
      </c>
      <c r="E1032" s="611" t="s">
        <v>1608</v>
      </c>
      <c r="F1032" s="611" t="s">
        <v>1608</v>
      </c>
      <c r="G1032" s="624"/>
      <c r="H1032" s="616"/>
    </row>
    <row r="1033" spans="1:8" ht="98.25" customHeight="1" x14ac:dyDescent="0.3">
      <c r="A1033" s="609" t="s">
        <v>1609</v>
      </c>
      <c r="B1033" s="613" t="s">
        <v>1610</v>
      </c>
      <c r="C1033" s="610" t="s">
        <v>1610</v>
      </c>
      <c r="D1033" s="633" t="s">
        <v>1610</v>
      </c>
      <c r="E1033" s="633" t="s">
        <v>1610</v>
      </c>
      <c r="F1033" s="609" t="s">
        <v>1610</v>
      </c>
      <c r="G1033" s="609" t="s">
        <v>1610</v>
      </c>
    </row>
    <row r="1034" spans="1:8" ht="38.4" customHeight="1" x14ac:dyDescent="0.3">
      <c r="A1034" s="605" t="s">
        <v>292</v>
      </c>
      <c r="B1034" s="605" t="s">
        <v>292</v>
      </c>
      <c r="C1034" s="605" t="s">
        <v>292</v>
      </c>
      <c r="D1034" s="605" t="s">
        <v>292</v>
      </c>
      <c r="E1034" s="615" t="s">
        <v>292</v>
      </c>
      <c r="F1034" s="615" t="s">
        <v>292</v>
      </c>
      <c r="G1034" s="615" t="s">
        <v>292</v>
      </c>
    </row>
    <row r="1035" spans="1:8" ht="28.2" customHeight="1" x14ac:dyDescent="0.3">
      <c r="A1035" s="606" t="s">
        <v>1611</v>
      </c>
      <c r="B1035" s="606" t="s">
        <v>1611</v>
      </c>
      <c r="C1035" s="606" t="s">
        <v>1611</v>
      </c>
      <c r="D1035" s="618" t="s">
        <v>1611</v>
      </c>
      <c r="E1035" s="608" t="s">
        <v>1611</v>
      </c>
      <c r="F1035" s="618" t="s">
        <v>1611</v>
      </c>
      <c r="G1035" s="606" t="s">
        <v>1611</v>
      </c>
    </row>
    <row r="1036" spans="1:8" ht="28.8" x14ac:dyDescent="0.3">
      <c r="A1036" s="609" t="s">
        <v>1612</v>
      </c>
      <c r="B1036" s="610" t="s">
        <v>1612</v>
      </c>
      <c r="C1036" s="610" t="s">
        <v>1612</v>
      </c>
      <c r="D1036" s="611" t="s">
        <v>1612</v>
      </c>
      <c r="E1036" s="611" t="s">
        <v>1612</v>
      </c>
      <c r="F1036" s="611" t="s">
        <v>1612</v>
      </c>
      <c r="G1036" s="611" t="s">
        <v>1612</v>
      </c>
    </row>
    <row r="1037" spans="1:8" ht="36.6" customHeight="1" x14ac:dyDescent="0.3">
      <c r="A1037" s="609" t="s">
        <v>1613</v>
      </c>
      <c r="B1037" s="610" t="s">
        <v>1613</v>
      </c>
      <c r="C1037" s="617" t="s">
        <v>1613</v>
      </c>
      <c r="D1037" s="611" t="s">
        <v>1613</v>
      </c>
      <c r="E1037" s="611" t="s">
        <v>1613</v>
      </c>
      <c r="F1037" s="611" t="s">
        <v>1613</v>
      </c>
      <c r="G1037" s="611" t="s">
        <v>1613</v>
      </c>
    </row>
    <row r="1038" spans="1:8" ht="28.8" x14ac:dyDescent="0.3">
      <c r="A1038" s="609" t="s">
        <v>1614</v>
      </c>
      <c r="B1038" s="613" t="s">
        <v>1615</v>
      </c>
      <c r="C1038" s="610" t="s">
        <v>1615</v>
      </c>
      <c r="D1038" s="611" t="s">
        <v>1615</v>
      </c>
      <c r="E1038" s="611" t="s">
        <v>1615</v>
      </c>
      <c r="F1038" s="611" t="s">
        <v>1615</v>
      </c>
      <c r="G1038" s="611" t="s">
        <v>1615</v>
      </c>
    </row>
    <row r="1039" spans="1:8" ht="28.8" x14ac:dyDescent="0.3">
      <c r="A1039" s="609" t="s">
        <v>1616</v>
      </c>
      <c r="B1039" s="610" t="s">
        <v>1616</v>
      </c>
      <c r="C1039" s="610" t="s">
        <v>1616</v>
      </c>
      <c r="D1039" s="611" t="s">
        <v>1616</v>
      </c>
      <c r="E1039" s="611" t="s">
        <v>1616</v>
      </c>
      <c r="F1039" s="611" t="s">
        <v>1616</v>
      </c>
      <c r="G1039" s="611" t="s">
        <v>1616</v>
      </c>
    </row>
    <row r="1040" spans="1:8" ht="28.8" x14ac:dyDescent="0.3">
      <c r="A1040" s="609" t="s">
        <v>1617</v>
      </c>
      <c r="B1040" s="610" t="s">
        <v>1617</v>
      </c>
      <c r="C1040" s="610" t="s">
        <v>1617</v>
      </c>
      <c r="D1040" s="611" t="s">
        <v>1617</v>
      </c>
      <c r="E1040" s="612"/>
      <c r="F1040" s="610"/>
      <c r="G1040" s="611"/>
    </row>
    <row r="1041" spans="1:7" ht="28.8" x14ac:dyDescent="0.3">
      <c r="A1041" s="609" t="s">
        <v>1618</v>
      </c>
      <c r="B1041" s="610" t="s">
        <v>1618</v>
      </c>
      <c r="C1041" s="610" t="s">
        <v>1618</v>
      </c>
      <c r="D1041" s="611" t="s">
        <v>1618</v>
      </c>
      <c r="E1041" s="611" t="s">
        <v>1618</v>
      </c>
      <c r="F1041" s="611" t="s">
        <v>1618</v>
      </c>
      <c r="G1041" s="611" t="s">
        <v>1618</v>
      </c>
    </row>
    <row r="1042" spans="1:7" ht="34.950000000000003" customHeight="1" x14ac:dyDescent="0.3">
      <c r="A1042" s="609" t="s">
        <v>1619</v>
      </c>
      <c r="B1042" s="610" t="s">
        <v>1619</v>
      </c>
      <c r="C1042" s="617" t="s">
        <v>1619</v>
      </c>
      <c r="D1042" s="611" t="s">
        <v>1619</v>
      </c>
      <c r="E1042" s="611" t="s">
        <v>1619</v>
      </c>
      <c r="F1042" s="619" t="s">
        <v>1619</v>
      </c>
      <c r="G1042" s="611" t="s">
        <v>1619</v>
      </c>
    </row>
    <row r="1043" spans="1:7" ht="28.8" x14ac:dyDescent="0.3">
      <c r="A1043" s="609" t="s">
        <v>1620</v>
      </c>
      <c r="B1043" s="610" t="s">
        <v>1620</v>
      </c>
      <c r="C1043" s="610" t="s">
        <v>1621</v>
      </c>
      <c r="D1043" s="611" t="s">
        <v>1621</v>
      </c>
      <c r="E1043" s="611" t="s">
        <v>1621</v>
      </c>
      <c r="F1043" s="611" t="s">
        <v>1621</v>
      </c>
      <c r="G1043" s="611" t="s">
        <v>1621</v>
      </c>
    </row>
    <row r="1044" spans="1:7" ht="46.95" customHeight="1" x14ac:dyDescent="0.3">
      <c r="A1044" s="609" t="s">
        <v>1622</v>
      </c>
      <c r="B1044" s="610" t="s">
        <v>1622</v>
      </c>
      <c r="C1044" s="612"/>
      <c r="D1044" s="611"/>
      <c r="E1044" s="611"/>
      <c r="F1044" s="611"/>
      <c r="G1044" s="611"/>
    </row>
    <row r="1045" spans="1:7" ht="28.8" x14ac:dyDescent="0.3">
      <c r="A1045" s="609" t="s">
        <v>1623</v>
      </c>
      <c r="B1045" s="610" t="s">
        <v>1623</v>
      </c>
      <c r="C1045" s="610" t="s">
        <v>1624</v>
      </c>
      <c r="D1045" s="611" t="s">
        <v>1624</v>
      </c>
      <c r="E1045" s="611" t="s">
        <v>1624</v>
      </c>
      <c r="F1045" s="611" t="s">
        <v>1624</v>
      </c>
      <c r="G1045" s="611" t="s">
        <v>1624</v>
      </c>
    </row>
    <row r="1046" spans="1:7" ht="43.2" x14ac:dyDescent="0.3">
      <c r="A1046" s="609" t="s">
        <v>1625</v>
      </c>
      <c r="B1046" s="610" t="s">
        <v>1625</v>
      </c>
      <c r="C1046" s="610" t="s">
        <v>1625</v>
      </c>
      <c r="D1046" s="612"/>
      <c r="E1046" s="610"/>
      <c r="F1046" s="610"/>
      <c r="G1046" s="611"/>
    </row>
    <row r="1047" spans="1:7" ht="28.8" x14ac:dyDescent="0.3">
      <c r="A1047" s="609" t="s">
        <v>1626</v>
      </c>
      <c r="B1047" s="610" t="s">
        <v>1626</v>
      </c>
      <c r="C1047" s="610" t="s">
        <v>1626</v>
      </c>
      <c r="D1047" s="611" t="s">
        <v>1626</v>
      </c>
      <c r="E1047" s="611" t="s">
        <v>1626</v>
      </c>
      <c r="F1047" s="611" t="s">
        <v>1626</v>
      </c>
      <c r="G1047" s="611" t="s">
        <v>1626</v>
      </c>
    </row>
    <row r="1048" spans="1:7" ht="28.2" customHeight="1" x14ac:dyDescent="0.3">
      <c r="A1048" s="606" t="s">
        <v>1627</v>
      </c>
      <c r="B1048" s="606" t="s">
        <v>1627</v>
      </c>
      <c r="C1048" s="606" t="s">
        <v>1627</v>
      </c>
      <c r="D1048" s="608" t="s">
        <v>1627</v>
      </c>
      <c r="E1048" s="608" t="s">
        <v>1627</v>
      </c>
      <c r="F1048" s="608" t="s">
        <v>1627</v>
      </c>
      <c r="G1048" s="608" t="s">
        <v>1627</v>
      </c>
    </row>
    <row r="1049" spans="1:7" x14ac:dyDescent="0.3">
      <c r="A1049" s="609" t="s">
        <v>1628</v>
      </c>
      <c r="B1049" s="610" t="s">
        <v>1628</v>
      </c>
      <c r="C1049" s="610" t="s">
        <v>1628</v>
      </c>
      <c r="D1049" s="611" t="s">
        <v>1628</v>
      </c>
      <c r="E1049" s="611" t="s">
        <v>1628</v>
      </c>
      <c r="F1049" s="611" t="s">
        <v>1628</v>
      </c>
      <c r="G1049" s="611" t="s">
        <v>1628</v>
      </c>
    </row>
    <row r="1050" spans="1:7" ht="28.8" x14ac:dyDescent="0.3">
      <c r="A1050" s="609" t="s">
        <v>1629</v>
      </c>
      <c r="B1050" s="610" t="s">
        <v>1629</v>
      </c>
      <c r="C1050" s="610" t="s">
        <v>1629</v>
      </c>
      <c r="D1050" s="611" t="s">
        <v>1629</v>
      </c>
      <c r="E1050" s="611" t="s">
        <v>1629</v>
      </c>
      <c r="F1050" s="611" t="s">
        <v>1629</v>
      </c>
      <c r="G1050" s="611" t="s">
        <v>1629</v>
      </c>
    </row>
    <row r="1051" spans="1:7" ht="37.200000000000003" customHeight="1" x14ac:dyDescent="0.3">
      <c r="A1051" s="605" t="s">
        <v>293</v>
      </c>
      <c r="B1051" s="605" t="s">
        <v>293</v>
      </c>
      <c r="C1051" s="605" t="s">
        <v>293</v>
      </c>
      <c r="D1051" s="605" t="s">
        <v>293</v>
      </c>
      <c r="E1051" s="605" t="s">
        <v>293</v>
      </c>
      <c r="F1051" s="605" t="s">
        <v>293</v>
      </c>
      <c r="G1051" s="605" t="s">
        <v>293</v>
      </c>
    </row>
    <row r="1052" spans="1:7" x14ac:dyDescent="0.3">
      <c r="A1052" s="606" t="s">
        <v>1630</v>
      </c>
      <c r="B1052" s="606" t="s">
        <v>1630</v>
      </c>
      <c r="C1052" s="606" t="s">
        <v>1630</v>
      </c>
      <c r="D1052" s="608" t="s">
        <v>1630</v>
      </c>
      <c r="E1052" s="608" t="s">
        <v>1630</v>
      </c>
      <c r="F1052" s="608" t="s">
        <v>1630</v>
      </c>
      <c r="G1052" s="608" t="s">
        <v>1630</v>
      </c>
    </row>
    <row r="1053" spans="1:7" x14ac:dyDescent="0.3">
      <c r="A1053" s="609" t="s">
        <v>1631</v>
      </c>
      <c r="B1053" s="610" t="s">
        <v>1631</v>
      </c>
      <c r="C1053" s="610" t="s">
        <v>1631</v>
      </c>
      <c r="D1053" s="611" t="s">
        <v>1631</v>
      </c>
      <c r="E1053" s="611" t="s">
        <v>1631</v>
      </c>
      <c r="F1053" s="611" t="s">
        <v>1631</v>
      </c>
      <c r="G1053" s="611" t="s">
        <v>1631</v>
      </c>
    </row>
    <row r="1054" spans="1:7" x14ac:dyDescent="0.3">
      <c r="A1054" s="609" t="s">
        <v>1632</v>
      </c>
      <c r="B1054" s="610" t="s">
        <v>1632</v>
      </c>
      <c r="C1054" s="610" t="s">
        <v>1632</v>
      </c>
      <c r="D1054" s="611" t="s">
        <v>1632</v>
      </c>
      <c r="E1054" s="611" t="s">
        <v>1632</v>
      </c>
      <c r="F1054" s="611" t="s">
        <v>1632</v>
      </c>
      <c r="G1054" s="611" t="s">
        <v>1632</v>
      </c>
    </row>
    <row r="1055" spans="1:7" ht="28.8" x14ac:dyDescent="0.3">
      <c r="A1055" s="609" t="s">
        <v>1633</v>
      </c>
      <c r="B1055" s="610" t="s">
        <v>1633</v>
      </c>
      <c r="C1055" s="610" t="s">
        <v>1633</v>
      </c>
      <c r="D1055" s="611" t="s">
        <v>1633</v>
      </c>
      <c r="E1055" s="611" t="s">
        <v>1633</v>
      </c>
      <c r="F1055" s="611" t="s">
        <v>1633</v>
      </c>
      <c r="G1055" s="611" t="s">
        <v>1633</v>
      </c>
    </row>
    <row r="1056" spans="1:7" ht="30.75" customHeight="1" x14ac:dyDescent="0.3">
      <c r="A1056" s="609" t="s">
        <v>1634</v>
      </c>
      <c r="B1056" s="610" t="s">
        <v>1634</v>
      </c>
      <c r="C1056" s="610" t="s">
        <v>1634</v>
      </c>
      <c r="D1056" s="611" t="s">
        <v>1634</v>
      </c>
      <c r="E1056" s="611" t="s">
        <v>1634</v>
      </c>
      <c r="F1056" s="611" t="s">
        <v>1634</v>
      </c>
      <c r="G1056" s="611" t="s">
        <v>1634</v>
      </c>
    </row>
    <row r="1057" spans="1:7" ht="30" customHeight="1" x14ac:dyDescent="0.3">
      <c r="A1057" s="606" t="s">
        <v>1635</v>
      </c>
      <c r="B1057" s="607" t="s">
        <v>1635</v>
      </c>
      <c r="C1057" s="606" t="s">
        <v>1635</v>
      </c>
      <c r="D1057" s="606" t="s">
        <v>1635</v>
      </c>
      <c r="E1057" s="606" t="s">
        <v>1635</v>
      </c>
      <c r="F1057" s="606" t="s">
        <v>1635</v>
      </c>
      <c r="G1057" s="606" t="s">
        <v>1635</v>
      </c>
    </row>
    <row r="1058" spans="1:7" x14ac:dyDescent="0.3">
      <c r="A1058" s="609" t="s">
        <v>1636</v>
      </c>
      <c r="B1058" s="617" t="s">
        <v>1636</v>
      </c>
      <c r="C1058" s="610" t="s">
        <v>1636</v>
      </c>
      <c r="D1058" s="611" t="s">
        <v>1636</v>
      </c>
      <c r="E1058" s="611" t="s">
        <v>1636</v>
      </c>
      <c r="F1058" s="611" t="s">
        <v>1636</v>
      </c>
      <c r="G1058" s="611" t="s">
        <v>1636</v>
      </c>
    </row>
    <row r="1059" spans="1:7" ht="19.2" customHeight="1" x14ac:dyDescent="0.3">
      <c r="A1059" s="609" t="s">
        <v>1637</v>
      </c>
      <c r="B1059" s="610" t="s">
        <v>1637</v>
      </c>
      <c r="C1059" s="610" t="s">
        <v>1637</v>
      </c>
      <c r="D1059" s="611" t="s">
        <v>1637</v>
      </c>
      <c r="E1059" s="611" t="s">
        <v>1637</v>
      </c>
      <c r="F1059" s="611" t="s">
        <v>1637</v>
      </c>
      <c r="G1059" s="611" t="s">
        <v>1637</v>
      </c>
    </row>
    <row r="1060" spans="1:7" ht="28.8" x14ac:dyDescent="0.3">
      <c r="A1060" s="609" t="s">
        <v>1638</v>
      </c>
      <c r="B1060" s="610" t="s">
        <v>1638</v>
      </c>
      <c r="C1060" s="610" t="s">
        <v>1638</v>
      </c>
      <c r="D1060" s="611" t="s">
        <v>1638</v>
      </c>
      <c r="E1060" s="611" t="s">
        <v>1638</v>
      </c>
      <c r="F1060" s="611" t="s">
        <v>1638</v>
      </c>
      <c r="G1060" s="611" t="s">
        <v>1638</v>
      </c>
    </row>
    <row r="1061" spans="1:7" x14ac:dyDescent="0.3">
      <c r="A1061" s="664" t="s">
        <v>1639</v>
      </c>
      <c r="B1061" s="665" t="s">
        <v>1639</v>
      </c>
      <c r="C1061" s="665" t="s">
        <v>1639</v>
      </c>
      <c r="D1061" s="666" t="s">
        <v>1639</v>
      </c>
      <c r="E1061" s="666" t="s">
        <v>1639</v>
      </c>
      <c r="F1061" s="666" t="s">
        <v>1639</v>
      </c>
      <c r="G1061" s="666" t="s">
        <v>1639</v>
      </c>
    </row>
  </sheetData>
  <mergeCells count="11">
    <mergeCell ref="A994:G994"/>
    <mergeCell ref="A1001:G1001"/>
    <mergeCell ref="A9:B9"/>
    <mergeCell ref="A10:B10"/>
    <mergeCell ref="A11:E11"/>
    <mergeCell ref="A8:B8"/>
    <mergeCell ref="A3:E3"/>
    <mergeCell ref="A4:D4"/>
    <mergeCell ref="A5:B5"/>
    <mergeCell ref="A6:B6"/>
    <mergeCell ref="A7:B7"/>
  </mergeCells>
  <pageMargins left="0.7" right="0.7" top="0.75" bottom="0.75" header="0.3" footer="0.3"/>
  <pageSetup paperSize="9" scale="69"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26"/>
  <sheetViews>
    <sheetView workbookViewId="0">
      <selection sqref="A1:C1"/>
    </sheetView>
  </sheetViews>
  <sheetFormatPr defaultColWidth="9.109375" defaultRowHeight="12.6" x14ac:dyDescent="0.25"/>
  <cols>
    <col min="1" max="10" width="62.6640625" style="265" customWidth="1"/>
    <col min="11" max="16384" width="9.109375" style="265"/>
  </cols>
  <sheetData>
    <row r="1" spans="1:10" ht="23.4" x14ac:dyDescent="0.45">
      <c r="A1" s="911" t="s">
        <v>300</v>
      </c>
      <c r="B1" s="911"/>
      <c r="C1" s="911"/>
    </row>
    <row r="2" spans="1:10" ht="21" x14ac:dyDescent="0.4">
      <c r="A2" s="286"/>
      <c r="B2" s="286"/>
      <c r="C2" s="286"/>
    </row>
    <row r="3" spans="1:10" ht="21" x14ac:dyDescent="0.4">
      <c r="A3" s="282" t="s">
        <v>1926</v>
      </c>
      <c r="B3" s="286"/>
      <c r="C3" s="286"/>
    </row>
    <row r="5" spans="1:10" ht="16.2" thickBot="1" x14ac:dyDescent="0.35">
      <c r="A5" s="287"/>
    </row>
    <row r="6" spans="1:10" ht="19.2" thickTop="1" thickBot="1" x14ac:dyDescent="0.4">
      <c r="A6" s="266" t="s">
        <v>608</v>
      </c>
      <c r="B6" s="267">
        <v>2009</v>
      </c>
      <c r="C6" s="267" t="s">
        <v>609</v>
      </c>
      <c r="D6" s="267">
        <v>2014</v>
      </c>
      <c r="E6" s="267" t="s">
        <v>610</v>
      </c>
      <c r="F6" s="267">
        <v>2019</v>
      </c>
      <c r="G6" s="267">
        <v>2020</v>
      </c>
      <c r="H6" s="267">
        <v>2021</v>
      </c>
      <c r="I6" s="267">
        <v>2022</v>
      </c>
      <c r="J6" s="267">
        <v>2023</v>
      </c>
    </row>
    <row r="7" spans="1:10" s="417" customFormat="1" ht="44.25" customHeight="1" thickTop="1" thickBot="1" x14ac:dyDescent="0.3">
      <c r="A7" s="414" t="s">
        <v>166</v>
      </c>
      <c r="B7" s="415" t="s">
        <v>166</v>
      </c>
      <c r="C7" s="416" t="s">
        <v>166</v>
      </c>
      <c r="D7" s="416" t="s">
        <v>166</v>
      </c>
      <c r="E7" s="416" t="s">
        <v>166</v>
      </c>
      <c r="F7" s="416" t="s">
        <v>166</v>
      </c>
      <c r="G7" s="416" t="s">
        <v>166</v>
      </c>
      <c r="H7" s="416" t="s">
        <v>166</v>
      </c>
      <c r="I7" s="416" t="s">
        <v>166</v>
      </c>
      <c r="J7" s="416" t="s">
        <v>166</v>
      </c>
    </row>
    <row r="8" spans="1:10" s="417" customFormat="1" ht="44.25" customHeight="1" thickTop="1" x14ac:dyDescent="0.25">
      <c r="A8" s="418" t="s">
        <v>167</v>
      </c>
      <c r="B8" s="912" t="s">
        <v>167</v>
      </c>
      <c r="C8" s="915" t="s">
        <v>167</v>
      </c>
      <c r="D8" s="915" t="s">
        <v>167</v>
      </c>
      <c r="E8" s="915" t="s">
        <v>167</v>
      </c>
      <c r="F8" s="915" t="s">
        <v>167</v>
      </c>
      <c r="G8" s="915" t="s">
        <v>167</v>
      </c>
      <c r="H8" s="915" t="s">
        <v>167</v>
      </c>
      <c r="I8" s="915" t="s">
        <v>167</v>
      </c>
      <c r="J8" s="915" t="s">
        <v>1927</v>
      </c>
    </row>
    <row r="9" spans="1:10" s="417" customFormat="1" ht="44.25" customHeight="1" x14ac:dyDescent="0.25">
      <c r="A9" s="419" t="s">
        <v>180</v>
      </c>
      <c r="B9" s="913"/>
      <c r="C9" s="916"/>
      <c r="D9" s="916"/>
      <c r="E9" s="916"/>
      <c r="F9" s="916"/>
      <c r="G9" s="916"/>
      <c r="H9" s="916"/>
      <c r="I9" s="916"/>
      <c r="J9" s="916"/>
    </row>
    <row r="10" spans="1:10" s="417" customFormat="1" ht="44.25" customHeight="1" thickBot="1" x14ac:dyDescent="0.3">
      <c r="A10" s="414" t="s">
        <v>179</v>
      </c>
      <c r="B10" s="914"/>
      <c r="C10" s="917"/>
      <c r="D10" s="917"/>
      <c r="E10" s="917"/>
      <c r="F10" s="917"/>
      <c r="G10" s="917"/>
      <c r="H10" s="917"/>
      <c r="I10" s="917"/>
      <c r="J10" s="917"/>
    </row>
    <row r="11" spans="1:10" s="417" customFormat="1" ht="49.95" customHeight="1" thickTop="1" x14ac:dyDescent="0.25">
      <c r="A11" s="344" t="s">
        <v>181</v>
      </c>
      <c r="B11" s="912" t="s">
        <v>168</v>
      </c>
      <c r="C11" s="918" t="s">
        <v>253</v>
      </c>
      <c r="D11" s="918" t="s">
        <v>253</v>
      </c>
      <c r="E11" s="918" t="s">
        <v>253</v>
      </c>
      <c r="F11" s="918" t="s">
        <v>253</v>
      </c>
      <c r="G11" s="918" t="s">
        <v>253</v>
      </c>
      <c r="H11" s="918" t="s">
        <v>253</v>
      </c>
      <c r="I11" s="918" t="s">
        <v>253</v>
      </c>
      <c r="J11" s="918" t="s">
        <v>253</v>
      </c>
    </row>
    <row r="12" spans="1:10" s="417" customFormat="1" ht="44.25" customHeight="1" x14ac:dyDescent="0.25">
      <c r="A12" s="419" t="s">
        <v>182</v>
      </c>
      <c r="B12" s="913"/>
      <c r="C12" s="919"/>
      <c r="D12" s="919"/>
      <c r="E12" s="919"/>
      <c r="F12" s="919"/>
      <c r="G12" s="919"/>
      <c r="H12" s="919"/>
      <c r="I12" s="919"/>
      <c r="J12" s="919"/>
    </row>
    <row r="13" spans="1:10" s="417" customFormat="1" ht="44.25" customHeight="1" thickBot="1" x14ac:dyDescent="0.3">
      <c r="A13" s="414" t="s">
        <v>183</v>
      </c>
      <c r="B13" s="914"/>
      <c r="C13" s="420" t="s">
        <v>183</v>
      </c>
      <c r="D13" s="420" t="s">
        <v>183</v>
      </c>
      <c r="E13" s="420" t="s">
        <v>183</v>
      </c>
      <c r="F13" s="420" t="s">
        <v>183</v>
      </c>
      <c r="G13" s="420" t="s">
        <v>183</v>
      </c>
      <c r="H13" s="420" t="s">
        <v>183</v>
      </c>
      <c r="I13" s="420" t="s">
        <v>183</v>
      </c>
      <c r="J13" s="420" t="s">
        <v>183</v>
      </c>
    </row>
    <row r="14" spans="1:10" s="417" customFormat="1" ht="44.25" customHeight="1" thickTop="1" thickBot="1" x14ac:dyDescent="0.3">
      <c r="A14" s="421" t="s">
        <v>169</v>
      </c>
      <c r="B14" s="422" t="s">
        <v>169</v>
      </c>
      <c r="C14" s="423" t="s">
        <v>169</v>
      </c>
      <c r="D14" s="423" t="s">
        <v>169</v>
      </c>
      <c r="E14" s="423" t="s">
        <v>169</v>
      </c>
      <c r="F14" s="423" t="s">
        <v>169</v>
      </c>
      <c r="G14" s="423" t="s">
        <v>169</v>
      </c>
      <c r="H14" s="423" t="s">
        <v>169</v>
      </c>
      <c r="I14" s="423" t="s">
        <v>169</v>
      </c>
      <c r="J14" s="423" t="s">
        <v>169</v>
      </c>
    </row>
    <row r="15" spans="1:10" s="417" customFormat="1" ht="51" customHeight="1" thickTop="1" thickBot="1" x14ac:dyDescent="0.3">
      <c r="A15" s="421" t="s">
        <v>170</v>
      </c>
      <c r="B15" s="422" t="s">
        <v>170</v>
      </c>
      <c r="C15" s="423" t="s">
        <v>170</v>
      </c>
      <c r="D15" s="423" t="s">
        <v>170</v>
      </c>
      <c r="E15" s="270" t="s">
        <v>438</v>
      </c>
      <c r="F15" s="270" t="s">
        <v>438</v>
      </c>
      <c r="G15" s="270" t="s">
        <v>438</v>
      </c>
      <c r="H15" s="270" t="s">
        <v>438</v>
      </c>
      <c r="I15" s="270" t="s">
        <v>438</v>
      </c>
      <c r="J15" s="270" t="s">
        <v>438</v>
      </c>
    </row>
    <row r="16" spans="1:10" s="417" customFormat="1" ht="44.25" customHeight="1" thickTop="1" x14ac:dyDescent="0.25">
      <c r="A16" s="418" t="s">
        <v>184</v>
      </c>
      <c r="B16" s="912" t="s">
        <v>171</v>
      </c>
      <c r="C16" s="915" t="s">
        <v>171</v>
      </c>
      <c r="D16" s="915" t="s">
        <v>171</v>
      </c>
      <c r="E16" s="915" t="s">
        <v>171</v>
      </c>
      <c r="F16" s="915" t="s">
        <v>171</v>
      </c>
      <c r="G16" s="915" t="s">
        <v>171</v>
      </c>
      <c r="H16" s="537" t="s">
        <v>1744</v>
      </c>
      <c r="I16" s="537" t="s">
        <v>1744</v>
      </c>
      <c r="J16" s="537" t="s">
        <v>1928</v>
      </c>
    </row>
    <row r="17" spans="1:10" s="417" customFormat="1" ht="44.25" customHeight="1" thickBot="1" x14ac:dyDescent="0.3">
      <c r="A17" s="414" t="s">
        <v>185</v>
      </c>
      <c r="B17" s="914"/>
      <c r="C17" s="917"/>
      <c r="D17" s="917"/>
      <c r="E17" s="917"/>
      <c r="F17" s="917"/>
      <c r="G17" s="917"/>
      <c r="H17" s="538" t="s">
        <v>185</v>
      </c>
      <c r="I17" s="538" t="s">
        <v>185</v>
      </c>
      <c r="J17" s="538" t="s">
        <v>185</v>
      </c>
    </row>
    <row r="18" spans="1:10" s="417" customFormat="1" ht="44.25" customHeight="1" thickTop="1" thickBot="1" x14ac:dyDescent="0.3">
      <c r="A18" s="421" t="s">
        <v>172</v>
      </c>
      <c r="B18" s="422" t="s">
        <v>172</v>
      </c>
      <c r="C18" s="423" t="s">
        <v>172</v>
      </c>
      <c r="D18" s="423" t="s">
        <v>172</v>
      </c>
      <c r="E18" s="423" t="s">
        <v>172</v>
      </c>
      <c r="F18" s="423" t="s">
        <v>172</v>
      </c>
      <c r="G18" s="423" t="s">
        <v>172</v>
      </c>
      <c r="H18" s="423" t="s">
        <v>172</v>
      </c>
      <c r="I18" s="423" t="s">
        <v>172</v>
      </c>
      <c r="J18" s="423" t="s">
        <v>172</v>
      </c>
    </row>
    <row r="19" spans="1:10" s="417" customFormat="1" ht="53.25" customHeight="1" thickTop="1" thickBot="1" x14ac:dyDescent="0.3">
      <c r="A19" s="268" t="s">
        <v>173</v>
      </c>
      <c r="B19" s="269" t="s">
        <v>173</v>
      </c>
      <c r="C19" s="270" t="s">
        <v>173</v>
      </c>
      <c r="D19" s="270" t="s">
        <v>173</v>
      </c>
      <c r="E19" s="270" t="s">
        <v>173</v>
      </c>
      <c r="F19" s="270" t="s">
        <v>173</v>
      </c>
      <c r="G19" s="270" t="s">
        <v>173</v>
      </c>
      <c r="H19" s="270" t="s">
        <v>173</v>
      </c>
      <c r="I19" s="270" t="s">
        <v>1849</v>
      </c>
      <c r="J19" s="270" t="s">
        <v>1929</v>
      </c>
    </row>
    <row r="20" spans="1:10" s="417" customFormat="1" ht="44.25" customHeight="1" thickTop="1" x14ac:dyDescent="0.25">
      <c r="A20" s="418" t="s">
        <v>186</v>
      </c>
      <c r="B20" s="925" t="s">
        <v>174</v>
      </c>
      <c r="C20" s="920" t="s">
        <v>174</v>
      </c>
      <c r="D20" s="920" t="s">
        <v>436</v>
      </c>
      <c r="E20" s="920" t="s">
        <v>436</v>
      </c>
      <c r="F20" s="920" t="s">
        <v>436</v>
      </c>
      <c r="G20" s="920" t="s">
        <v>436</v>
      </c>
      <c r="H20" s="920" t="s">
        <v>436</v>
      </c>
      <c r="I20" s="915" t="s">
        <v>1850</v>
      </c>
      <c r="J20" s="920" t="s">
        <v>436</v>
      </c>
    </row>
    <row r="21" spans="1:10" s="417" customFormat="1" ht="44.25" customHeight="1" thickBot="1" x14ac:dyDescent="0.3">
      <c r="A21" s="414" t="s">
        <v>178</v>
      </c>
      <c r="B21" s="926"/>
      <c r="C21" s="921"/>
      <c r="D21" s="921"/>
      <c r="E21" s="921"/>
      <c r="F21" s="921"/>
      <c r="G21" s="921"/>
      <c r="H21" s="921"/>
      <c r="I21" s="917"/>
      <c r="J21" s="921"/>
    </row>
    <row r="22" spans="1:10" s="417" customFormat="1" ht="44.25" customHeight="1" thickTop="1" thickBot="1" x14ac:dyDescent="0.3">
      <c r="A22" s="421" t="s">
        <v>175</v>
      </c>
      <c r="B22" s="422" t="s">
        <v>175</v>
      </c>
      <c r="C22" s="423" t="s">
        <v>175</v>
      </c>
      <c r="D22" s="423" t="s">
        <v>175</v>
      </c>
      <c r="E22" s="423" t="s">
        <v>175</v>
      </c>
      <c r="F22" s="423" t="s">
        <v>175</v>
      </c>
      <c r="G22" s="423" t="s">
        <v>175</v>
      </c>
      <c r="H22" s="423" t="s">
        <v>175</v>
      </c>
      <c r="I22" s="423" t="s">
        <v>175</v>
      </c>
      <c r="J22" s="423" t="s">
        <v>175</v>
      </c>
    </row>
    <row r="23" spans="1:10" s="417" customFormat="1" ht="52.5" customHeight="1" thickTop="1" thickBot="1" x14ac:dyDescent="0.3">
      <c r="A23" s="268" t="s">
        <v>176</v>
      </c>
      <c r="B23" s="269" t="s">
        <v>176</v>
      </c>
      <c r="C23" s="270" t="s">
        <v>176</v>
      </c>
      <c r="D23" s="270" t="s">
        <v>176</v>
      </c>
      <c r="E23" s="270" t="s">
        <v>176</v>
      </c>
      <c r="F23" s="270" t="s">
        <v>624</v>
      </c>
      <c r="G23" s="270" t="s">
        <v>176</v>
      </c>
      <c r="H23" s="270" t="s">
        <v>176</v>
      </c>
      <c r="I23" s="270" t="s">
        <v>176</v>
      </c>
      <c r="J23" s="270" t="s">
        <v>1930</v>
      </c>
    </row>
    <row r="24" spans="1:10" s="417" customFormat="1" ht="52.5" customHeight="1" thickTop="1" thickBot="1" x14ac:dyDescent="0.3">
      <c r="A24" s="923" t="s">
        <v>177</v>
      </c>
      <c r="B24" s="923" t="s">
        <v>177</v>
      </c>
      <c r="C24" s="923" t="s">
        <v>177</v>
      </c>
      <c r="D24" s="923" t="s">
        <v>437</v>
      </c>
      <c r="E24" s="923" t="s">
        <v>437</v>
      </c>
      <c r="F24" s="923" t="s">
        <v>625</v>
      </c>
      <c r="G24" s="923" t="s">
        <v>1641</v>
      </c>
      <c r="H24" s="923" t="s">
        <v>1641</v>
      </c>
      <c r="I24" s="270" t="s">
        <v>1851</v>
      </c>
      <c r="J24" s="270" t="s">
        <v>1851</v>
      </c>
    </row>
    <row r="25" spans="1:10" s="417" customFormat="1" ht="52.5" customHeight="1" thickTop="1" thickBot="1" x14ac:dyDescent="0.3">
      <c r="A25" s="924"/>
      <c r="B25" s="924"/>
      <c r="C25" s="924"/>
      <c r="D25" s="924"/>
      <c r="E25" s="924"/>
      <c r="F25" s="924"/>
      <c r="G25" s="924"/>
      <c r="H25" s="924"/>
      <c r="I25" s="270" t="s">
        <v>1852</v>
      </c>
      <c r="J25" s="270" t="s">
        <v>1852</v>
      </c>
    </row>
    <row r="26" spans="1:10" ht="63" customHeight="1" thickTop="1" x14ac:dyDescent="0.25">
      <c r="A26" s="922" t="s">
        <v>431</v>
      </c>
      <c r="B26" s="922"/>
      <c r="C26" s="922"/>
      <c r="D26" s="922"/>
      <c r="E26" s="922"/>
      <c r="F26" s="922"/>
      <c r="G26" s="922"/>
      <c r="H26" s="922"/>
      <c r="I26" s="922"/>
    </row>
  </sheetData>
  <mergeCells count="43">
    <mergeCell ref="J8:J10"/>
    <mergeCell ref="J11:J12"/>
    <mergeCell ref="J20:J21"/>
    <mergeCell ref="A26:I26"/>
    <mergeCell ref="H20:H21"/>
    <mergeCell ref="I20:I21"/>
    <mergeCell ref="A24:A25"/>
    <mergeCell ref="B24:B25"/>
    <mergeCell ref="C24:C25"/>
    <mergeCell ref="D24:D25"/>
    <mergeCell ref="E24:E25"/>
    <mergeCell ref="F24:F25"/>
    <mergeCell ref="G24:G25"/>
    <mergeCell ref="H24:H25"/>
    <mergeCell ref="B20:B21"/>
    <mergeCell ref="C20:C21"/>
    <mergeCell ref="D20:D21"/>
    <mergeCell ref="E20:E21"/>
    <mergeCell ref="F20:F21"/>
    <mergeCell ref="G20:G21"/>
    <mergeCell ref="I11:I12"/>
    <mergeCell ref="G16:G17"/>
    <mergeCell ref="B16:B17"/>
    <mergeCell ref="C16:C17"/>
    <mergeCell ref="D16:D17"/>
    <mergeCell ref="E16:E17"/>
    <mergeCell ref="F16:F17"/>
    <mergeCell ref="G8:G10"/>
    <mergeCell ref="H8:H10"/>
    <mergeCell ref="I8:I10"/>
    <mergeCell ref="B11:B13"/>
    <mergeCell ref="C11:C12"/>
    <mergeCell ref="D11:D12"/>
    <mergeCell ref="E11:E12"/>
    <mergeCell ref="F11:F12"/>
    <mergeCell ref="G11:G12"/>
    <mergeCell ref="H11:H12"/>
    <mergeCell ref="F8:F10"/>
    <mergeCell ref="A1:C1"/>
    <mergeCell ref="B8:B10"/>
    <mergeCell ref="C8:C10"/>
    <mergeCell ref="D8:D10"/>
    <mergeCell ref="E8:E10"/>
  </mergeCells>
  <pageMargins left="0.70866141732283472" right="0.70866141732283472" top="0.74803149606299213" bottom="0.74803149606299213" header="0.31496062992125984" footer="0.31496062992125984"/>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8"/>
  <sheetViews>
    <sheetView zoomScaleNormal="100" workbookViewId="0">
      <selection sqref="A1:G59"/>
    </sheetView>
  </sheetViews>
  <sheetFormatPr defaultColWidth="9.109375" defaultRowHeight="13.8" x14ac:dyDescent="0.25"/>
  <cols>
    <col min="1" max="1" width="11.44140625" style="346" customWidth="1"/>
    <col min="2" max="2" width="36.6640625" style="353" bestFit="1" customWidth="1"/>
    <col min="3" max="7" width="21.6640625" style="346" customWidth="1"/>
    <col min="8" max="8" width="11.88671875" style="346" bestFit="1" customWidth="1"/>
    <col min="9" max="9" width="20.33203125" style="346" customWidth="1"/>
    <col min="10" max="10" width="15.44140625" style="346" customWidth="1"/>
    <col min="11" max="11" width="15.5546875" style="346" customWidth="1"/>
    <col min="12" max="16384" width="9.109375" style="346"/>
  </cols>
  <sheetData>
    <row r="1" spans="1:7" ht="48.75" customHeight="1" x14ac:dyDescent="0.25">
      <c r="A1" s="737" t="s">
        <v>300</v>
      </c>
      <c r="B1" s="737"/>
      <c r="C1" s="737"/>
      <c r="D1" s="737"/>
      <c r="E1" s="737"/>
      <c r="F1" s="737"/>
      <c r="G1" s="737"/>
    </row>
    <row r="2" spans="1:7" ht="31.5" customHeight="1" x14ac:dyDescent="0.4">
      <c r="A2" s="738" t="s">
        <v>1854</v>
      </c>
      <c r="B2" s="738"/>
      <c r="C2" s="738"/>
      <c r="D2" s="738"/>
      <c r="E2" s="738"/>
      <c r="F2" s="738"/>
      <c r="G2" s="738"/>
    </row>
    <row r="3" spans="1:7" s="347" customFormat="1" ht="90" x14ac:dyDescent="0.25">
      <c r="A3" s="334" t="s">
        <v>35</v>
      </c>
      <c r="B3" s="334" t="s">
        <v>306</v>
      </c>
      <c r="C3" s="334" t="s">
        <v>301</v>
      </c>
      <c r="D3" s="334" t="s">
        <v>302</v>
      </c>
      <c r="E3" s="335" t="s">
        <v>303</v>
      </c>
      <c r="F3" s="336" t="s">
        <v>304</v>
      </c>
      <c r="G3" s="335" t="s">
        <v>305</v>
      </c>
    </row>
    <row r="4" spans="1:7" s="347" customFormat="1" ht="23.25" customHeight="1" x14ac:dyDescent="0.25">
      <c r="A4" s="348" t="s">
        <v>163</v>
      </c>
      <c r="B4" s="349" t="s">
        <v>294</v>
      </c>
      <c r="C4" s="688">
        <v>351076.33026385785</v>
      </c>
      <c r="D4" s="688">
        <v>47044.321814622963</v>
      </c>
      <c r="E4" s="689">
        <v>398120.65207848081</v>
      </c>
      <c r="F4" s="688">
        <v>136180.56882562867</v>
      </c>
      <c r="G4" s="689">
        <v>534301.22090410953</v>
      </c>
    </row>
    <row r="5" spans="1:7" s="347" customFormat="1" ht="23.25" customHeight="1" x14ac:dyDescent="0.25">
      <c r="A5" s="348"/>
      <c r="B5" s="350" t="s">
        <v>295</v>
      </c>
      <c r="C5" s="690">
        <v>343359.05684641091</v>
      </c>
      <c r="D5" s="690">
        <v>41981.437506132927</v>
      </c>
      <c r="E5" s="691">
        <v>385340.49435254384</v>
      </c>
      <c r="F5" s="690">
        <v>136182.99307431298</v>
      </c>
      <c r="G5" s="691">
        <v>521523.48742685682</v>
      </c>
    </row>
    <row r="6" spans="1:7" s="347" customFormat="1" ht="23.25" customHeight="1" x14ac:dyDescent="0.25">
      <c r="A6" s="351" t="s">
        <v>164</v>
      </c>
      <c r="B6" s="349" t="s">
        <v>294</v>
      </c>
      <c r="C6" s="688">
        <v>374918.88527942903</v>
      </c>
      <c r="D6" s="688">
        <v>49096.394614387456</v>
      </c>
      <c r="E6" s="689">
        <v>424015.27989381645</v>
      </c>
      <c r="F6" s="688">
        <v>185202.28480532157</v>
      </c>
      <c r="G6" s="689">
        <v>609217.56469913805</v>
      </c>
    </row>
    <row r="7" spans="1:7" s="347" customFormat="1" ht="23.25" customHeight="1" x14ac:dyDescent="0.25">
      <c r="A7" s="348"/>
      <c r="B7" s="350" t="s">
        <v>296</v>
      </c>
      <c r="C7" s="690">
        <v>382944.96377054852</v>
      </c>
      <c r="D7" s="690">
        <v>51062.264043754229</v>
      </c>
      <c r="E7" s="691">
        <v>434007.22781430272</v>
      </c>
      <c r="F7" s="690">
        <v>184759.27014311019</v>
      </c>
      <c r="G7" s="691">
        <v>618766.49795741297</v>
      </c>
    </row>
    <row r="8" spans="1:7" s="347" customFormat="1" ht="23.25" customHeight="1" x14ac:dyDescent="0.25">
      <c r="A8" s="351">
        <v>2002</v>
      </c>
      <c r="B8" s="349" t="s">
        <v>294</v>
      </c>
      <c r="C8" s="688">
        <v>377187.9</v>
      </c>
      <c r="D8" s="688">
        <v>57197.2</v>
      </c>
      <c r="E8" s="689">
        <v>434385.10000000003</v>
      </c>
      <c r="F8" s="688">
        <v>174839.4</v>
      </c>
      <c r="G8" s="689">
        <v>609224.5</v>
      </c>
    </row>
    <row r="9" spans="1:7" s="347" customFormat="1" ht="23.25" customHeight="1" x14ac:dyDescent="0.25">
      <c r="A9" s="348"/>
      <c r="B9" s="350" t="s">
        <v>296</v>
      </c>
      <c r="C9" s="690">
        <v>387937.6</v>
      </c>
      <c r="D9" s="690">
        <v>61231</v>
      </c>
      <c r="E9" s="691">
        <v>449168.6</v>
      </c>
      <c r="F9" s="690">
        <v>174839.8</v>
      </c>
      <c r="G9" s="691">
        <v>624008.39999999991</v>
      </c>
    </row>
    <row r="10" spans="1:7" s="347" customFormat="1" ht="23.25" customHeight="1" x14ac:dyDescent="0.25">
      <c r="A10" s="351">
        <v>2003</v>
      </c>
      <c r="B10" s="349" t="s">
        <v>294</v>
      </c>
      <c r="C10" s="688">
        <v>391567.26017800003</v>
      </c>
      <c r="D10" s="688">
        <v>54226.040486999998</v>
      </c>
      <c r="E10" s="689">
        <v>445793.30066500005</v>
      </c>
      <c r="F10" s="688">
        <v>224192.302108</v>
      </c>
      <c r="G10" s="689">
        <v>669985.60277300002</v>
      </c>
    </row>
    <row r="11" spans="1:7" s="347" customFormat="1" ht="23.25" customHeight="1" x14ac:dyDescent="0.25">
      <c r="A11" s="348"/>
      <c r="B11" s="350" t="s">
        <v>296</v>
      </c>
      <c r="C11" s="690">
        <v>406441.71584399999</v>
      </c>
      <c r="D11" s="690">
        <v>59965.32069</v>
      </c>
      <c r="E11" s="691">
        <v>466407.03653400001</v>
      </c>
      <c r="F11" s="690">
        <v>224192.302108</v>
      </c>
      <c r="G11" s="691">
        <v>690599.33864199999</v>
      </c>
    </row>
    <row r="12" spans="1:7" s="347" customFormat="1" ht="23.25" customHeight="1" x14ac:dyDescent="0.25">
      <c r="A12" s="351">
        <v>2004</v>
      </c>
      <c r="B12" s="349" t="s">
        <v>294</v>
      </c>
      <c r="C12" s="688">
        <v>409785.26803844003</v>
      </c>
      <c r="D12" s="688">
        <v>43041.232963000002</v>
      </c>
      <c r="E12" s="689">
        <v>452826.50100144005</v>
      </c>
      <c r="F12" s="688">
        <v>201659.34491399999</v>
      </c>
      <c r="G12" s="689">
        <v>654485.84591544</v>
      </c>
    </row>
    <row r="13" spans="1:7" s="347" customFormat="1" ht="23.25" customHeight="1" x14ac:dyDescent="0.25">
      <c r="A13" s="348"/>
      <c r="B13" s="350" t="s">
        <v>296</v>
      </c>
      <c r="C13" s="690">
        <v>423440.10914524004</v>
      </c>
      <c r="D13" s="690">
        <v>49544.769951419999</v>
      </c>
      <c r="E13" s="691">
        <v>472984.87909666006</v>
      </c>
      <c r="F13" s="690">
        <v>201659.34491399999</v>
      </c>
      <c r="G13" s="691">
        <v>674644.22401066008</v>
      </c>
    </row>
    <row r="14" spans="1:7" s="347" customFormat="1" ht="23.25" customHeight="1" x14ac:dyDescent="0.25">
      <c r="A14" s="351">
        <v>2005</v>
      </c>
      <c r="B14" s="349" t="s">
        <v>294</v>
      </c>
      <c r="C14" s="688">
        <v>422798.54691573</v>
      </c>
      <c r="D14" s="688">
        <v>42950.816733100008</v>
      </c>
      <c r="E14" s="689">
        <v>465749.36364882998</v>
      </c>
      <c r="F14" s="688">
        <v>179611.50438500001</v>
      </c>
      <c r="G14" s="689">
        <v>645360.86803382996</v>
      </c>
    </row>
    <row r="15" spans="1:7" s="347" customFormat="1" ht="23.25" customHeight="1" x14ac:dyDescent="0.25">
      <c r="A15" s="348"/>
      <c r="B15" s="350" t="s">
        <v>296</v>
      </c>
      <c r="C15" s="690">
        <v>435129.50344023999</v>
      </c>
      <c r="D15" s="690">
        <v>49211.060547190005</v>
      </c>
      <c r="E15" s="691">
        <v>484340.56398743001</v>
      </c>
      <c r="F15" s="690">
        <v>179611.50438500001</v>
      </c>
      <c r="G15" s="691">
        <v>663952.06837243005</v>
      </c>
    </row>
    <row r="16" spans="1:7" s="347" customFormat="1" ht="23.25" customHeight="1" x14ac:dyDescent="0.25">
      <c r="A16" s="351">
        <v>2006</v>
      </c>
      <c r="B16" s="349" t="s">
        <v>294</v>
      </c>
      <c r="C16" s="688">
        <v>428154.44683241006</v>
      </c>
      <c r="D16" s="688">
        <v>34261.795250030002</v>
      </c>
      <c r="E16" s="689">
        <v>462416.24208244006</v>
      </c>
      <c r="F16" s="688">
        <v>188924.80579700001</v>
      </c>
      <c r="G16" s="689">
        <v>651341.04787944001</v>
      </c>
    </row>
    <row r="17" spans="1:12" s="347" customFormat="1" ht="23.25" customHeight="1" x14ac:dyDescent="0.25">
      <c r="A17" s="348"/>
      <c r="B17" s="350" t="s">
        <v>296</v>
      </c>
      <c r="C17" s="690">
        <v>439411.76397941005</v>
      </c>
      <c r="D17" s="690">
        <v>37896.348458990004</v>
      </c>
      <c r="E17" s="691">
        <v>477308.11243840004</v>
      </c>
      <c r="F17" s="690">
        <v>188924.80579700001</v>
      </c>
      <c r="G17" s="691">
        <v>666232.91823539999</v>
      </c>
    </row>
    <row r="18" spans="1:12" s="347" customFormat="1" ht="23.25" customHeight="1" x14ac:dyDescent="0.25">
      <c r="A18" s="351">
        <v>2007</v>
      </c>
      <c r="B18" s="349" t="s">
        <v>294</v>
      </c>
      <c r="C18" s="688">
        <v>445309.054</v>
      </c>
      <c r="D18" s="688">
        <v>49418.881625000002</v>
      </c>
      <c r="E18" s="689">
        <v>494727.93562499998</v>
      </c>
      <c r="F18" s="688">
        <v>189098.64535599999</v>
      </c>
      <c r="G18" s="689">
        <v>683826.58098099998</v>
      </c>
    </row>
    <row r="19" spans="1:12" s="347" customFormat="1" ht="23.25" customHeight="1" x14ac:dyDescent="0.25">
      <c r="A19" s="348"/>
      <c r="B19" s="350" t="s">
        <v>296</v>
      </c>
      <c r="C19" s="690">
        <v>456471.72175299999</v>
      </c>
      <c r="D19" s="690">
        <v>55770.822166999998</v>
      </c>
      <c r="E19" s="691">
        <v>512242.54391999997</v>
      </c>
      <c r="F19" s="690">
        <v>189098.64535599999</v>
      </c>
      <c r="G19" s="691">
        <v>701341.18927600002</v>
      </c>
    </row>
    <row r="20" spans="1:12" s="347" customFormat="1" ht="23.25" customHeight="1" x14ac:dyDescent="0.25">
      <c r="A20" s="351">
        <v>2008</v>
      </c>
      <c r="B20" s="349" t="s">
        <v>294</v>
      </c>
      <c r="C20" s="688">
        <v>468491.23576200003</v>
      </c>
      <c r="D20" s="688">
        <v>64134.375315999998</v>
      </c>
      <c r="E20" s="689">
        <v>532625.61107800005</v>
      </c>
      <c r="F20" s="688">
        <v>198212.46984899999</v>
      </c>
      <c r="G20" s="689">
        <v>730838.08092700003</v>
      </c>
    </row>
    <row r="21" spans="1:12" s="347" customFormat="1" ht="23.25" customHeight="1" x14ac:dyDescent="0.25">
      <c r="A21" s="348"/>
      <c r="B21" s="350" t="s">
        <v>296</v>
      </c>
      <c r="C21" s="690">
        <v>484938.10953399999</v>
      </c>
      <c r="D21" s="690">
        <v>69120.672735</v>
      </c>
      <c r="E21" s="691">
        <v>554058.78226899996</v>
      </c>
      <c r="F21" s="690">
        <v>198213.65577400001</v>
      </c>
      <c r="G21" s="691">
        <v>752272.43804299994</v>
      </c>
    </row>
    <row r="22" spans="1:12" s="347" customFormat="1" ht="23.25" customHeight="1" x14ac:dyDescent="0.25">
      <c r="A22" s="351">
        <v>2009</v>
      </c>
      <c r="B22" s="349" t="s">
        <v>294</v>
      </c>
      <c r="C22" s="688">
        <v>486759.23554000002</v>
      </c>
      <c r="D22" s="688">
        <v>50588.620181999999</v>
      </c>
      <c r="E22" s="689">
        <v>537347.85572200001</v>
      </c>
      <c r="F22" s="688">
        <v>215245.47041499999</v>
      </c>
      <c r="G22" s="689">
        <v>752593.326137</v>
      </c>
    </row>
    <row r="23" spans="1:12" s="347" customFormat="1" ht="23.25" customHeight="1" x14ac:dyDescent="0.25">
      <c r="A23" s="348"/>
      <c r="B23" s="350" t="s">
        <v>296</v>
      </c>
      <c r="C23" s="690">
        <v>503686.02162700001</v>
      </c>
      <c r="D23" s="690">
        <v>53704.459340000001</v>
      </c>
      <c r="E23" s="691">
        <v>557390.48096700001</v>
      </c>
      <c r="F23" s="690">
        <v>215249.95971</v>
      </c>
      <c r="G23" s="691">
        <v>772640.44067699998</v>
      </c>
    </row>
    <row r="24" spans="1:12" s="347" customFormat="1" ht="23.25" customHeight="1" x14ac:dyDescent="0.25">
      <c r="A24" s="351">
        <v>2010</v>
      </c>
      <c r="B24" s="349" t="s">
        <v>294</v>
      </c>
      <c r="C24" s="688">
        <v>497560.58742196998</v>
      </c>
      <c r="D24" s="688">
        <v>45648.762253000001</v>
      </c>
      <c r="E24" s="689">
        <v>543209.34967497003</v>
      </c>
      <c r="F24" s="688">
        <v>258588.717443</v>
      </c>
      <c r="G24" s="689">
        <v>801798.06711796997</v>
      </c>
    </row>
    <row r="25" spans="1:12" ht="26.25" customHeight="1" x14ac:dyDescent="0.25">
      <c r="A25" s="348"/>
      <c r="B25" s="350" t="s">
        <v>296</v>
      </c>
      <c r="C25" s="690">
        <v>512313.21155996999</v>
      </c>
      <c r="D25" s="690">
        <v>52066.006456000003</v>
      </c>
      <c r="E25" s="691">
        <v>564379.21801596996</v>
      </c>
      <c r="F25" s="690">
        <v>258595.519306</v>
      </c>
      <c r="G25" s="691">
        <v>822974.73732196994</v>
      </c>
    </row>
    <row r="26" spans="1:12" s="347" customFormat="1" ht="23.25" customHeight="1" x14ac:dyDescent="0.25">
      <c r="A26" s="351">
        <v>2011</v>
      </c>
      <c r="B26" s="349" t="s">
        <v>294</v>
      </c>
      <c r="C26" s="688">
        <v>490502.51776700001</v>
      </c>
      <c r="D26" s="688">
        <v>42091.266470000002</v>
      </c>
      <c r="E26" s="689">
        <v>532593.78423700004</v>
      </c>
      <c r="F26" s="688">
        <v>209985.23833399999</v>
      </c>
      <c r="G26" s="689">
        <v>742579.02257100004</v>
      </c>
    </row>
    <row r="27" spans="1:12" ht="26.25" customHeight="1" x14ac:dyDescent="0.25">
      <c r="A27" s="348"/>
      <c r="B27" s="350" t="s">
        <v>296</v>
      </c>
      <c r="C27" s="690">
        <v>500664.12143</v>
      </c>
      <c r="D27" s="690">
        <v>41603.341029000003</v>
      </c>
      <c r="E27" s="691">
        <v>542267.46245900006</v>
      </c>
      <c r="F27" s="690">
        <v>209985.23833399999</v>
      </c>
      <c r="G27" s="691">
        <v>752252.70079300005</v>
      </c>
    </row>
    <row r="28" spans="1:12" s="347" customFormat="1" ht="23.25" customHeight="1" x14ac:dyDescent="0.25">
      <c r="A28" s="351">
        <v>2012</v>
      </c>
      <c r="B28" s="349" t="s">
        <v>294</v>
      </c>
      <c r="C28" s="688">
        <v>503471.46114999999</v>
      </c>
      <c r="D28" s="688">
        <v>36387.667044000002</v>
      </c>
      <c r="E28" s="689">
        <v>539859.12819399999</v>
      </c>
      <c r="F28" s="688">
        <v>239184.135079</v>
      </c>
      <c r="G28" s="689">
        <v>779043.26327300002</v>
      </c>
      <c r="I28" s="346"/>
      <c r="J28" s="346"/>
      <c r="K28" s="346"/>
    </row>
    <row r="29" spans="1:12" ht="26.25" customHeight="1" x14ac:dyDescent="0.25">
      <c r="A29" s="348"/>
      <c r="B29" s="350" t="s">
        <v>296</v>
      </c>
      <c r="C29" s="690">
        <v>517749.11658099998</v>
      </c>
      <c r="D29" s="690">
        <v>39664.764673999998</v>
      </c>
      <c r="E29" s="691">
        <v>557413.88125500001</v>
      </c>
      <c r="F29" s="690">
        <v>239197.31956999999</v>
      </c>
      <c r="G29" s="691">
        <v>796611.20082499995</v>
      </c>
      <c r="I29" s="347"/>
      <c r="J29" s="347"/>
      <c r="K29" s="347"/>
      <c r="L29" s="347"/>
    </row>
    <row r="30" spans="1:12" s="347" customFormat="1" ht="23.25" customHeight="1" x14ac:dyDescent="0.25">
      <c r="A30" s="351">
        <v>2013</v>
      </c>
      <c r="B30" s="349" t="s">
        <v>294</v>
      </c>
      <c r="C30" s="692">
        <v>517330.24900499999</v>
      </c>
      <c r="D30" s="692">
        <v>43726.102265000001</v>
      </c>
      <c r="E30" s="693">
        <v>561056.35126999998</v>
      </c>
      <c r="F30" s="692">
        <v>204556.45504</v>
      </c>
      <c r="G30" s="693">
        <v>765612.80631000001</v>
      </c>
    </row>
    <row r="31" spans="1:12" ht="26.25" customHeight="1" x14ac:dyDescent="0.25">
      <c r="A31" s="348"/>
      <c r="B31" s="350" t="s">
        <v>296</v>
      </c>
      <c r="C31" s="694">
        <v>528667.88731899997</v>
      </c>
      <c r="D31" s="694">
        <v>46932.481159999996</v>
      </c>
      <c r="E31" s="695">
        <v>575600.36847899994</v>
      </c>
      <c r="F31" s="694">
        <v>204568.05638600001</v>
      </c>
      <c r="G31" s="695">
        <v>780168.42486499995</v>
      </c>
      <c r="I31" s="347"/>
      <c r="J31" s="347"/>
      <c r="K31" s="347"/>
      <c r="L31" s="347"/>
    </row>
    <row r="32" spans="1:12" s="347" customFormat="1" ht="23.25" customHeight="1" x14ac:dyDescent="0.25">
      <c r="A32" s="351">
        <v>2014</v>
      </c>
      <c r="B32" s="349" t="s">
        <v>294</v>
      </c>
      <c r="C32" s="692">
        <v>534862.49771200004</v>
      </c>
      <c r="D32" s="692">
        <v>54566.341743999998</v>
      </c>
      <c r="E32" s="693">
        <v>589428.83945600002</v>
      </c>
      <c r="F32" s="692">
        <v>235664.312768</v>
      </c>
      <c r="G32" s="693">
        <v>825093.15222399996</v>
      </c>
    </row>
    <row r="33" spans="1:13" ht="26.25" customHeight="1" x14ac:dyDescent="0.25">
      <c r="A33" s="348"/>
      <c r="B33" s="350" t="s">
        <v>296</v>
      </c>
      <c r="C33" s="694">
        <v>546300.11852100003</v>
      </c>
      <c r="D33" s="694">
        <v>56917.770743000001</v>
      </c>
      <c r="E33" s="695">
        <v>603217.889264</v>
      </c>
      <c r="F33" s="694">
        <v>235677.44559799999</v>
      </c>
      <c r="G33" s="695">
        <v>838895.33486199996</v>
      </c>
      <c r="I33" s="347"/>
      <c r="J33" s="347"/>
      <c r="K33" s="347"/>
      <c r="L33" s="347"/>
    </row>
    <row r="34" spans="1:13" s="347" customFormat="1" ht="23.25" customHeight="1" x14ac:dyDescent="0.25">
      <c r="A34" s="351" t="s">
        <v>452</v>
      </c>
      <c r="B34" s="349" t="s">
        <v>294</v>
      </c>
      <c r="C34" s="696">
        <v>574463.03726100002</v>
      </c>
      <c r="D34" s="696">
        <v>40229.520138</v>
      </c>
      <c r="E34" s="697">
        <v>614692.55739900004</v>
      </c>
      <c r="F34" s="696">
        <v>232620.31680199999</v>
      </c>
      <c r="G34" s="697">
        <v>847312.87420099997</v>
      </c>
    </row>
    <row r="35" spans="1:13" ht="26.25" customHeight="1" x14ac:dyDescent="0.25">
      <c r="A35" s="348"/>
      <c r="B35" s="350" t="s">
        <v>296</v>
      </c>
      <c r="C35" s="698">
        <v>583646.24591499998</v>
      </c>
      <c r="D35" s="698">
        <v>42024.933199999999</v>
      </c>
      <c r="E35" s="699">
        <v>625671.17911499995</v>
      </c>
      <c r="F35" s="698">
        <v>232620.31680199999</v>
      </c>
      <c r="G35" s="699">
        <v>858291.49591699999</v>
      </c>
      <c r="I35" s="347"/>
      <c r="J35" s="347"/>
      <c r="K35" s="347"/>
      <c r="L35" s="347"/>
    </row>
    <row r="36" spans="1:13" ht="26.25" customHeight="1" x14ac:dyDescent="0.25">
      <c r="A36" s="351">
        <v>2016</v>
      </c>
      <c r="B36" s="349" t="s">
        <v>294</v>
      </c>
      <c r="C36" s="696">
        <v>565870.07299400005</v>
      </c>
      <c r="D36" s="696">
        <v>39957.444775000004</v>
      </c>
      <c r="E36" s="697">
        <v>605827.51776900003</v>
      </c>
      <c r="F36" s="696">
        <v>218485.23378400001</v>
      </c>
      <c r="G36" s="697">
        <v>824312.75155299995</v>
      </c>
    </row>
    <row r="37" spans="1:13" ht="26.25" customHeight="1" x14ac:dyDescent="0.25">
      <c r="A37" s="348"/>
      <c r="B37" s="350" t="s">
        <v>296</v>
      </c>
      <c r="C37" s="698">
        <v>579363.95191299997</v>
      </c>
      <c r="D37" s="698">
        <v>41997.689023999999</v>
      </c>
      <c r="E37" s="699">
        <v>621361.64093699993</v>
      </c>
      <c r="F37" s="698">
        <v>218485.23378400001</v>
      </c>
      <c r="G37" s="699">
        <v>839846.87472099997</v>
      </c>
    </row>
    <row r="38" spans="1:13" ht="26.25" customHeight="1" x14ac:dyDescent="0.25">
      <c r="A38" s="351" t="s">
        <v>552</v>
      </c>
      <c r="B38" s="349" t="s">
        <v>294</v>
      </c>
      <c r="C38" s="696">
        <v>565694.23581400001</v>
      </c>
      <c r="D38" s="696">
        <v>41094.502288000003</v>
      </c>
      <c r="E38" s="697">
        <v>606788.73810199997</v>
      </c>
      <c r="F38" s="696">
        <v>254495.64770599999</v>
      </c>
      <c r="G38" s="697">
        <v>861284.38580799999</v>
      </c>
    </row>
    <row r="39" spans="1:13" ht="26.25" customHeight="1" x14ac:dyDescent="0.3">
      <c r="A39" s="348"/>
      <c r="B39" s="350" t="s">
        <v>296</v>
      </c>
      <c r="C39" s="698">
        <v>582062.06733600004</v>
      </c>
      <c r="D39" s="698">
        <v>43902.599184999999</v>
      </c>
      <c r="E39" s="699">
        <v>625964.66652099998</v>
      </c>
      <c r="F39" s="698">
        <v>253924.61084800001</v>
      </c>
      <c r="G39" s="699">
        <v>879889.27736900002</v>
      </c>
      <c r="I39" s="364"/>
      <c r="J39" s="364"/>
      <c r="L39" s="364"/>
      <c r="M39" s="364"/>
    </row>
    <row r="40" spans="1:13" ht="26.25" customHeight="1" x14ac:dyDescent="0.3">
      <c r="A40" s="351">
        <v>2018</v>
      </c>
      <c r="B40" s="349" t="s">
        <v>294</v>
      </c>
      <c r="C40" s="696">
        <v>575506.54793999996</v>
      </c>
      <c r="D40" s="696">
        <v>49047.504226999998</v>
      </c>
      <c r="E40" s="697">
        <v>624554.05216700002</v>
      </c>
      <c r="F40" s="696">
        <v>227815.77253300001</v>
      </c>
      <c r="G40" s="697">
        <v>852369.8247</v>
      </c>
      <c r="I40" s="364"/>
      <c r="J40" s="364"/>
      <c r="L40" s="364"/>
      <c r="M40" s="364"/>
    </row>
    <row r="41" spans="1:13" ht="26.25" customHeight="1" x14ac:dyDescent="0.3">
      <c r="A41" s="348"/>
      <c r="B41" s="350" t="s">
        <v>296</v>
      </c>
      <c r="C41" s="698">
        <v>588920.43657000002</v>
      </c>
      <c r="D41" s="698">
        <v>52453.098995</v>
      </c>
      <c r="E41" s="699">
        <v>641373.53556500003</v>
      </c>
      <c r="F41" s="698">
        <v>227945.75748999999</v>
      </c>
      <c r="G41" s="699">
        <v>869319.29305500002</v>
      </c>
      <c r="I41" s="364"/>
      <c r="J41" s="364"/>
      <c r="L41" s="364"/>
      <c r="M41" s="364"/>
    </row>
    <row r="42" spans="1:13" ht="26.25" customHeight="1" x14ac:dyDescent="0.3">
      <c r="A42" s="351">
        <v>2019</v>
      </c>
      <c r="B42" s="349" t="s">
        <v>294</v>
      </c>
      <c r="C42" s="696">
        <v>588286.87291000003</v>
      </c>
      <c r="D42" s="696">
        <v>49703.695999000003</v>
      </c>
      <c r="E42" s="697">
        <v>637990.56890900002</v>
      </c>
      <c r="F42" s="696">
        <v>231508.42199599999</v>
      </c>
      <c r="G42" s="697">
        <v>869498.99090500001</v>
      </c>
      <c r="I42" s="364"/>
      <c r="J42" s="364"/>
      <c r="L42" s="364"/>
      <c r="M42" s="364"/>
    </row>
    <row r="43" spans="1:13" ht="26.25" customHeight="1" x14ac:dyDescent="0.3">
      <c r="A43" s="348"/>
      <c r="B43" s="350" t="s">
        <v>296</v>
      </c>
      <c r="C43" s="698">
        <v>618807.33097799995</v>
      </c>
      <c r="D43" s="698">
        <v>53998.520791000003</v>
      </c>
      <c r="E43" s="699">
        <v>672805.85176899994</v>
      </c>
      <c r="F43" s="698">
        <v>231508.60792000001</v>
      </c>
      <c r="G43" s="699">
        <v>904314.45968900004</v>
      </c>
      <c r="I43" s="364"/>
      <c r="J43" s="364"/>
      <c r="L43" s="364"/>
      <c r="M43" s="364"/>
    </row>
    <row r="44" spans="1:13" ht="26.25" customHeight="1" x14ac:dyDescent="0.3">
      <c r="A44" s="351" t="s">
        <v>1734</v>
      </c>
      <c r="B44" s="349" t="s">
        <v>294</v>
      </c>
      <c r="C44" s="696">
        <v>607397.44489000004</v>
      </c>
      <c r="D44" s="696">
        <v>55186.408974999998</v>
      </c>
      <c r="E44" s="697">
        <v>662583.85386500007</v>
      </c>
      <c r="F44" s="696">
        <v>234839.746036</v>
      </c>
      <c r="G44" s="697">
        <v>897423.59990100004</v>
      </c>
      <c r="I44" s="364"/>
      <c r="J44" s="364"/>
      <c r="L44" s="364"/>
      <c r="M44" s="364"/>
    </row>
    <row r="45" spans="1:13" ht="26.25" customHeight="1" x14ac:dyDescent="0.3">
      <c r="A45" s="348"/>
      <c r="B45" s="350" t="s">
        <v>296</v>
      </c>
      <c r="C45" s="698">
        <v>621925.04156000004</v>
      </c>
      <c r="D45" s="698">
        <v>50637.852325</v>
      </c>
      <c r="E45" s="699">
        <v>672562.89388500003</v>
      </c>
      <c r="F45" s="698">
        <v>234839.746036</v>
      </c>
      <c r="G45" s="699">
        <v>907402.63992099999</v>
      </c>
      <c r="I45" s="364"/>
      <c r="J45" s="364"/>
      <c r="L45" s="364"/>
      <c r="M45" s="364"/>
    </row>
    <row r="46" spans="1:13" ht="26.25" customHeight="1" x14ac:dyDescent="0.3">
      <c r="A46" s="351">
        <v>2021</v>
      </c>
      <c r="B46" s="349" t="s">
        <v>294</v>
      </c>
      <c r="C46" s="698">
        <v>661602.23602499999</v>
      </c>
      <c r="D46" s="698">
        <v>111859.701338</v>
      </c>
      <c r="E46" s="699">
        <v>773461.937363</v>
      </c>
      <c r="F46" s="698">
        <v>287235.470202</v>
      </c>
      <c r="G46" s="699">
        <v>1060697.407565</v>
      </c>
      <c r="I46" s="364"/>
      <c r="J46" s="364"/>
      <c r="L46" s="364"/>
      <c r="M46" s="364"/>
    </row>
    <row r="47" spans="1:13" ht="26.25" customHeight="1" x14ac:dyDescent="0.3">
      <c r="A47" s="348"/>
      <c r="B47" s="350" t="s">
        <v>296</v>
      </c>
      <c r="C47" s="698">
        <v>677522.02108800004</v>
      </c>
      <c r="D47" s="698">
        <v>135299.28731000001</v>
      </c>
      <c r="E47" s="699">
        <v>812821.30839799996</v>
      </c>
      <c r="F47" s="698">
        <v>287365.455159</v>
      </c>
      <c r="G47" s="699">
        <v>1100186.7635570001</v>
      </c>
      <c r="I47" s="364"/>
      <c r="J47" s="364"/>
      <c r="L47" s="364"/>
      <c r="M47" s="364"/>
    </row>
    <row r="48" spans="1:13" ht="26.25" customHeight="1" x14ac:dyDescent="0.3">
      <c r="A48" s="351">
        <v>2022</v>
      </c>
      <c r="B48" s="349" t="s">
        <v>294</v>
      </c>
      <c r="C48" s="698">
        <v>668940.45503199997</v>
      </c>
      <c r="D48" s="698">
        <v>147668.90479299999</v>
      </c>
      <c r="E48" s="699">
        <v>816609.35982500005</v>
      </c>
      <c r="F48" s="698">
        <v>277346.91873199999</v>
      </c>
      <c r="G48" s="699">
        <v>1093956.278557</v>
      </c>
      <c r="I48" s="364"/>
      <c r="J48" s="364"/>
      <c r="L48" s="364"/>
      <c r="M48" s="364"/>
    </row>
    <row r="49" spans="1:13" ht="26.25" customHeight="1" x14ac:dyDescent="0.3">
      <c r="A49" s="348"/>
      <c r="B49" s="350" t="s">
        <v>296</v>
      </c>
      <c r="C49" s="698">
        <v>683623.40349099995</v>
      </c>
      <c r="D49" s="698">
        <v>155383.233412</v>
      </c>
      <c r="E49" s="699">
        <v>839006.63690299995</v>
      </c>
      <c r="F49" s="698">
        <v>277372.13884099998</v>
      </c>
      <c r="G49" s="699">
        <v>1116378.775744</v>
      </c>
      <c r="I49" s="364"/>
      <c r="J49" s="364"/>
      <c r="L49" s="364"/>
      <c r="M49" s="364"/>
    </row>
    <row r="50" spans="1:13" ht="26.25" customHeight="1" x14ac:dyDescent="0.3">
      <c r="A50" s="351">
        <v>2023</v>
      </c>
      <c r="B50" s="349" t="s">
        <v>294</v>
      </c>
      <c r="C50" s="698">
        <v>715208.48504299996</v>
      </c>
      <c r="D50" s="698">
        <v>157695.477812</v>
      </c>
      <c r="E50" s="699">
        <f>C50+D50</f>
        <v>872903.96285499993</v>
      </c>
      <c r="F50" s="698">
        <v>310820.001239</v>
      </c>
      <c r="G50" s="699">
        <v>1183723.9640939999</v>
      </c>
      <c r="I50" s="364"/>
      <c r="J50" s="364"/>
      <c r="L50" s="364"/>
      <c r="M50" s="364"/>
    </row>
    <row r="51" spans="1:13" ht="26.25" customHeight="1" x14ac:dyDescent="0.3">
      <c r="A51" s="348"/>
      <c r="B51" s="350" t="s">
        <v>296</v>
      </c>
      <c r="C51" s="698">
        <v>733531.44441400003</v>
      </c>
      <c r="D51" s="698">
        <v>159072.80455100001</v>
      </c>
      <c r="E51" s="699">
        <f>C51+D51</f>
        <v>892604.24896500004</v>
      </c>
      <c r="F51" s="698">
        <v>310831.28576900001</v>
      </c>
      <c r="G51" s="699">
        <v>1203435.534734</v>
      </c>
      <c r="I51" s="364"/>
      <c r="J51" s="364"/>
      <c r="L51" s="364"/>
      <c r="M51" s="364"/>
    </row>
    <row r="52" spans="1:13" ht="26.25" customHeight="1" x14ac:dyDescent="0.3">
      <c r="A52" s="351">
        <v>2024</v>
      </c>
      <c r="B52" s="349" t="s">
        <v>294</v>
      </c>
      <c r="C52" s="698">
        <v>711052.30177699996</v>
      </c>
      <c r="D52" s="698">
        <v>96666.983796999994</v>
      </c>
      <c r="E52" s="699">
        <f t="shared" ref="E52:E55" si="0">C52+D52</f>
        <v>807719.28557399998</v>
      </c>
      <c r="F52" s="698">
        <v>313467.56043200003</v>
      </c>
      <c r="G52" s="699">
        <v>1121186.8460059999</v>
      </c>
      <c r="I52" s="364"/>
      <c r="J52" s="364"/>
      <c r="L52" s="364"/>
      <c r="M52" s="364"/>
    </row>
    <row r="53" spans="1:13" ht="26.25" customHeight="1" x14ac:dyDescent="0.3">
      <c r="A53" s="348"/>
      <c r="B53" s="350" t="s">
        <v>296</v>
      </c>
      <c r="C53" s="698">
        <v>719950.69442399999</v>
      </c>
      <c r="D53" s="698">
        <v>95195.869923999999</v>
      </c>
      <c r="E53" s="699">
        <f t="shared" si="0"/>
        <v>815146.56434799999</v>
      </c>
      <c r="F53" s="698">
        <v>313467.56043200003</v>
      </c>
      <c r="G53" s="699">
        <v>1128614.12478</v>
      </c>
      <c r="I53" s="364"/>
      <c r="J53" s="364"/>
      <c r="L53" s="364"/>
      <c r="M53" s="364"/>
    </row>
    <row r="54" spans="1:13" ht="26.25" customHeight="1" x14ac:dyDescent="0.3">
      <c r="A54" s="351">
        <v>2025</v>
      </c>
      <c r="B54" s="349" t="s">
        <v>294</v>
      </c>
      <c r="C54" s="698">
        <v>712492.84224999999</v>
      </c>
      <c r="D54" s="698">
        <v>93304.969570000001</v>
      </c>
      <c r="E54" s="699">
        <f t="shared" si="0"/>
        <v>805797.81181999994</v>
      </c>
      <c r="F54" s="698">
        <v>318740.45288300002</v>
      </c>
      <c r="G54" s="699">
        <v>1124538.264703</v>
      </c>
      <c r="I54" s="364"/>
      <c r="J54" s="364"/>
      <c r="L54" s="364"/>
      <c r="M54" s="364"/>
    </row>
    <row r="55" spans="1:13" ht="26.25" customHeight="1" x14ac:dyDescent="0.3">
      <c r="A55" s="348"/>
      <c r="B55" s="350" t="s">
        <v>296</v>
      </c>
      <c r="C55" s="698">
        <v>721154.52495999995</v>
      </c>
      <c r="D55" s="698">
        <v>86227.536143999998</v>
      </c>
      <c r="E55" s="699">
        <f t="shared" si="0"/>
        <v>807382.06110399996</v>
      </c>
      <c r="F55" s="698">
        <v>318740.45288300002</v>
      </c>
      <c r="G55" s="699">
        <v>1126122.5139870001</v>
      </c>
      <c r="I55" s="364"/>
      <c r="J55" s="364"/>
      <c r="L55" s="364"/>
      <c r="M55" s="364"/>
    </row>
    <row r="56" spans="1:13" s="352" customFormat="1" ht="23.25" customHeight="1" x14ac:dyDescent="0.3">
      <c r="A56" s="739" t="s">
        <v>165</v>
      </c>
      <c r="B56" s="740"/>
      <c r="C56" s="740"/>
      <c r="D56" s="740"/>
      <c r="E56" s="740"/>
      <c r="F56" s="740"/>
      <c r="G56" s="741"/>
      <c r="I56" s="364"/>
      <c r="J56" s="364"/>
      <c r="K56" s="346"/>
      <c r="L56" s="364"/>
      <c r="M56" s="364"/>
    </row>
    <row r="57" spans="1:13" s="352" customFormat="1" ht="45.75" customHeight="1" x14ac:dyDescent="0.3">
      <c r="A57" s="742" t="s">
        <v>540</v>
      </c>
      <c r="B57" s="743"/>
      <c r="C57" s="743"/>
      <c r="D57" s="743"/>
      <c r="E57" s="743"/>
      <c r="F57" s="743"/>
      <c r="G57" s="744"/>
      <c r="I57" s="364"/>
      <c r="J57" s="364"/>
      <c r="K57" s="346"/>
      <c r="L57" s="364"/>
      <c r="M57" s="364"/>
    </row>
    <row r="58" spans="1:13" ht="42" customHeight="1" x14ac:dyDescent="0.25">
      <c r="A58" s="742" t="s">
        <v>583</v>
      </c>
      <c r="B58" s="743"/>
      <c r="C58" s="743"/>
      <c r="D58" s="743"/>
      <c r="E58" s="743"/>
      <c r="F58" s="743"/>
      <c r="G58" s="744"/>
    </row>
    <row r="59" spans="1:13" ht="34.200000000000003" customHeight="1" x14ac:dyDescent="0.25">
      <c r="A59" s="734" t="s">
        <v>1735</v>
      </c>
      <c r="B59" s="735"/>
      <c r="C59" s="735"/>
      <c r="D59" s="735"/>
      <c r="E59" s="735"/>
      <c r="F59" s="735"/>
      <c r="G59" s="736"/>
    </row>
    <row r="60" spans="1:13" x14ac:dyDescent="0.25">
      <c r="C60" s="354"/>
      <c r="D60" s="354"/>
      <c r="E60" s="354"/>
      <c r="F60" s="354"/>
      <c r="G60" s="354"/>
    </row>
    <row r="61" spans="1:13" x14ac:dyDescent="0.25">
      <c r="C61" s="354"/>
      <c r="D61" s="354"/>
      <c r="E61" s="354"/>
      <c r="F61" s="354"/>
      <c r="G61" s="354"/>
    </row>
    <row r="62" spans="1:13" x14ac:dyDescent="0.25">
      <c r="C62" s="354"/>
      <c r="D62" s="354"/>
      <c r="E62" s="354"/>
      <c r="F62" s="354"/>
      <c r="G62" s="354"/>
    </row>
    <row r="63" spans="1:13" x14ac:dyDescent="0.25">
      <c r="C63" s="354"/>
      <c r="D63" s="354"/>
      <c r="E63" s="354"/>
      <c r="F63" s="354"/>
      <c r="G63" s="354"/>
    </row>
    <row r="66" spans="8:8" x14ac:dyDescent="0.25">
      <c r="H66" s="481"/>
    </row>
    <row r="67" spans="8:8" x14ac:dyDescent="0.25">
      <c r="H67" s="481"/>
    </row>
    <row r="68" spans="8:8" x14ac:dyDescent="0.25">
      <c r="H68" s="481"/>
    </row>
    <row r="69" spans="8:8" x14ac:dyDescent="0.25">
      <c r="H69" s="481"/>
    </row>
    <row r="70" spans="8:8" x14ac:dyDescent="0.25">
      <c r="H70" s="481"/>
    </row>
    <row r="71" spans="8:8" x14ac:dyDescent="0.25">
      <c r="H71" s="481"/>
    </row>
    <row r="73" spans="8:8" x14ac:dyDescent="0.25">
      <c r="H73" s="481"/>
    </row>
    <row r="74" spans="8:8" x14ac:dyDescent="0.25">
      <c r="H74" s="481"/>
    </row>
    <row r="75" spans="8:8" x14ac:dyDescent="0.25">
      <c r="H75" s="481"/>
    </row>
    <row r="76" spans="8:8" x14ac:dyDescent="0.25">
      <c r="H76" s="481"/>
    </row>
    <row r="77" spans="8:8" x14ac:dyDescent="0.25">
      <c r="H77" s="481"/>
    </row>
    <row r="78" spans="8:8" x14ac:dyDescent="0.25">
      <c r="H78" s="481"/>
    </row>
  </sheetData>
  <mergeCells count="6">
    <mergeCell ref="A59:G59"/>
    <mergeCell ref="A1:G1"/>
    <mergeCell ref="A2:G2"/>
    <mergeCell ref="A56:G56"/>
    <mergeCell ref="A58:G58"/>
    <mergeCell ref="A57:G57"/>
  </mergeCells>
  <pageMargins left="0.70866141732283472" right="0.70866141732283472" top="0.74803149606299213" bottom="0.74803149606299213" header="0.31496062992125984" footer="0.31496062992125984"/>
  <pageSetup paperSize="9" scale="56" orientation="portrait" r:id="rId1"/>
  <rowBreaks count="1" manualBreakCount="1">
    <brk id="4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0"/>
  <sheetViews>
    <sheetView zoomScaleNormal="100" workbookViewId="0">
      <selection sqref="A1:H1"/>
    </sheetView>
  </sheetViews>
  <sheetFormatPr defaultColWidth="9.109375" defaultRowHeight="13.2" x14ac:dyDescent="0.25"/>
  <cols>
    <col min="1" max="1" width="54.5546875" style="313" customWidth="1"/>
    <col min="2" max="8" width="18.44140625" style="313" customWidth="1"/>
    <col min="9" max="9" width="4.6640625" style="313" customWidth="1"/>
    <col min="10" max="16384" width="9.109375" style="313"/>
  </cols>
  <sheetData>
    <row r="1" spans="1:8" s="311" customFormat="1" ht="41.1" customHeight="1" x14ac:dyDescent="0.35">
      <c r="A1" s="745" t="s">
        <v>300</v>
      </c>
      <c r="B1" s="745"/>
      <c r="C1" s="745"/>
      <c r="D1" s="745"/>
      <c r="E1" s="745"/>
      <c r="F1" s="745"/>
      <c r="G1" s="745"/>
      <c r="H1" s="745"/>
    </row>
    <row r="2" spans="1:8" s="312" customFormat="1" ht="49.5" customHeight="1" x14ac:dyDescent="0.15">
      <c r="A2" s="746" t="s">
        <v>1855</v>
      </c>
      <c r="B2" s="746"/>
      <c r="C2" s="746"/>
      <c r="D2" s="746"/>
      <c r="E2" s="746"/>
      <c r="F2" s="746"/>
      <c r="G2" s="746"/>
      <c r="H2" s="746"/>
    </row>
    <row r="3" spans="1:8" s="312" customFormat="1" ht="30.75" customHeight="1" x14ac:dyDescent="0.15">
      <c r="A3" s="747" t="s">
        <v>33</v>
      </c>
      <c r="B3" s="749" t="s">
        <v>1740</v>
      </c>
      <c r="C3" s="750"/>
      <c r="D3" s="749" t="s">
        <v>1772</v>
      </c>
      <c r="E3" s="750"/>
      <c r="F3" s="749" t="s">
        <v>1858</v>
      </c>
      <c r="G3" s="750"/>
      <c r="H3" s="751"/>
    </row>
    <row r="4" spans="1:8" s="312" customFormat="1" ht="81.75" customHeight="1" x14ac:dyDescent="0.15">
      <c r="A4" s="748"/>
      <c r="B4" s="454" t="s">
        <v>1773</v>
      </c>
      <c r="C4" s="454" t="s">
        <v>1774</v>
      </c>
      <c r="D4" s="454" t="s">
        <v>1856</v>
      </c>
      <c r="E4" s="454" t="s">
        <v>1857</v>
      </c>
      <c r="F4" s="454" t="s">
        <v>1859</v>
      </c>
      <c r="G4" s="454" t="s">
        <v>1860</v>
      </c>
      <c r="H4" s="553" t="s">
        <v>1861</v>
      </c>
    </row>
    <row r="5" spans="1:8" s="312" customFormat="1" ht="31.2" x14ac:dyDescent="0.15">
      <c r="A5" s="701" t="s">
        <v>32</v>
      </c>
      <c r="B5" s="700">
        <v>2426.4879030000002</v>
      </c>
      <c r="C5" s="700">
        <v>2426.4879030000002</v>
      </c>
      <c r="D5" s="700">
        <v>2932.3432509999998</v>
      </c>
      <c r="E5" s="700">
        <v>2932.3432509999998</v>
      </c>
      <c r="F5" s="700">
        <v>3080.2967389999999</v>
      </c>
      <c r="G5" s="700">
        <v>2859.3392319999998</v>
      </c>
      <c r="H5" s="700">
        <v>2928.463636</v>
      </c>
    </row>
    <row r="6" spans="1:8" s="312" customFormat="1" ht="46.8" x14ac:dyDescent="0.15">
      <c r="A6" s="702" t="s">
        <v>31</v>
      </c>
      <c r="B6" s="700">
        <v>861.17018700000006</v>
      </c>
      <c r="C6" s="700">
        <v>861.17018700000006</v>
      </c>
      <c r="D6" s="700">
        <v>715.66816900000003</v>
      </c>
      <c r="E6" s="700">
        <v>715.66816900000003</v>
      </c>
      <c r="F6" s="700">
        <v>870.57500500000003</v>
      </c>
      <c r="G6" s="700">
        <v>853.43076199999996</v>
      </c>
      <c r="H6" s="700">
        <v>852.313086</v>
      </c>
    </row>
    <row r="7" spans="1:8" s="312" customFormat="1" ht="15.6" x14ac:dyDescent="0.15">
      <c r="A7" s="702" t="s">
        <v>30</v>
      </c>
      <c r="B7" s="700">
        <v>132581.086335</v>
      </c>
      <c r="C7" s="700">
        <v>132581.086335</v>
      </c>
      <c r="D7" s="700">
        <v>141062.507025</v>
      </c>
      <c r="E7" s="700">
        <v>141062.507025</v>
      </c>
      <c r="F7" s="700">
        <v>143150.45249200001</v>
      </c>
      <c r="G7" s="700">
        <v>149282.70785899999</v>
      </c>
      <c r="H7" s="700">
        <v>143970.245146</v>
      </c>
    </row>
    <row r="8" spans="1:8" s="312" customFormat="1" ht="15.6" x14ac:dyDescent="0.15">
      <c r="A8" s="702" t="s">
        <v>29</v>
      </c>
      <c r="B8" s="700">
        <v>63779.598764000002</v>
      </c>
      <c r="C8" s="700">
        <v>63771.767959999997</v>
      </c>
      <c r="D8" s="700">
        <v>85893.802016999995</v>
      </c>
      <c r="E8" s="700">
        <v>85885.971212999997</v>
      </c>
      <c r="F8" s="700">
        <v>91179.737909999996</v>
      </c>
      <c r="G8" s="700">
        <v>37662.628859999997</v>
      </c>
      <c r="H8" s="700">
        <v>36661.770865999999</v>
      </c>
    </row>
    <row r="9" spans="1:8" s="312" customFormat="1" ht="15.6" x14ac:dyDescent="0.15">
      <c r="A9" s="702" t="s">
        <v>28</v>
      </c>
      <c r="B9" s="700">
        <v>24336.148467999999</v>
      </c>
      <c r="C9" s="700">
        <v>24336.11949628</v>
      </c>
      <c r="D9" s="700">
        <v>25598.679568</v>
      </c>
      <c r="E9" s="700">
        <v>25598.679568</v>
      </c>
      <c r="F9" s="700">
        <v>27540.445122000001</v>
      </c>
      <c r="G9" s="700">
        <v>25812.442843000001</v>
      </c>
      <c r="H9" s="700">
        <v>25780.307227000001</v>
      </c>
    </row>
    <row r="10" spans="1:8" s="312" customFormat="1" ht="15.6" x14ac:dyDescent="0.15">
      <c r="A10" s="702" t="s">
        <v>27</v>
      </c>
      <c r="B10" s="700">
        <v>9242.3653560000002</v>
      </c>
      <c r="C10" s="700">
        <v>9253.2193141200005</v>
      </c>
      <c r="D10" s="700">
        <v>10441.887640999999</v>
      </c>
      <c r="E10" s="700">
        <v>10455.15449786</v>
      </c>
      <c r="F10" s="700">
        <v>11351.039828000001</v>
      </c>
      <c r="G10" s="700">
        <v>11324.171466</v>
      </c>
      <c r="H10" s="700">
        <v>11137.139959</v>
      </c>
    </row>
    <row r="11" spans="1:8" s="312" customFormat="1" ht="15.6" x14ac:dyDescent="0.15">
      <c r="A11" s="702" t="s">
        <v>26</v>
      </c>
      <c r="B11" s="700">
        <v>12147.348454999999</v>
      </c>
      <c r="C11" s="700">
        <v>12147.348454999999</v>
      </c>
      <c r="D11" s="700">
        <v>12138.028837</v>
      </c>
      <c r="E11" s="700">
        <v>12138.028837</v>
      </c>
      <c r="F11" s="700">
        <v>13306.393625000001</v>
      </c>
      <c r="G11" s="700">
        <v>12831.615127999999</v>
      </c>
      <c r="H11" s="700">
        <v>12490.932403000001</v>
      </c>
    </row>
    <row r="12" spans="1:8" s="312" customFormat="1" ht="15.6" x14ac:dyDescent="0.15">
      <c r="A12" s="702" t="s">
        <v>25</v>
      </c>
      <c r="B12" s="700">
        <v>6291.6749360000003</v>
      </c>
      <c r="C12" s="700">
        <v>6281.6749360000003</v>
      </c>
      <c r="D12" s="700">
        <v>6190.7552269999996</v>
      </c>
      <c r="E12" s="700">
        <v>6190.7552269999996</v>
      </c>
      <c r="F12" s="700">
        <v>5020.0102059999999</v>
      </c>
      <c r="G12" s="700">
        <v>5054.3586310000001</v>
      </c>
      <c r="H12" s="700">
        <v>4550.8702780000003</v>
      </c>
    </row>
    <row r="13" spans="1:8" s="312" customFormat="1" ht="15.6" x14ac:dyDescent="0.15">
      <c r="A13" s="702" t="s">
        <v>24</v>
      </c>
      <c r="B13" s="700">
        <v>1699.745009</v>
      </c>
      <c r="C13" s="700">
        <v>1699.745009</v>
      </c>
      <c r="D13" s="700">
        <v>1827.355055</v>
      </c>
      <c r="E13" s="700">
        <v>1827.355055</v>
      </c>
      <c r="F13" s="700">
        <v>2474.9962829999999</v>
      </c>
      <c r="G13" s="700">
        <v>1554.7810219999999</v>
      </c>
      <c r="H13" s="700">
        <v>1300.51235</v>
      </c>
    </row>
    <row r="14" spans="1:8" s="312" customFormat="1" ht="15.6" x14ac:dyDescent="0.15">
      <c r="A14" s="702" t="s">
        <v>23</v>
      </c>
      <c r="B14" s="700">
        <v>326.67904800000002</v>
      </c>
      <c r="C14" s="700">
        <v>546.28578702999994</v>
      </c>
      <c r="D14" s="700">
        <v>3733.3841480000001</v>
      </c>
      <c r="E14" s="700">
        <v>3693.6481199999998</v>
      </c>
      <c r="F14" s="700">
        <v>20369.442587000001</v>
      </c>
      <c r="G14" s="700">
        <v>1025.115495</v>
      </c>
      <c r="H14" s="700">
        <v>843.59033399999998</v>
      </c>
    </row>
    <row r="15" spans="1:8" s="312" customFormat="1" ht="15.6" x14ac:dyDescent="0.15">
      <c r="A15" s="702" t="s">
        <v>22</v>
      </c>
      <c r="B15" s="700">
        <v>38294.914834000003</v>
      </c>
      <c r="C15" s="700">
        <v>37943.246864000001</v>
      </c>
      <c r="D15" s="700">
        <v>31358.058976</v>
      </c>
      <c r="E15" s="700">
        <v>31358.058976</v>
      </c>
      <c r="F15" s="700">
        <v>35518.909891000003</v>
      </c>
      <c r="G15" s="700">
        <v>32755.230857999999</v>
      </c>
      <c r="H15" s="700">
        <v>30685.015066</v>
      </c>
    </row>
    <row r="16" spans="1:8" s="312" customFormat="1" ht="15.6" x14ac:dyDescent="0.15">
      <c r="A16" s="702" t="s">
        <v>21</v>
      </c>
      <c r="B16" s="700">
        <v>44.800058999999997</v>
      </c>
      <c r="C16" s="700">
        <v>51.618029</v>
      </c>
      <c r="D16" s="700">
        <v>50.692903000000001</v>
      </c>
      <c r="E16" s="700">
        <v>50.692903000000001</v>
      </c>
      <c r="F16" s="700">
        <v>93.727547000000001</v>
      </c>
      <c r="G16" s="700">
        <v>94.165237000000005</v>
      </c>
      <c r="H16" s="700">
        <v>94.592425000000006</v>
      </c>
    </row>
    <row r="17" spans="1:8" s="312" customFormat="1" ht="15.6" x14ac:dyDescent="0.15">
      <c r="A17" s="702" t="s">
        <v>439</v>
      </c>
      <c r="B17" s="700">
        <v>15413.012166</v>
      </c>
      <c r="C17" s="700">
        <v>15758.862166000001</v>
      </c>
      <c r="D17" s="700">
        <v>15589.125845</v>
      </c>
      <c r="E17" s="700">
        <v>15590.125845</v>
      </c>
      <c r="F17" s="700">
        <v>16557.402082000001</v>
      </c>
      <c r="G17" s="700">
        <v>16369.136931999999</v>
      </c>
      <c r="H17" s="700">
        <v>17198.551836999999</v>
      </c>
    </row>
    <row r="18" spans="1:8" s="312" customFormat="1" ht="15.6" x14ac:dyDescent="0.15">
      <c r="A18" s="702" t="s">
        <v>20</v>
      </c>
      <c r="B18" s="700">
        <v>4706.6591060000001</v>
      </c>
      <c r="C18" s="700">
        <v>4703.2079830000002</v>
      </c>
      <c r="D18" s="700">
        <v>6630.4933499999997</v>
      </c>
      <c r="E18" s="700">
        <v>6629.4933499999997</v>
      </c>
      <c r="F18" s="700">
        <v>8214.7613930000007</v>
      </c>
      <c r="G18" s="700">
        <v>7603.1024010000001</v>
      </c>
      <c r="H18" s="700">
        <v>6429.4102039999998</v>
      </c>
    </row>
    <row r="19" spans="1:8" s="312" customFormat="1" ht="15.6" x14ac:dyDescent="0.15">
      <c r="A19" s="702" t="s">
        <v>19</v>
      </c>
      <c r="B19" s="700">
        <v>1017.641126</v>
      </c>
      <c r="C19" s="700">
        <v>1017.641126</v>
      </c>
      <c r="D19" s="700">
        <v>1359.128305</v>
      </c>
      <c r="E19" s="700">
        <v>1359.128305</v>
      </c>
      <c r="F19" s="700">
        <v>1092.651226</v>
      </c>
      <c r="G19" s="700">
        <v>939.33331599999997</v>
      </c>
      <c r="H19" s="700">
        <v>1021.914003</v>
      </c>
    </row>
    <row r="20" spans="1:8" s="312" customFormat="1" ht="31.2" x14ac:dyDescent="0.15">
      <c r="A20" s="702" t="s">
        <v>18</v>
      </c>
      <c r="B20" s="700">
        <v>871.75270799999998</v>
      </c>
      <c r="C20" s="700">
        <v>871.75270799999998</v>
      </c>
      <c r="D20" s="700">
        <v>542.69565799999998</v>
      </c>
      <c r="E20" s="700">
        <v>542.69565799999998</v>
      </c>
      <c r="F20" s="700">
        <v>530.38686800000005</v>
      </c>
      <c r="G20" s="700">
        <v>500.672123</v>
      </c>
      <c r="H20" s="700">
        <v>476.07527299999998</v>
      </c>
    </row>
    <row r="21" spans="1:8" s="312" customFormat="1" ht="15.6" x14ac:dyDescent="0.15">
      <c r="A21" s="702" t="s">
        <v>17</v>
      </c>
      <c r="B21" s="700">
        <v>4254.9818830000004</v>
      </c>
      <c r="C21" s="700">
        <v>4192.24339728</v>
      </c>
      <c r="D21" s="700">
        <v>4882.6402250000001</v>
      </c>
      <c r="E21" s="700">
        <v>4737.2958472600003</v>
      </c>
      <c r="F21" s="700">
        <v>4999.2897039999998</v>
      </c>
      <c r="G21" s="700">
        <v>5132.6996170000002</v>
      </c>
      <c r="H21" s="700">
        <v>5047.3007470000002</v>
      </c>
    </row>
    <row r="22" spans="1:8" s="312" customFormat="1" ht="31.2" x14ac:dyDescent="0.15">
      <c r="A22" s="702" t="s">
        <v>16</v>
      </c>
      <c r="B22" s="700">
        <v>2899.7934890000001</v>
      </c>
      <c r="C22" s="700">
        <v>2784.0576169999999</v>
      </c>
      <c r="D22" s="700">
        <v>4130.8696380000001</v>
      </c>
      <c r="E22" s="700">
        <v>4171.3556660000004</v>
      </c>
      <c r="F22" s="700">
        <v>4330.2158849999996</v>
      </c>
      <c r="G22" s="700">
        <v>2923.6072220000001</v>
      </c>
      <c r="H22" s="700">
        <v>2677.7416579999999</v>
      </c>
    </row>
    <row r="23" spans="1:8" s="312" customFormat="1" ht="15.6" x14ac:dyDescent="0.15">
      <c r="A23" s="702" t="s">
        <v>15</v>
      </c>
      <c r="B23" s="700">
        <v>669.256711</v>
      </c>
      <c r="C23" s="700">
        <v>671.70783400000005</v>
      </c>
      <c r="D23" s="700">
        <v>1371.3892129999999</v>
      </c>
      <c r="E23" s="700">
        <v>1371.3892129999999</v>
      </c>
      <c r="F23" s="700">
        <v>1053.455179</v>
      </c>
      <c r="G23" s="700">
        <v>579.17135599999995</v>
      </c>
      <c r="H23" s="700">
        <v>603.94914100000005</v>
      </c>
    </row>
    <row r="24" spans="1:8" s="312" customFormat="1" ht="15.6" x14ac:dyDescent="0.15">
      <c r="A24" s="702" t="s">
        <v>14</v>
      </c>
      <c r="B24" s="700">
        <v>2559.944184</v>
      </c>
      <c r="C24" s="700">
        <v>2559.944184</v>
      </c>
      <c r="D24" s="700">
        <v>2131.1464460000002</v>
      </c>
      <c r="E24" s="700">
        <v>2129.6464460000002</v>
      </c>
      <c r="F24" s="700">
        <v>2807.9868759999999</v>
      </c>
      <c r="G24" s="700">
        <v>1885.71849</v>
      </c>
      <c r="H24" s="700">
        <v>1716.920824</v>
      </c>
    </row>
    <row r="25" spans="1:8" s="312" customFormat="1" ht="31.2" x14ac:dyDescent="0.15">
      <c r="A25" s="702" t="s">
        <v>13</v>
      </c>
      <c r="B25" s="700">
        <v>2680.0595840000001</v>
      </c>
      <c r="C25" s="700">
        <v>2721.5595840000001</v>
      </c>
      <c r="D25" s="700">
        <v>3584.5531609999998</v>
      </c>
      <c r="E25" s="700">
        <v>3584.5531609999998</v>
      </c>
      <c r="F25" s="700">
        <v>3553.945698</v>
      </c>
      <c r="G25" s="700">
        <v>3201.5082080000002</v>
      </c>
      <c r="H25" s="700">
        <v>3198.7984550000001</v>
      </c>
    </row>
    <row r="26" spans="1:8" s="312" customFormat="1" ht="15.6" x14ac:dyDescent="0.15">
      <c r="A26" s="702" t="s">
        <v>12</v>
      </c>
      <c r="B26" s="700">
        <v>50423.647814999997</v>
      </c>
      <c r="C26" s="700">
        <v>50433.647814999997</v>
      </c>
      <c r="D26" s="700">
        <v>50916.371529999997</v>
      </c>
      <c r="E26" s="700">
        <v>50916.371529999997</v>
      </c>
      <c r="F26" s="700">
        <v>51879.597049999997</v>
      </c>
      <c r="G26" s="700">
        <v>50870.580997999998</v>
      </c>
      <c r="H26" s="700">
        <v>47997.905376000002</v>
      </c>
    </row>
    <row r="27" spans="1:8" s="312" customFormat="1" ht="15.6" x14ac:dyDescent="0.15">
      <c r="A27" s="702" t="s">
        <v>440</v>
      </c>
      <c r="B27" s="700">
        <v>9827.1354420000007</v>
      </c>
      <c r="C27" s="700">
        <v>9924.3739277200002</v>
      </c>
      <c r="D27" s="700">
        <v>10319.959268000001</v>
      </c>
      <c r="E27" s="700">
        <v>10466.803645739999</v>
      </c>
      <c r="F27" s="700">
        <v>11005.637074</v>
      </c>
      <c r="G27" s="700">
        <v>11311.155224</v>
      </c>
      <c r="H27" s="700">
        <v>11299.061451</v>
      </c>
    </row>
    <row r="28" spans="1:8" s="312" customFormat="1" ht="15.6" x14ac:dyDescent="0.15">
      <c r="A28" s="702" t="s">
        <v>11</v>
      </c>
      <c r="B28" s="700">
        <v>45779.928022</v>
      </c>
      <c r="C28" s="700">
        <v>45515.898084</v>
      </c>
      <c r="D28" s="700">
        <v>50401.068511999998</v>
      </c>
      <c r="E28" s="700">
        <v>50408.954316000003</v>
      </c>
      <c r="F28" s="700">
        <v>60769.879090000002</v>
      </c>
      <c r="G28" s="700">
        <v>61873.510180999998</v>
      </c>
      <c r="H28" s="700">
        <v>62783.272190000003</v>
      </c>
    </row>
    <row r="29" spans="1:8" s="312" customFormat="1" ht="15.6" x14ac:dyDescent="0.15">
      <c r="A29" s="702" t="s">
        <v>10</v>
      </c>
      <c r="B29" s="700">
        <v>109226.926641</v>
      </c>
      <c r="C29" s="700">
        <v>107905.117684</v>
      </c>
      <c r="D29" s="700">
        <v>107596.884342</v>
      </c>
      <c r="E29" s="700">
        <v>106997.68434199999</v>
      </c>
      <c r="F29" s="700">
        <v>113598.442822</v>
      </c>
      <c r="G29" s="700">
        <v>118499.791043</v>
      </c>
      <c r="H29" s="700">
        <v>119760.436118</v>
      </c>
    </row>
    <row r="30" spans="1:8" s="312" customFormat="1" ht="15.6" x14ac:dyDescent="0.15">
      <c r="A30" s="702" t="s">
        <v>9</v>
      </c>
      <c r="B30" s="700">
        <v>20287.312172000002</v>
      </c>
      <c r="C30" s="700">
        <v>21686.606445000001</v>
      </c>
      <c r="D30" s="700">
        <v>17246.843034000001</v>
      </c>
      <c r="E30" s="700">
        <v>17846.043033999998</v>
      </c>
      <c r="F30" s="700">
        <v>18793.782352999999</v>
      </c>
      <c r="G30" s="700">
        <v>17163.376113999999</v>
      </c>
      <c r="H30" s="700">
        <v>16719.493538999999</v>
      </c>
    </row>
    <row r="31" spans="1:8" s="312" customFormat="1" ht="15.6" x14ac:dyDescent="0.15">
      <c r="A31" s="702" t="s">
        <v>8</v>
      </c>
      <c r="B31" s="700">
        <v>3180.8063179999999</v>
      </c>
      <c r="C31" s="700">
        <v>3180.8063179999999</v>
      </c>
      <c r="D31" s="700">
        <v>3198.390852</v>
      </c>
      <c r="E31" s="700">
        <v>3198.390852</v>
      </c>
      <c r="F31" s="700">
        <v>3157.1286810000001</v>
      </c>
      <c r="G31" s="700">
        <v>3135.4395479999998</v>
      </c>
      <c r="H31" s="700">
        <v>3055.543662</v>
      </c>
    </row>
    <row r="32" spans="1:8" s="312" customFormat="1" ht="15.6" x14ac:dyDescent="0.15">
      <c r="A32" s="702" t="s">
        <v>7</v>
      </c>
      <c r="B32" s="700">
        <v>10192.667975</v>
      </c>
      <c r="C32" s="700">
        <v>10192.667975</v>
      </c>
      <c r="D32" s="700">
        <v>15438.667975</v>
      </c>
      <c r="E32" s="700">
        <v>15438.667975</v>
      </c>
      <c r="F32" s="700">
        <v>9712.8949749999992</v>
      </c>
      <c r="G32" s="700">
        <v>13861.388975</v>
      </c>
      <c r="H32" s="700">
        <v>15449.319975</v>
      </c>
    </row>
    <row r="33" spans="1:8" s="312" customFormat="1" ht="31.2" x14ac:dyDescent="0.15">
      <c r="A33" s="703" t="s">
        <v>542</v>
      </c>
      <c r="B33" s="700">
        <v>96942.068828999996</v>
      </c>
      <c r="C33" s="700">
        <v>96902.068828999996</v>
      </c>
      <c r="D33" s="700">
        <v>103625.673</v>
      </c>
      <c r="E33" s="700">
        <v>103625.673</v>
      </c>
      <c r="F33" s="700">
        <v>107600.738359</v>
      </c>
      <c r="G33" s="700">
        <v>109682.562911</v>
      </c>
      <c r="H33" s="700">
        <v>108404.57616700001</v>
      </c>
    </row>
    <row r="34" spans="1:8" s="312" customFormat="1" ht="15.6" x14ac:dyDescent="0.15">
      <c r="A34" s="702" t="s">
        <v>5</v>
      </c>
      <c r="B34" s="700">
        <v>1107.6382880000001</v>
      </c>
      <c r="C34" s="700">
        <v>1107.6382880000001</v>
      </c>
      <c r="D34" s="700">
        <v>1085.9219949999999</v>
      </c>
      <c r="E34" s="700">
        <v>1085.9219949999999</v>
      </c>
      <c r="F34" s="700">
        <v>929.507071</v>
      </c>
      <c r="G34" s="700">
        <v>857.64207099999999</v>
      </c>
      <c r="H34" s="700">
        <v>860.46407099999999</v>
      </c>
    </row>
    <row r="35" spans="1:8" s="312" customFormat="1" ht="15.6" x14ac:dyDescent="0.15">
      <c r="A35" s="702" t="s">
        <v>4</v>
      </c>
      <c r="B35" s="700">
        <v>158.01446000000001</v>
      </c>
      <c r="C35" s="700">
        <v>154.64440500000001</v>
      </c>
      <c r="D35" s="700">
        <v>258.90204999999997</v>
      </c>
      <c r="E35" s="700">
        <v>258.90204999999997</v>
      </c>
      <c r="F35" s="700">
        <v>402.94682</v>
      </c>
      <c r="G35" s="700">
        <v>255.82573199999999</v>
      </c>
      <c r="H35" s="700">
        <v>208.72573199999999</v>
      </c>
    </row>
    <row r="36" spans="1:8" s="312" customFormat="1" ht="31.2" x14ac:dyDescent="0.15">
      <c r="A36" s="702" t="s">
        <v>3</v>
      </c>
      <c r="B36" s="700">
        <v>4010.1967800000002</v>
      </c>
      <c r="C36" s="700">
        <v>3857.24640757</v>
      </c>
      <c r="D36" s="700">
        <v>4288.5137779999995</v>
      </c>
      <c r="E36" s="700">
        <v>4274.44192114</v>
      </c>
      <c r="F36" s="700">
        <v>4136.1696240000001</v>
      </c>
      <c r="G36" s="700">
        <v>4059.582809</v>
      </c>
      <c r="H36" s="700">
        <v>3792.790352</v>
      </c>
    </row>
    <row r="37" spans="1:8" s="312" customFormat="1" ht="15.6" x14ac:dyDescent="0.15">
      <c r="A37" s="702" t="s">
        <v>2</v>
      </c>
      <c r="B37" s="700">
        <v>19050.124312</v>
      </c>
      <c r="C37" s="700">
        <v>19250.124312</v>
      </c>
      <c r="D37" s="700">
        <v>19562.125840000001</v>
      </c>
      <c r="E37" s="700">
        <v>19562.125840000001</v>
      </c>
      <c r="F37" s="700">
        <v>19515.597828999998</v>
      </c>
      <c r="G37" s="700">
        <v>16834.733142000001</v>
      </c>
      <c r="H37" s="700">
        <v>15825.740952</v>
      </c>
    </row>
    <row r="38" spans="1:8" s="312" customFormat="1" ht="15.6" x14ac:dyDescent="0.15">
      <c r="A38" s="704" t="s">
        <v>1</v>
      </c>
      <c r="B38" s="717">
        <v>363405.82020000002</v>
      </c>
      <c r="C38" s="717">
        <v>363405.82020000002</v>
      </c>
      <c r="D38" s="717">
        <v>347851.75172300002</v>
      </c>
      <c r="E38" s="717">
        <v>347851.75172300002</v>
      </c>
      <c r="F38" s="717">
        <v>385125.52020000003</v>
      </c>
      <c r="G38" s="717">
        <v>392536.32020000002</v>
      </c>
      <c r="H38" s="717">
        <v>408714.52020000003</v>
      </c>
    </row>
    <row r="39" spans="1:8" s="312" customFormat="1" ht="15.6" customHeight="1" x14ac:dyDescent="0.15">
      <c r="A39" s="705" t="s">
        <v>451</v>
      </c>
      <c r="B39" s="731">
        <v>1060697.407565</v>
      </c>
      <c r="C39" s="731">
        <v>1060697.4075649998</v>
      </c>
      <c r="D39" s="731">
        <v>1093956.278557</v>
      </c>
      <c r="E39" s="731">
        <v>1093956.278557</v>
      </c>
      <c r="F39" s="731">
        <v>1183723.9640939999</v>
      </c>
      <c r="G39" s="731">
        <v>1121186.8460059999</v>
      </c>
      <c r="H39" s="731">
        <v>1124538.264703</v>
      </c>
    </row>
    <row r="40" spans="1:8" x14ac:dyDescent="0.25">
      <c r="B40" s="488"/>
      <c r="C40" s="488"/>
    </row>
  </sheetData>
  <mergeCells count="6">
    <mergeCell ref="A1:H1"/>
    <mergeCell ref="A2:H2"/>
    <mergeCell ref="A3:A4"/>
    <mergeCell ref="B3:C3"/>
    <mergeCell ref="D3:E3"/>
    <mergeCell ref="F3:H3"/>
  </mergeCells>
  <pageMargins left="0.70866141732283472" right="0.70866141732283472" top="0.74803149606299213" bottom="0.74803149606299213" header="0.31496062992125984" footer="0.31496062992125984"/>
  <pageSetup paperSize="9" scale="5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9"/>
  <sheetViews>
    <sheetView zoomScaleNormal="100" workbookViewId="0">
      <selection sqref="A1:H1"/>
    </sheetView>
  </sheetViews>
  <sheetFormatPr defaultColWidth="9.109375" defaultRowHeight="13.2" x14ac:dyDescent="0.25"/>
  <cols>
    <col min="1" max="1" width="49.6640625" style="313" customWidth="1"/>
    <col min="2" max="8" width="17.33203125" style="313" customWidth="1"/>
    <col min="9" max="16384" width="9.109375" style="313"/>
  </cols>
  <sheetData>
    <row r="1" spans="1:8" s="312" customFormat="1" ht="39" customHeight="1" x14ac:dyDescent="0.15">
      <c r="A1" s="745" t="s">
        <v>300</v>
      </c>
      <c r="B1" s="745"/>
      <c r="C1" s="745"/>
      <c r="D1" s="745"/>
      <c r="E1" s="745"/>
      <c r="F1" s="745"/>
      <c r="G1" s="745"/>
      <c r="H1" s="745"/>
    </row>
    <row r="2" spans="1:8" s="312" customFormat="1" ht="52.5" customHeight="1" x14ac:dyDescent="0.15">
      <c r="A2" s="746" t="s">
        <v>1867</v>
      </c>
      <c r="B2" s="746"/>
      <c r="C2" s="746"/>
      <c r="D2" s="746"/>
      <c r="E2" s="746"/>
      <c r="F2" s="746"/>
      <c r="G2" s="746"/>
      <c r="H2" s="746"/>
    </row>
    <row r="3" spans="1:8" s="312" customFormat="1" ht="30.75" customHeight="1" x14ac:dyDescent="0.15">
      <c r="A3" s="747" t="s">
        <v>33</v>
      </c>
      <c r="B3" s="749" t="s">
        <v>1740</v>
      </c>
      <c r="C3" s="750"/>
      <c r="D3" s="749" t="s">
        <v>1772</v>
      </c>
      <c r="E3" s="750"/>
      <c r="F3" s="749" t="s">
        <v>1858</v>
      </c>
      <c r="G3" s="750"/>
      <c r="H3" s="751"/>
    </row>
    <row r="4" spans="1:8" s="312" customFormat="1" ht="81.75" customHeight="1" x14ac:dyDescent="0.15">
      <c r="A4" s="748"/>
      <c r="B4" s="454" t="s">
        <v>1775</v>
      </c>
      <c r="C4" s="454" t="s">
        <v>1776</v>
      </c>
      <c r="D4" s="454" t="s">
        <v>1862</v>
      </c>
      <c r="E4" s="454" t="s">
        <v>1863</v>
      </c>
      <c r="F4" s="454" t="s">
        <v>1864</v>
      </c>
      <c r="G4" s="454" t="s">
        <v>1865</v>
      </c>
      <c r="H4" s="553" t="s">
        <v>1866</v>
      </c>
    </row>
    <row r="5" spans="1:8" s="312" customFormat="1" ht="31.2" x14ac:dyDescent="0.15">
      <c r="A5" s="701" t="s">
        <v>32</v>
      </c>
      <c r="B5" s="700">
        <v>2426.4879030000002</v>
      </c>
      <c r="C5" s="700">
        <v>2426.4879030000002</v>
      </c>
      <c r="D5" s="700">
        <v>2932.3432509999998</v>
      </c>
      <c r="E5" s="700">
        <v>2932.3432509999998</v>
      </c>
      <c r="F5" s="700">
        <v>3080.2967389999999</v>
      </c>
      <c r="G5" s="700">
        <v>2859.3392319999998</v>
      </c>
      <c r="H5" s="700">
        <v>2928.463636</v>
      </c>
    </row>
    <row r="6" spans="1:8" s="312" customFormat="1" ht="46.8" x14ac:dyDescent="0.15">
      <c r="A6" s="702" t="s">
        <v>31</v>
      </c>
      <c r="B6" s="700">
        <v>861.649945</v>
      </c>
      <c r="C6" s="700">
        <v>861.649945</v>
      </c>
      <c r="D6" s="700">
        <v>716.07757700000002</v>
      </c>
      <c r="E6" s="700">
        <v>716.07757700000002</v>
      </c>
      <c r="F6" s="700">
        <v>870.97751000000005</v>
      </c>
      <c r="G6" s="700">
        <v>853.42228599999999</v>
      </c>
      <c r="H6" s="700">
        <v>852.30461000000003</v>
      </c>
    </row>
    <row r="7" spans="1:8" s="312" customFormat="1" ht="15.6" x14ac:dyDescent="0.15">
      <c r="A7" s="702" t="s">
        <v>30</v>
      </c>
      <c r="B7" s="700">
        <v>140901.75462200001</v>
      </c>
      <c r="C7" s="700">
        <v>140901.75462200001</v>
      </c>
      <c r="D7" s="700">
        <v>142840.63008500001</v>
      </c>
      <c r="E7" s="700">
        <v>142840.63008500001</v>
      </c>
      <c r="F7" s="700">
        <v>147499.32490499999</v>
      </c>
      <c r="G7" s="700">
        <v>150547.85687700001</v>
      </c>
      <c r="H7" s="700">
        <v>144910.198018</v>
      </c>
    </row>
    <row r="8" spans="1:8" s="312" customFormat="1" ht="15.6" x14ac:dyDescent="0.15">
      <c r="A8" s="702" t="s">
        <v>29</v>
      </c>
      <c r="B8" s="700">
        <v>63779.598764000002</v>
      </c>
      <c r="C8" s="700">
        <v>63771.767959999997</v>
      </c>
      <c r="D8" s="700">
        <v>85900.186344999995</v>
      </c>
      <c r="E8" s="700">
        <v>85891.739698999998</v>
      </c>
      <c r="F8" s="700">
        <v>91179.737909999996</v>
      </c>
      <c r="G8" s="700">
        <v>37662.628859999997</v>
      </c>
      <c r="H8" s="700">
        <v>36661.770865999999</v>
      </c>
    </row>
    <row r="9" spans="1:8" s="312" customFormat="1" ht="15.6" x14ac:dyDescent="0.15">
      <c r="A9" s="702" t="s">
        <v>28</v>
      </c>
      <c r="B9" s="700">
        <v>24391.410400000001</v>
      </c>
      <c r="C9" s="700">
        <v>24391.381428280001</v>
      </c>
      <c r="D9" s="700">
        <v>25640.958710999999</v>
      </c>
      <c r="E9" s="700">
        <v>25640.958710999999</v>
      </c>
      <c r="F9" s="700">
        <v>27586.356348000001</v>
      </c>
      <c r="G9" s="700">
        <v>25812.442843000001</v>
      </c>
      <c r="H9" s="700">
        <v>25843.970162000001</v>
      </c>
    </row>
    <row r="10" spans="1:8" s="312" customFormat="1" ht="15.6" x14ac:dyDescent="0.15">
      <c r="A10" s="702" t="s">
        <v>27</v>
      </c>
      <c r="B10" s="700">
        <v>9277.2450140000001</v>
      </c>
      <c r="C10" s="700">
        <v>9288.0989721200003</v>
      </c>
      <c r="D10" s="700">
        <v>10457.381089</v>
      </c>
      <c r="E10" s="700">
        <v>10470.661455279998</v>
      </c>
      <c r="F10" s="700">
        <v>11365.239828</v>
      </c>
      <c r="G10" s="700">
        <v>11324.171466</v>
      </c>
      <c r="H10" s="700">
        <v>11137.208364</v>
      </c>
    </row>
    <row r="11" spans="1:8" s="312" customFormat="1" ht="15.6" x14ac:dyDescent="0.15">
      <c r="A11" s="702" t="s">
        <v>26</v>
      </c>
      <c r="B11" s="700">
        <v>12184.000233000001</v>
      </c>
      <c r="C11" s="700">
        <v>12184.000233000001</v>
      </c>
      <c r="D11" s="700">
        <v>12168.7811</v>
      </c>
      <c r="E11" s="700">
        <v>12168.7811</v>
      </c>
      <c r="F11" s="700">
        <v>13441.282979</v>
      </c>
      <c r="G11" s="700">
        <v>12827.25541</v>
      </c>
      <c r="H11" s="700">
        <v>12482.319228</v>
      </c>
    </row>
    <row r="12" spans="1:8" s="312" customFormat="1" ht="15.6" x14ac:dyDescent="0.15">
      <c r="A12" s="702" t="s">
        <v>25</v>
      </c>
      <c r="B12" s="700">
        <v>6785.7731110000004</v>
      </c>
      <c r="C12" s="700">
        <v>6352.7731110000004</v>
      </c>
      <c r="D12" s="700">
        <v>6342.4210569999996</v>
      </c>
      <c r="E12" s="700">
        <v>6342.4210569999996</v>
      </c>
      <c r="F12" s="700">
        <v>5185.7806129999999</v>
      </c>
      <c r="G12" s="700">
        <v>5054.3586310000001</v>
      </c>
      <c r="H12" s="700">
        <v>4550.8702780000003</v>
      </c>
    </row>
    <row r="13" spans="1:8" s="312" customFormat="1" ht="15.6" x14ac:dyDescent="0.15">
      <c r="A13" s="702" t="s">
        <v>24</v>
      </c>
      <c r="B13" s="700">
        <v>1707.30666</v>
      </c>
      <c r="C13" s="700">
        <v>1707.30666</v>
      </c>
      <c r="D13" s="700">
        <v>1866.431697</v>
      </c>
      <c r="E13" s="700">
        <v>1866.431697</v>
      </c>
      <c r="F13" s="700">
        <v>2583.8634830000001</v>
      </c>
      <c r="G13" s="700">
        <v>1554.7810219999999</v>
      </c>
      <c r="H13" s="700">
        <v>1300.51235</v>
      </c>
    </row>
    <row r="14" spans="1:8" s="312" customFormat="1" ht="15.6" x14ac:dyDescent="0.15">
      <c r="A14" s="702" t="s">
        <v>23</v>
      </c>
      <c r="B14" s="700">
        <v>326.68244800000002</v>
      </c>
      <c r="C14" s="700">
        <v>626.15410061</v>
      </c>
      <c r="D14" s="700">
        <v>3830.6824459999998</v>
      </c>
      <c r="E14" s="700">
        <v>3795.946418</v>
      </c>
      <c r="F14" s="700">
        <v>20545.084750999999</v>
      </c>
      <c r="G14" s="700">
        <v>1067.506181</v>
      </c>
      <c r="H14" s="700">
        <v>843.69033400000001</v>
      </c>
    </row>
    <row r="15" spans="1:8" s="312" customFormat="1" ht="15.6" x14ac:dyDescent="0.15">
      <c r="A15" s="702" t="s">
        <v>22</v>
      </c>
      <c r="B15" s="700">
        <v>63027.319486</v>
      </c>
      <c r="C15" s="700">
        <v>62675.651515999998</v>
      </c>
      <c r="D15" s="700">
        <v>43996.557042</v>
      </c>
      <c r="E15" s="700">
        <v>43996.557042</v>
      </c>
      <c r="F15" s="700">
        <v>40732.105132999997</v>
      </c>
      <c r="G15" s="700">
        <v>36771.531792000002</v>
      </c>
      <c r="H15" s="700">
        <v>32685.015066</v>
      </c>
    </row>
    <row r="16" spans="1:8" s="312" customFormat="1" ht="15.6" x14ac:dyDescent="0.15">
      <c r="A16" s="702" t="s">
        <v>21</v>
      </c>
      <c r="B16" s="700">
        <v>44.790872</v>
      </c>
      <c r="C16" s="700">
        <v>51.608842000000003</v>
      </c>
      <c r="D16" s="700">
        <v>50.692903000000001</v>
      </c>
      <c r="E16" s="700">
        <v>50.692903000000001</v>
      </c>
      <c r="F16" s="700">
        <v>93.727547000000001</v>
      </c>
      <c r="G16" s="700">
        <v>94.165237000000005</v>
      </c>
      <c r="H16" s="700">
        <v>94.592425000000006</v>
      </c>
    </row>
    <row r="17" spans="1:8" s="312" customFormat="1" ht="14.7" customHeight="1" x14ac:dyDescent="0.15">
      <c r="A17" s="702" t="s">
        <v>439</v>
      </c>
      <c r="B17" s="700">
        <v>15657.026986999999</v>
      </c>
      <c r="C17" s="700">
        <v>16002.876987</v>
      </c>
      <c r="D17" s="700">
        <v>16110.074548000001</v>
      </c>
      <c r="E17" s="700">
        <v>16111.074548000001</v>
      </c>
      <c r="F17" s="700">
        <v>16612.318482999999</v>
      </c>
      <c r="G17" s="700">
        <v>16369.033275</v>
      </c>
      <c r="H17" s="700">
        <v>17182.906478000001</v>
      </c>
    </row>
    <row r="18" spans="1:8" s="312" customFormat="1" ht="15.6" x14ac:dyDescent="0.15">
      <c r="A18" s="702" t="s">
        <v>20</v>
      </c>
      <c r="B18" s="700">
        <v>5246.9659819999997</v>
      </c>
      <c r="C18" s="700">
        <v>5243.5148589999999</v>
      </c>
      <c r="D18" s="700">
        <v>6712.8202520000004</v>
      </c>
      <c r="E18" s="700">
        <v>6711.8202520000004</v>
      </c>
      <c r="F18" s="700">
        <v>8198.3945210000002</v>
      </c>
      <c r="G18" s="700">
        <v>7280.4220260000002</v>
      </c>
      <c r="H18" s="700">
        <v>5661.9562889999997</v>
      </c>
    </row>
    <row r="19" spans="1:8" s="312" customFormat="1" ht="15.6" x14ac:dyDescent="0.15">
      <c r="A19" s="702" t="s">
        <v>19</v>
      </c>
      <c r="B19" s="700">
        <v>1037.144166</v>
      </c>
      <c r="C19" s="700">
        <v>1037.144166</v>
      </c>
      <c r="D19" s="700">
        <v>1444.128305</v>
      </c>
      <c r="E19" s="700">
        <v>1444.128305</v>
      </c>
      <c r="F19" s="700">
        <v>1092.651226</v>
      </c>
      <c r="G19" s="700">
        <v>939.33331599999997</v>
      </c>
      <c r="H19" s="700">
        <v>1021.914003</v>
      </c>
    </row>
    <row r="20" spans="1:8" s="312" customFormat="1" ht="31.2" x14ac:dyDescent="0.15">
      <c r="A20" s="702" t="s">
        <v>18</v>
      </c>
      <c r="B20" s="700">
        <v>871.75270799999998</v>
      </c>
      <c r="C20" s="700">
        <v>871.75270799999998</v>
      </c>
      <c r="D20" s="700">
        <v>542.69565799999998</v>
      </c>
      <c r="E20" s="700">
        <v>542.69565799999998</v>
      </c>
      <c r="F20" s="700">
        <v>530.38686800000005</v>
      </c>
      <c r="G20" s="700">
        <v>500.672123</v>
      </c>
      <c r="H20" s="700">
        <v>476.07527299999998</v>
      </c>
    </row>
    <row r="21" spans="1:8" s="312" customFormat="1" ht="15.6" x14ac:dyDescent="0.15">
      <c r="A21" s="702" t="s">
        <v>17</v>
      </c>
      <c r="B21" s="700">
        <v>4329.89347</v>
      </c>
      <c r="C21" s="700">
        <v>4267.1549842799996</v>
      </c>
      <c r="D21" s="700">
        <v>4909.7902459999996</v>
      </c>
      <c r="E21" s="700">
        <v>4764.4458682600007</v>
      </c>
      <c r="F21" s="700">
        <v>5021.1775749999997</v>
      </c>
      <c r="G21" s="700">
        <v>5054.9919849999997</v>
      </c>
      <c r="H21" s="700">
        <v>5067.3007470000002</v>
      </c>
    </row>
    <row r="22" spans="1:8" s="312" customFormat="1" ht="31.2" x14ac:dyDescent="0.15">
      <c r="A22" s="702" t="s">
        <v>16</v>
      </c>
      <c r="B22" s="700">
        <v>3369.7191939999998</v>
      </c>
      <c r="C22" s="700">
        <v>3174.1154280000001</v>
      </c>
      <c r="D22" s="700">
        <v>4411.0137649999997</v>
      </c>
      <c r="E22" s="700">
        <v>4446.499793</v>
      </c>
      <c r="F22" s="700">
        <v>4884.6191390000004</v>
      </c>
      <c r="G22" s="700">
        <v>3021.7034520000002</v>
      </c>
      <c r="H22" s="700">
        <v>2677.7416579999999</v>
      </c>
    </row>
    <row r="23" spans="1:8" s="312" customFormat="1" ht="15.6" x14ac:dyDescent="0.15">
      <c r="A23" s="702" t="s">
        <v>15</v>
      </c>
      <c r="B23" s="700">
        <v>674.256711</v>
      </c>
      <c r="C23" s="700">
        <v>676.70783400000005</v>
      </c>
      <c r="D23" s="700">
        <v>1399.3221450000001</v>
      </c>
      <c r="E23" s="700">
        <v>1399.3221450000001</v>
      </c>
      <c r="F23" s="700">
        <v>1053.455179</v>
      </c>
      <c r="G23" s="700">
        <v>579.17135599999995</v>
      </c>
      <c r="H23" s="700">
        <v>603.94914100000005</v>
      </c>
    </row>
    <row r="24" spans="1:8" s="312" customFormat="1" ht="15.6" x14ac:dyDescent="0.15">
      <c r="A24" s="702" t="s">
        <v>14</v>
      </c>
      <c r="B24" s="700">
        <v>2628.9703939999999</v>
      </c>
      <c r="C24" s="700">
        <v>2628.9703939999999</v>
      </c>
      <c r="D24" s="700">
        <v>2225.0889269999998</v>
      </c>
      <c r="E24" s="700">
        <v>2223.5889269999998</v>
      </c>
      <c r="F24" s="700">
        <v>2807.9868759999999</v>
      </c>
      <c r="G24" s="700">
        <v>1885.71849</v>
      </c>
      <c r="H24" s="700">
        <v>1716.920824</v>
      </c>
    </row>
    <row r="25" spans="1:8" s="312" customFormat="1" ht="31.2" x14ac:dyDescent="0.15">
      <c r="A25" s="702" t="s">
        <v>13</v>
      </c>
      <c r="B25" s="700">
        <v>2815.9883789999999</v>
      </c>
      <c r="C25" s="700">
        <v>2857.4883789999999</v>
      </c>
      <c r="D25" s="700">
        <v>3953.7653340000002</v>
      </c>
      <c r="E25" s="700">
        <v>3953.7653340000002</v>
      </c>
      <c r="F25" s="700">
        <v>3825.243837</v>
      </c>
      <c r="G25" s="700">
        <v>3201.5082080000002</v>
      </c>
      <c r="H25" s="700">
        <v>3198.7984550000001</v>
      </c>
    </row>
    <row r="26" spans="1:8" s="312" customFormat="1" ht="15.6" x14ac:dyDescent="0.15">
      <c r="A26" s="702" t="s">
        <v>12</v>
      </c>
      <c r="B26" s="700">
        <v>50923.647814999997</v>
      </c>
      <c r="C26" s="700">
        <v>51356.647814999997</v>
      </c>
      <c r="D26" s="700">
        <v>51250.840012000001</v>
      </c>
      <c r="E26" s="700">
        <v>51250.840012000001</v>
      </c>
      <c r="F26" s="700">
        <v>52113.722414999997</v>
      </c>
      <c r="G26" s="700">
        <v>50870.580997999998</v>
      </c>
      <c r="H26" s="700">
        <v>47997.905138000002</v>
      </c>
    </row>
    <row r="27" spans="1:8" s="312" customFormat="1" ht="31.2" x14ac:dyDescent="0.15">
      <c r="A27" s="702" t="s">
        <v>440</v>
      </c>
      <c r="B27" s="700">
        <v>9927.1354420000007</v>
      </c>
      <c r="C27" s="700">
        <v>10024.37392772</v>
      </c>
      <c r="D27" s="700">
        <v>10363.746168</v>
      </c>
      <c r="E27" s="700">
        <v>10510.59054574</v>
      </c>
      <c r="F27" s="700">
        <v>10926.309558000001</v>
      </c>
      <c r="G27" s="700">
        <v>11048.053099999999</v>
      </c>
      <c r="H27" s="700">
        <v>11035.959327</v>
      </c>
    </row>
    <row r="28" spans="1:8" s="312" customFormat="1" ht="15.6" x14ac:dyDescent="0.15">
      <c r="A28" s="702" t="s">
        <v>11</v>
      </c>
      <c r="B28" s="700">
        <v>45785.437377000002</v>
      </c>
      <c r="C28" s="700">
        <v>45521.407439000002</v>
      </c>
      <c r="D28" s="700">
        <v>50401.068511999998</v>
      </c>
      <c r="E28" s="700">
        <v>50409.570158000002</v>
      </c>
      <c r="F28" s="700">
        <v>60769.879090000002</v>
      </c>
      <c r="G28" s="700">
        <v>61873.510180999998</v>
      </c>
      <c r="H28" s="700">
        <v>62783.272190000003</v>
      </c>
    </row>
    <row r="29" spans="1:8" s="312" customFormat="1" ht="15.6" x14ac:dyDescent="0.15">
      <c r="A29" s="702" t="s">
        <v>10</v>
      </c>
      <c r="B29" s="700">
        <v>109226.926641</v>
      </c>
      <c r="C29" s="700">
        <v>107905.117684</v>
      </c>
      <c r="D29" s="700">
        <v>107592.584342</v>
      </c>
      <c r="E29" s="700">
        <v>106993.384342</v>
      </c>
      <c r="F29" s="700">
        <v>113598.442822</v>
      </c>
      <c r="G29" s="700">
        <v>118499.791043</v>
      </c>
      <c r="H29" s="700">
        <v>119760.436118</v>
      </c>
    </row>
    <row r="30" spans="1:8" s="312" customFormat="1" ht="15.6" x14ac:dyDescent="0.15">
      <c r="A30" s="702" t="s">
        <v>9</v>
      </c>
      <c r="B30" s="700">
        <v>21293.737928999999</v>
      </c>
      <c r="C30" s="700">
        <v>22693.032201999999</v>
      </c>
      <c r="D30" s="700">
        <v>17745.562843</v>
      </c>
      <c r="E30" s="700">
        <v>18344.762843</v>
      </c>
      <c r="F30" s="700">
        <v>19375.518315000001</v>
      </c>
      <c r="G30" s="700">
        <v>17163.376113999999</v>
      </c>
      <c r="H30" s="700">
        <v>16714.953085000001</v>
      </c>
    </row>
    <row r="31" spans="1:8" s="312" customFormat="1" ht="15.6" x14ac:dyDescent="0.15">
      <c r="A31" s="702" t="s">
        <v>8</v>
      </c>
      <c r="B31" s="700">
        <v>3211.7565359999999</v>
      </c>
      <c r="C31" s="700">
        <v>3211.7565359999999</v>
      </c>
      <c r="D31" s="700">
        <v>3430.5138889999998</v>
      </c>
      <c r="E31" s="700">
        <v>3430.5138889999998</v>
      </c>
      <c r="F31" s="700">
        <v>3498.8409299999998</v>
      </c>
      <c r="G31" s="700">
        <v>3135.4395479999998</v>
      </c>
      <c r="H31" s="700">
        <v>3055.543662</v>
      </c>
    </row>
    <row r="32" spans="1:8" s="312" customFormat="1" ht="15.6" x14ac:dyDescent="0.15">
      <c r="A32" s="702" t="s">
        <v>7</v>
      </c>
      <c r="B32" s="700">
        <v>3064.6679749999998</v>
      </c>
      <c r="C32" s="700">
        <v>3064.6679749999998</v>
      </c>
      <c r="D32" s="700">
        <v>4622.1059750000004</v>
      </c>
      <c r="E32" s="700">
        <v>4622.1059750000004</v>
      </c>
      <c r="F32" s="700">
        <v>3567.6989749999998</v>
      </c>
      <c r="G32" s="700">
        <v>7456.9139750000004</v>
      </c>
      <c r="H32" s="700">
        <v>6672.460975</v>
      </c>
    </row>
    <row r="33" spans="1:8" s="312" customFormat="1" ht="31.2" x14ac:dyDescent="0.15">
      <c r="A33" s="703" t="s">
        <v>542</v>
      </c>
      <c r="B33" s="700">
        <v>100225.971513</v>
      </c>
      <c r="C33" s="700">
        <v>100185.971513</v>
      </c>
      <c r="D33" s="700">
        <v>107240.31772000001</v>
      </c>
      <c r="E33" s="700">
        <v>107240.31772000001</v>
      </c>
      <c r="F33" s="700">
        <v>108158.67045999999</v>
      </c>
      <c r="G33" s="700">
        <v>110761.747057</v>
      </c>
      <c r="H33" s="700">
        <v>108801.943418</v>
      </c>
    </row>
    <row r="34" spans="1:8" s="312" customFormat="1" ht="15.6" x14ac:dyDescent="0.15">
      <c r="A34" s="702" t="s">
        <v>5</v>
      </c>
      <c r="B34" s="700">
        <v>1125.0422900000001</v>
      </c>
      <c r="C34" s="700">
        <v>1125.0422900000001</v>
      </c>
      <c r="D34" s="700">
        <v>1095.9219949999999</v>
      </c>
      <c r="E34" s="700">
        <v>1095.9219949999999</v>
      </c>
      <c r="F34" s="700">
        <v>929.507071</v>
      </c>
      <c r="G34" s="700">
        <v>857.64207099999999</v>
      </c>
      <c r="H34" s="700">
        <v>860.46407099999999</v>
      </c>
    </row>
    <row r="35" spans="1:8" s="312" customFormat="1" ht="15.6" x14ac:dyDescent="0.15">
      <c r="A35" s="702" t="s">
        <v>4</v>
      </c>
      <c r="B35" s="700">
        <v>159.77745999999999</v>
      </c>
      <c r="C35" s="700">
        <v>156.40740500000001</v>
      </c>
      <c r="D35" s="700">
        <v>258.90204999999997</v>
      </c>
      <c r="E35" s="700">
        <v>258.90204999999997</v>
      </c>
      <c r="F35" s="700">
        <v>402.94682</v>
      </c>
      <c r="G35" s="700">
        <v>255.82573199999999</v>
      </c>
      <c r="H35" s="700">
        <v>208.72573199999999</v>
      </c>
    </row>
    <row r="36" spans="1:8" s="312" customFormat="1" ht="31.2" x14ac:dyDescent="0.15">
      <c r="A36" s="702" t="s">
        <v>3</v>
      </c>
      <c r="B36" s="700">
        <v>4010.9941610000001</v>
      </c>
      <c r="C36" s="700">
        <v>3858.0467689900001</v>
      </c>
      <c r="D36" s="700">
        <v>4309.0256010000003</v>
      </c>
      <c r="E36" s="700">
        <v>4294.9402347200003</v>
      </c>
      <c r="F36" s="700">
        <v>4155.9144409999999</v>
      </c>
      <c r="G36" s="700">
        <v>4059.557546</v>
      </c>
      <c r="H36" s="700">
        <v>3793.4909090000001</v>
      </c>
    </row>
    <row r="37" spans="1:8" s="312" customFormat="1" ht="17.25" customHeight="1" x14ac:dyDescent="0.15">
      <c r="A37" s="702" t="s">
        <v>2</v>
      </c>
      <c r="B37" s="700">
        <v>25350.124312</v>
      </c>
      <c r="C37" s="700">
        <v>25550.124312</v>
      </c>
      <c r="D37" s="700">
        <v>31764.592431000001</v>
      </c>
      <c r="E37" s="700">
        <v>31764.592431000001</v>
      </c>
      <c r="F37" s="700">
        <v>32622.552187000001</v>
      </c>
      <c r="G37" s="700">
        <v>24833.353147000002</v>
      </c>
      <c r="H37" s="700">
        <v>23824.360957000001</v>
      </c>
    </row>
    <row r="38" spans="1:8" s="312" customFormat="1" ht="19.5" customHeight="1" x14ac:dyDescent="0.15">
      <c r="A38" s="704" t="s">
        <v>1</v>
      </c>
      <c r="B38" s="717">
        <v>363535.80665699998</v>
      </c>
      <c r="C38" s="717">
        <v>363535.80665699998</v>
      </c>
      <c r="D38" s="717">
        <v>347851.75172300002</v>
      </c>
      <c r="E38" s="717">
        <v>347851.75172300002</v>
      </c>
      <c r="F38" s="717">
        <v>385125.52020000003</v>
      </c>
      <c r="G38" s="717">
        <v>392536.32020000002</v>
      </c>
      <c r="H38" s="717">
        <v>408714.52020000003</v>
      </c>
    </row>
    <row r="39" spans="1:8" s="312" customFormat="1" ht="25.5" customHeight="1" x14ac:dyDescent="0.15">
      <c r="A39" s="705" t="s">
        <v>0</v>
      </c>
      <c r="B39" s="731">
        <v>1100186.7635570001</v>
      </c>
      <c r="C39" s="731">
        <v>1100186.7635570001</v>
      </c>
      <c r="D39" s="731">
        <v>1116378.775744</v>
      </c>
      <c r="E39" s="731">
        <v>1116378.775744</v>
      </c>
      <c r="F39" s="731">
        <v>1203435.534734</v>
      </c>
      <c r="G39" s="731">
        <v>1128614.12478</v>
      </c>
      <c r="H39" s="731">
        <v>1126122.5139870001</v>
      </c>
    </row>
  </sheetData>
  <mergeCells count="6">
    <mergeCell ref="A1:H1"/>
    <mergeCell ref="A2:H2"/>
    <mergeCell ref="A3:A4"/>
    <mergeCell ref="B3:C3"/>
    <mergeCell ref="D3:E3"/>
    <mergeCell ref="F3:H3"/>
  </mergeCells>
  <pageMargins left="0.70866141732283472" right="0.70866141732283472" top="0.74803149606299213" bottom="0.74803149606299213" header="0.31496062992125984" footer="0.31496062992125984"/>
  <pageSetup paperSize="9" scale="5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29"/>
  <sheetViews>
    <sheetView zoomScaleNormal="100" workbookViewId="0">
      <selection sqref="A1:K222"/>
    </sheetView>
  </sheetViews>
  <sheetFormatPr defaultColWidth="9.109375" defaultRowHeight="13.2" x14ac:dyDescent="0.25"/>
  <cols>
    <col min="1" max="1" width="51.33203125" style="313" customWidth="1"/>
    <col min="2" max="5" width="15.6640625" style="313" customWidth="1"/>
    <col min="6" max="6" width="16.5546875" style="313" customWidth="1"/>
    <col min="7" max="9" width="16.44140625" style="313" customWidth="1"/>
    <col min="10" max="10" width="19.44140625" style="316" customWidth="1"/>
    <col min="11" max="11" width="19.88671875" style="316" customWidth="1"/>
    <col min="12" max="16384" width="9.109375" style="313"/>
  </cols>
  <sheetData>
    <row r="1" spans="1:11" s="312" customFormat="1" ht="28.65" customHeight="1" x14ac:dyDescent="0.15">
      <c r="A1" s="745" t="s">
        <v>300</v>
      </c>
      <c r="B1" s="745"/>
      <c r="C1" s="745"/>
      <c r="D1" s="745"/>
      <c r="E1" s="745"/>
      <c r="F1" s="745"/>
      <c r="G1" s="745"/>
      <c r="H1" s="745"/>
      <c r="I1" s="745"/>
      <c r="J1" s="745"/>
      <c r="K1" s="745"/>
    </row>
    <row r="2" spans="1:11" s="312" customFormat="1" ht="42" customHeight="1" x14ac:dyDescent="0.15">
      <c r="A2" s="752" t="s">
        <v>1868</v>
      </c>
      <c r="B2" s="752"/>
      <c r="C2" s="752"/>
      <c r="D2" s="752"/>
      <c r="E2" s="752"/>
      <c r="F2" s="752"/>
      <c r="G2" s="752"/>
      <c r="H2" s="752"/>
      <c r="I2" s="752"/>
      <c r="J2" s="752"/>
      <c r="K2" s="752"/>
    </row>
    <row r="3" spans="1:11" s="312" customFormat="1" ht="34.5" customHeight="1" x14ac:dyDescent="0.15">
      <c r="A3" s="747" t="s">
        <v>453</v>
      </c>
      <c r="B3" s="749" t="s">
        <v>1740</v>
      </c>
      <c r="C3" s="750"/>
      <c r="D3" s="749" t="s">
        <v>1772</v>
      </c>
      <c r="E3" s="750"/>
      <c r="F3" s="753" t="s">
        <v>1858</v>
      </c>
      <c r="G3" s="754"/>
      <c r="H3" s="754"/>
      <c r="I3" s="755"/>
      <c r="J3" s="756" t="s">
        <v>1873</v>
      </c>
      <c r="K3" s="758" t="s">
        <v>1872</v>
      </c>
    </row>
    <row r="4" spans="1:11" s="312" customFormat="1" ht="109.95" customHeight="1" x14ac:dyDescent="0.15">
      <c r="A4" s="748"/>
      <c r="B4" s="315" t="s">
        <v>602</v>
      </c>
      <c r="C4" s="315" t="s">
        <v>543</v>
      </c>
      <c r="D4" s="315" t="s">
        <v>544</v>
      </c>
      <c r="E4" s="315" t="s">
        <v>539</v>
      </c>
      <c r="F4" s="315" t="s">
        <v>1883</v>
      </c>
      <c r="G4" s="453" t="s">
        <v>1869</v>
      </c>
      <c r="H4" s="453" t="s">
        <v>1870</v>
      </c>
      <c r="I4" s="453" t="s">
        <v>1871</v>
      </c>
      <c r="J4" s="757"/>
      <c r="K4" s="759"/>
    </row>
    <row r="5" spans="1:11" ht="28.8" x14ac:dyDescent="0.25">
      <c r="A5" s="671" t="s">
        <v>32</v>
      </c>
      <c r="B5" s="668">
        <v>2426.4879030000002</v>
      </c>
      <c r="C5" s="668">
        <v>2955.4060209999998</v>
      </c>
      <c r="D5" s="668">
        <v>2932.3432509999998</v>
      </c>
      <c r="E5" s="668">
        <v>3194.0003459999998</v>
      </c>
      <c r="F5" s="668">
        <v>3072.147739</v>
      </c>
      <c r="G5" s="668">
        <v>3080.2967389999999</v>
      </c>
      <c r="H5" s="668">
        <v>2859.3392319999998</v>
      </c>
      <c r="I5" s="668">
        <v>2928.463636</v>
      </c>
      <c r="J5" s="676">
        <f>G5/D5*100-100</f>
        <v>5.0455719312377312</v>
      </c>
      <c r="K5" s="676">
        <f>G5/E5*100-100</f>
        <v>-3.5599121691516586</v>
      </c>
    </row>
    <row r="6" spans="1:11" ht="14.4" x14ac:dyDescent="0.3">
      <c r="A6" s="672" t="s">
        <v>36</v>
      </c>
      <c r="B6" s="669">
        <v>1745.011671</v>
      </c>
      <c r="C6" s="669">
        <v>1745.011671</v>
      </c>
      <c r="D6" s="669">
        <v>1745.5716709999999</v>
      </c>
      <c r="E6" s="669">
        <v>1745.5716709999999</v>
      </c>
      <c r="F6" s="669">
        <v>1749.6716710000001</v>
      </c>
      <c r="G6" s="669">
        <v>1749.6716710000001</v>
      </c>
      <c r="H6" s="669">
        <v>1751.971671</v>
      </c>
      <c r="I6" s="669">
        <v>1759.221671</v>
      </c>
      <c r="J6" s="677">
        <f t="shared" ref="J6:J69" si="0">G6/D6*100-100</f>
        <v>0.23488007213425988</v>
      </c>
      <c r="K6" s="677">
        <f t="shared" ref="K6:K69" si="1">G6/E6*100-100</f>
        <v>0.23488007213425988</v>
      </c>
    </row>
    <row r="7" spans="1:11" ht="14.4" x14ac:dyDescent="0.3">
      <c r="A7" s="672" t="s">
        <v>38</v>
      </c>
      <c r="B7" s="669">
        <v>681.47623199999998</v>
      </c>
      <c r="C7" s="669">
        <v>1210.39435</v>
      </c>
      <c r="D7" s="669">
        <v>1186.7715800000001</v>
      </c>
      <c r="E7" s="669">
        <v>1448.4286750000001</v>
      </c>
      <c r="F7" s="669">
        <v>1322.4760679999999</v>
      </c>
      <c r="G7" s="669">
        <v>1330.6250680000001</v>
      </c>
      <c r="H7" s="669">
        <v>1107.367561</v>
      </c>
      <c r="I7" s="669">
        <v>1169.2419649999999</v>
      </c>
      <c r="J7" s="677">
        <f t="shared" si="0"/>
        <v>12.121413288309441</v>
      </c>
      <c r="K7" s="677">
        <f t="shared" si="1"/>
        <v>-8.1332004145803154</v>
      </c>
    </row>
    <row r="8" spans="1:11" ht="28.8" x14ac:dyDescent="0.25">
      <c r="A8" s="671" t="s">
        <v>31</v>
      </c>
      <c r="B8" s="668">
        <v>861.17018700000006</v>
      </c>
      <c r="C8" s="668">
        <v>1112.6818960000001</v>
      </c>
      <c r="D8" s="668">
        <v>715.66816900000003</v>
      </c>
      <c r="E8" s="668">
        <v>782.61930600000005</v>
      </c>
      <c r="F8" s="668">
        <v>870.57500500000003</v>
      </c>
      <c r="G8" s="668">
        <v>870.57500500000003</v>
      </c>
      <c r="H8" s="668">
        <v>853.43076199999996</v>
      </c>
      <c r="I8" s="668">
        <v>852.313086</v>
      </c>
      <c r="J8" s="676">
        <f t="shared" si="0"/>
        <v>21.645064390169907</v>
      </c>
      <c r="K8" s="676">
        <f t="shared" si="1"/>
        <v>11.238631391492902</v>
      </c>
    </row>
    <row r="9" spans="1:11" ht="43.2" x14ac:dyDescent="0.3">
      <c r="A9" s="672" t="s">
        <v>1647</v>
      </c>
      <c r="B9" s="669">
        <v>861.17018700000006</v>
      </c>
      <c r="C9" s="669">
        <v>1112.6818960000001</v>
      </c>
      <c r="D9" s="669">
        <v>715.66816900000003</v>
      </c>
      <c r="E9" s="669">
        <v>782.61930600000005</v>
      </c>
      <c r="F9" s="669">
        <v>870.57500500000003</v>
      </c>
      <c r="G9" s="669">
        <v>870.57500500000003</v>
      </c>
      <c r="H9" s="669">
        <v>853.43076199999996</v>
      </c>
      <c r="I9" s="669">
        <v>852.313086</v>
      </c>
      <c r="J9" s="677">
        <f t="shared" si="0"/>
        <v>21.645064390169907</v>
      </c>
      <c r="K9" s="677">
        <f t="shared" si="1"/>
        <v>11.238631391492902</v>
      </c>
    </row>
    <row r="10" spans="1:11" ht="14.4" x14ac:dyDescent="0.25">
      <c r="A10" s="671" t="s">
        <v>30</v>
      </c>
      <c r="B10" s="668">
        <v>132581.086335</v>
      </c>
      <c r="C10" s="668">
        <v>142729.13323800001</v>
      </c>
      <c r="D10" s="668">
        <v>141062.507025</v>
      </c>
      <c r="E10" s="668">
        <v>141884.391194</v>
      </c>
      <c r="F10" s="668">
        <v>143291.632492</v>
      </c>
      <c r="G10" s="668">
        <v>143150.45249200001</v>
      </c>
      <c r="H10" s="668">
        <v>149282.70785899999</v>
      </c>
      <c r="I10" s="668">
        <v>143970.245146</v>
      </c>
      <c r="J10" s="676">
        <f t="shared" si="0"/>
        <v>1.4801562165841773</v>
      </c>
      <c r="K10" s="676">
        <f t="shared" si="1"/>
        <v>0.8923189417424453</v>
      </c>
    </row>
    <row r="11" spans="1:11" ht="14.4" x14ac:dyDescent="0.3">
      <c r="A11" s="672" t="s">
        <v>40</v>
      </c>
      <c r="B11" s="669">
        <v>2538.7936669999999</v>
      </c>
      <c r="C11" s="669">
        <v>2528.8121769999998</v>
      </c>
      <c r="D11" s="669">
        <v>2636.4221219999999</v>
      </c>
      <c r="E11" s="669">
        <v>2622.9217749999998</v>
      </c>
      <c r="F11" s="669">
        <v>2388.9350469999999</v>
      </c>
      <c r="G11" s="669">
        <v>2288.9350469999999</v>
      </c>
      <c r="H11" s="669">
        <v>6777.3856109999997</v>
      </c>
      <c r="I11" s="669">
        <v>2525.0729379999998</v>
      </c>
      <c r="J11" s="677">
        <f t="shared" si="0"/>
        <v>-13.180251830704364</v>
      </c>
      <c r="K11" s="677">
        <f t="shared" si="1"/>
        <v>-12.733385005353426</v>
      </c>
    </row>
    <row r="12" spans="1:11" ht="28.8" x14ac:dyDescent="0.3">
      <c r="A12" s="672" t="s">
        <v>555</v>
      </c>
      <c r="B12" s="669">
        <v>30722.807679000001</v>
      </c>
      <c r="C12" s="669">
        <v>31054.807679000001</v>
      </c>
      <c r="D12" s="669">
        <v>32592.307679000001</v>
      </c>
      <c r="E12" s="669">
        <v>32637.877679000001</v>
      </c>
      <c r="F12" s="669">
        <v>34863.707678999999</v>
      </c>
      <c r="G12" s="669">
        <v>34863.707678999999</v>
      </c>
      <c r="H12" s="669">
        <v>35541.707678999999</v>
      </c>
      <c r="I12" s="669">
        <v>35560.007679000002</v>
      </c>
      <c r="J12" s="677">
        <f t="shared" si="0"/>
        <v>6.9691291036243967</v>
      </c>
      <c r="K12" s="677">
        <f t="shared" si="1"/>
        <v>6.8197755438986576</v>
      </c>
    </row>
    <row r="13" spans="1:11" ht="14.4" x14ac:dyDescent="0.3">
      <c r="A13" s="672" t="s">
        <v>45</v>
      </c>
      <c r="B13" s="669">
        <v>81601.319806</v>
      </c>
      <c r="C13" s="669">
        <v>84091.306595000002</v>
      </c>
      <c r="D13" s="669">
        <v>86753.640805999996</v>
      </c>
      <c r="E13" s="669">
        <v>86943.340805999993</v>
      </c>
      <c r="F13" s="669">
        <v>88077.18</v>
      </c>
      <c r="G13" s="669">
        <v>88073.74</v>
      </c>
      <c r="H13" s="669">
        <v>89269.96</v>
      </c>
      <c r="I13" s="669">
        <v>88809.08</v>
      </c>
      <c r="J13" s="677">
        <f t="shared" si="0"/>
        <v>1.5216643148753093</v>
      </c>
      <c r="K13" s="677">
        <f t="shared" si="1"/>
        <v>1.3001561517199036</v>
      </c>
    </row>
    <row r="14" spans="1:11" ht="14.4" x14ac:dyDescent="0.3">
      <c r="A14" s="672" t="s">
        <v>324</v>
      </c>
      <c r="B14" s="669">
        <v>2144.4612080000002</v>
      </c>
      <c r="C14" s="669">
        <v>2624.1362079999999</v>
      </c>
      <c r="D14" s="669">
        <v>2538.333208</v>
      </c>
      <c r="E14" s="669">
        <v>2547.1790700000001</v>
      </c>
      <c r="F14" s="669">
        <v>2620.8659360000001</v>
      </c>
      <c r="G14" s="669">
        <v>2577.8659360000001</v>
      </c>
      <c r="H14" s="669">
        <v>2731.380936</v>
      </c>
      <c r="I14" s="669">
        <v>2330.3409360000001</v>
      </c>
      <c r="J14" s="677">
        <f t="shared" si="0"/>
        <v>1.5574286258165841</v>
      </c>
      <c r="K14" s="677">
        <f t="shared" si="1"/>
        <v>1.204739249054839</v>
      </c>
    </row>
    <row r="15" spans="1:11" ht="14.4" x14ac:dyDescent="0.3">
      <c r="A15" s="672" t="s">
        <v>432</v>
      </c>
      <c r="B15" s="669">
        <v>35.308259</v>
      </c>
      <c r="C15" s="669">
        <v>36.775345999999999</v>
      </c>
      <c r="D15" s="669">
        <v>38.641818000000001</v>
      </c>
      <c r="E15" s="669">
        <v>39.276870000000002</v>
      </c>
      <c r="F15" s="669">
        <v>38.812224000000001</v>
      </c>
      <c r="G15" s="669">
        <v>38.812224000000001</v>
      </c>
      <c r="H15" s="669">
        <v>38.947302999999998</v>
      </c>
      <c r="I15" s="669">
        <v>39.077404999999999</v>
      </c>
      <c r="J15" s="677">
        <f t="shared" si="0"/>
        <v>0.44098856839499945</v>
      </c>
      <c r="K15" s="677">
        <f t="shared" si="1"/>
        <v>-1.1830015986508187</v>
      </c>
    </row>
    <row r="16" spans="1:11" ht="28.8" x14ac:dyDescent="0.3">
      <c r="A16" s="672" t="s">
        <v>556</v>
      </c>
      <c r="B16" s="669">
        <v>70.922101999999995</v>
      </c>
      <c r="C16" s="669">
        <v>90.463853</v>
      </c>
      <c r="D16" s="669">
        <v>112.84069100000001</v>
      </c>
      <c r="E16" s="669">
        <v>115.080191</v>
      </c>
      <c r="F16" s="669">
        <v>74.906852000000001</v>
      </c>
      <c r="G16" s="669">
        <v>74.906852000000001</v>
      </c>
      <c r="H16" s="669">
        <v>74.322395999999998</v>
      </c>
      <c r="I16" s="669">
        <v>109.333326</v>
      </c>
      <c r="J16" s="677">
        <f t="shared" si="0"/>
        <v>-33.61716297891158</v>
      </c>
      <c r="K16" s="677">
        <f t="shared" si="1"/>
        <v>-34.908995762789445</v>
      </c>
    </row>
    <row r="17" spans="1:11" ht="28.8" x14ac:dyDescent="0.3">
      <c r="A17" s="672" t="s">
        <v>557</v>
      </c>
      <c r="B17" s="669">
        <v>15467.473614</v>
      </c>
      <c r="C17" s="669">
        <v>22302.83138</v>
      </c>
      <c r="D17" s="669">
        <v>16390.320701000001</v>
      </c>
      <c r="E17" s="669">
        <v>16978.714802999999</v>
      </c>
      <c r="F17" s="669">
        <v>15227.224754000001</v>
      </c>
      <c r="G17" s="669">
        <v>15232.484753999999</v>
      </c>
      <c r="H17" s="669">
        <v>14849.003934</v>
      </c>
      <c r="I17" s="669">
        <v>14597.332861999999</v>
      </c>
      <c r="J17" s="677">
        <f t="shared" si="0"/>
        <v>-7.0641445528845566</v>
      </c>
      <c r="K17" s="677">
        <f t="shared" si="1"/>
        <v>-10.284818781993181</v>
      </c>
    </row>
    <row r="18" spans="1:11" ht="14.4" x14ac:dyDescent="0.25">
      <c r="A18" s="671" t="s">
        <v>29</v>
      </c>
      <c r="B18" s="668">
        <v>63771.767959999997</v>
      </c>
      <c r="C18" s="668">
        <v>64944.479028000002</v>
      </c>
      <c r="D18" s="668">
        <v>85885.971212999997</v>
      </c>
      <c r="E18" s="668">
        <v>87063.700383639996</v>
      </c>
      <c r="F18" s="668">
        <v>91177.188754999996</v>
      </c>
      <c r="G18" s="668">
        <v>91179.737909999996</v>
      </c>
      <c r="H18" s="668">
        <v>37662.628859999997</v>
      </c>
      <c r="I18" s="668">
        <v>36661.770865999999</v>
      </c>
      <c r="J18" s="676">
        <f t="shared" si="0"/>
        <v>6.163715240375268</v>
      </c>
      <c r="K18" s="676">
        <f t="shared" si="1"/>
        <v>4.727616111218552</v>
      </c>
    </row>
    <row r="19" spans="1:11" ht="14.4" x14ac:dyDescent="0.3">
      <c r="A19" s="672" t="s">
        <v>328</v>
      </c>
      <c r="B19" s="669">
        <v>6.6272000000000002</v>
      </c>
      <c r="C19" s="669">
        <v>8.5640590000000003</v>
      </c>
      <c r="D19" s="669">
        <v>6.6822229999999996</v>
      </c>
      <c r="E19" s="669">
        <v>6.9207869999999998</v>
      </c>
      <c r="F19" s="669">
        <v>8.4599840000000004</v>
      </c>
      <c r="G19" s="669">
        <v>8.4599840000000004</v>
      </c>
      <c r="H19" s="669">
        <v>8.6798059999999992</v>
      </c>
      <c r="I19" s="669">
        <v>8.8496950000000005</v>
      </c>
      <c r="J19" s="677">
        <f t="shared" si="0"/>
        <v>26.604335114227723</v>
      </c>
      <c r="K19" s="677">
        <f t="shared" si="1"/>
        <v>22.240201872995087</v>
      </c>
    </row>
    <row r="20" spans="1:11" ht="14.4" x14ac:dyDescent="0.3">
      <c r="A20" s="672" t="s">
        <v>329</v>
      </c>
      <c r="B20" s="669">
        <v>1098.466676</v>
      </c>
      <c r="C20" s="669">
        <v>1382.370641</v>
      </c>
      <c r="D20" s="669">
        <v>1036.841891</v>
      </c>
      <c r="E20" s="669">
        <v>1091.6174109999999</v>
      </c>
      <c r="F20" s="669">
        <v>1001.8112630000001</v>
      </c>
      <c r="G20" s="669">
        <v>1001.8112630000001</v>
      </c>
      <c r="H20" s="669">
        <v>985.27364999999998</v>
      </c>
      <c r="I20" s="669">
        <v>905.33991300000002</v>
      </c>
      <c r="J20" s="677">
        <f t="shared" si="0"/>
        <v>-3.3785891854942349</v>
      </c>
      <c r="K20" s="677">
        <f t="shared" si="1"/>
        <v>-8.2268885687459772</v>
      </c>
    </row>
    <row r="21" spans="1:11" ht="14.4" x14ac:dyDescent="0.3">
      <c r="A21" s="672" t="s">
        <v>330</v>
      </c>
      <c r="B21" s="669">
        <v>35.232633</v>
      </c>
      <c r="C21" s="669">
        <v>41.652101999999999</v>
      </c>
      <c r="D21" s="669">
        <v>37.244433999999998</v>
      </c>
      <c r="E21" s="669">
        <v>37.383060999999998</v>
      </c>
      <c r="F21" s="669">
        <v>33.964398000000003</v>
      </c>
      <c r="G21" s="669">
        <v>33.964398000000003</v>
      </c>
      <c r="H21" s="669">
        <v>33.809851999999999</v>
      </c>
      <c r="I21" s="669">
        <v>33.652894000000003</v>
      </c>
      <c r="J21" s="677">
        <f t="shared" si="0"/>
        <v>-8.8067817059590539</v>
      </c>
      <c r="K21" s="677">
        <f t="shared" si="1"/>
        <v>-9.1449520412466967</v>
      </c>
    </row>
    <row r="22" spans="1:11" ht="14.4" x14ac:dyDescent="0.3">
      <c r="A22" s="672" t="s">
        <v>331</v>
      </c>
      <c r="B22" s="669">
        <v>449.09714700000001</v>
      </c>
      <c r="C22" s="669">
        <v>481.87135899999998</v>
      </c>
      <c r="D22" s="669">
        <v>463.91179099999999</v>
      </c>
      <c r="E22" s="669">
        <v>464.149452</v>
      </c>
      <c r="F22" s="669">
        <v>479.68696199999999</v>
      </c>
      <c r="G22" s="669">
        <v>479.68696199999999</v>
      </c>
      <c r="H22" s="669">
        <v>490.85627699999998</v>
      </c>
      <c r="I22" s="669">
        <v>491.34761500000002</v>
      </c>
      <c r="J22" s="677">
        <f t="shared" si="0"/>
        <v>3.4004677841870148</v>
      </c>
      <c r="K22" s="677">
        <f t="shared" si="1"/>
        <v>3.3475230732363315</v>
      </c>
    </row>
    <row r="23" spans="1:11" ht="14.4" x14ac:dyDescent="0.3">
      <c r="A23" s="672" t="s">
        <v>52</v>
      </c>
      <c r="B23" s="669">
        <v>24.280819999999999</v>
      </c>
      <c r="C23" s="669">
        <v>32.647993999999997</v>
      </c>
      <c r="D23" s="669">
        <v>29.073108999999999</v>
      </c>
      <c r="E23" s="669">
        <v>29.510552000000001</v>
      </c>
      <c r="F23" s="669">
        <v>31.901762000000002</v>
      </c>
      <c r="G23" s="669">
        <v>31.901762000000002</v>
      </c>
      <c r="H23" s="669">
        <v>32.469923999999999</v>
      </c>
      <c r="I23" s="669">
        <v>26.901454999999999</v>
      </c>
      <c r="J23" s="677">
        <f t="shared" si="0"/>
        <v>9.7294479238529448</v>
      </c>
      <c r="K23" s="677">
        <f t="shared" si="1"/>
        <v>8.1028982446685376</v>
      </c>
    </row>
    <row r="24" spans="1:11" ht="14.4" x14ac:dyDescent="0.3">
      <c r="A24" s="672" t="s">
        <v>332</v>
      </c>
      <c r="B24" s="669">
        <v>66.353525000000005</v>
      </c>
      <c r="C24" s="669">
        <v>100.708259</v>
      </c>
      <c r="D24" s="669">
        <v>105.56007</v>
      </c>
      <c r="E24" s="669">
        <v>125.87435600000001</v>
      </c>
      <c r="F24" s="669">
        <v>75.649789999999996</v>
      </c>
      <c r="G24" s="669">
        <v>75.649789999999996</v>
      </c>
      <c r="H24" s="669">
        <v>75.972050999999993</v>
      </c>
      <c r="I24" s="669">
        <v>76.196315999999996</v>
      </c>
      <c r="J24" s="677">
        <f t="shared" si="0"/>
        <v>-28.33484290035048</v>
      </c>
      <c r="K24" s="677">
        <f t="shared" si="1"/>
        <v>-39.90055448625295</v>
      </c>
    </row>
    <row r="25" spans="1:11" ht="14.4" x14ac:dyDescent="0.3">
      <c r="A25" s="672" t="s">
        <v>55</v>
      </c>
      <c r="B25" s="669">
        <v>60600.652666000002</v>
      </c>
      <c r="C25" s="669">
        <v>60844.918808000002</v>
      </c>
      <c r="D25" s="669">
        <v>81441.718808000005</v>
      </c>
      <c r="E25" s="669">
        <v>82494.378530000002</v>
      </c>
      <c r="F25" s="669">
        <v>87760.322260999994</v>
      </c>
      <c r="G25" s="669">
        <v>87760.322260999994</v>
      </c>
      <c r="H25" s="669">
        <v>34376.313978999999</v>
      </c>
      <c r="I25" s="669">
        <v>33496.342356000001</v>
      </c>
      <c r="J25" s="677">
        <f t="shared" si="0"/>
        <v>7.7584357814158835</v>
      </c>
      <c r="K25" s="677">
        <f t="shared" si="1"/>
        <v>6.3833970566672775</v>
      </c>
    </row>
    <row r="26" spans="1:11" ht="14.4" x14ac:dyDescent="0.3">
      <c r="A26" s="672" t="s">
        <v>56</v>
      </c>
      <c r="B26" s="669">
        <v>559.24328300000002</v>
      </c>
      <c r="C26" s="669">
        <v>1059.374513</v>
      </c>
      <c r="D26" s="669">
        <v>1804.3235090000001</v>
      </c>
      <c r="E26" s="669">
        <v>1810.923509</v>
      </c>
      <c r="F26" s="669">
        <v>769.54078700000002</v>
      </c>
      <c r="G26" s="669">
        <v>769.54078700000002</v>
      </c>
      <c r="H26" s="669">
        <v>646.85438199999999</v>
      </c>
      <c r="I26" s="669">
        <v>608.19554800000003</v>
      </c>
      <c r="J26" s="677">
        <f t="shared" si="0"/>
        <v>-57.350176774757081</v>
      </c>
      <c r="K26" s="677">
        <f t="shared" si="1"/>
        <v>-57.505616157971026</v>
      </c>
    </row>
    <row r="27" spans="1:11" ht="28.8" x14ac:dyDescent="0.3">
      <c r="A27" s="672" t="s">
        <v>334</v>
      </c>
      <c r="B27" s="669">
        <v>103.660263</v>
      </c>
      <c r="C27" s="669">
        <v>148.51231899999999</v>
      </c>
      <c r="D27" s="669">
        <v>108.71682800000001</v>
      </c>
      <c r="E27" s="669">
        <v>145.15063699999999</v>
      </c>
      <c r="F27" s="669">
        <v>109.82172799999999</v>
      </c>
      <c r="G27" s="669">
        <v>109.82172799999999</v>
      </c>
      <c r="H27" s="669">
        <v>101.084733</v>
      </c>
      <c r="I27" s="669">
        <v>91.488245000000006</v>
      </c>
      <c r="J27" s="677">
        <f t="shared" si="0"/>
        <v>1.0163100049239659</v>
      </c>
      <c r="K27" s="677">
        <f t="shared" si="1"/>
        <v>-24.339479130222486</v>
      </c>
    </row>
    <row r="28" spans="1:11" ht="14.4" x14ac:dyDescent="0.3">
      <c r="A28" s="672" t="s">
        <v>335</v>
      </c>
      <c r="B28" s="669">
        <v>629.25937399999998</v>
      </c>
      <c r="C28" s="669">
        <v>644.976902</v>
      </c>
      <c r="D28" s="669">
        <v>646.61722999999995</v>
      </c>
      <c r="E28" s="669">
        <v>647.26759163999998</v>
      </c>
      <c r="F28" s="669">
        <v>703.20380599999999</v>
      </c>
      <c r="G28" s="669">
        <v>705.75296100000003</v>
      </c>
      <c r="H28" s="669">
        <v>706.29357900000002</v>
      </c>
      <c r="I28" s="669">
        <v>718.14579900000001</v>
      </c>
      <c r="J28" s="677">
        <f t="shared" si="0"/>
        <v>9.1453998217771186</v>
      </c>
      <c r="K28" s="677">
        <f t="shared" si="1"/>
        <v>9.035732688518209</v>
      </c>
    </row>
    <row r="29" spans="1:11" ht="28.8" x14ac:dyDescent="0.3">
      <c r="A29" s="672" t="s">
        <v>336</v>
      </c>
      <c r="B29" s="669">
        <v>12.090140009999999</v>
      </c>
      <c r="C29" s="669">
        <v>16.79193961</v>
      </c>
      <c r="D29" s="669">
        <v>15.407273</v>
      </c>
      <c r="E29" s="669">
        <v>18.397836000000002</v>
      </c>
      <c r="F29" s="669">
        <v>19.204211000000001</v>
      </c>
      <c r="G29" s="669">
        <v>19.204211000000001</v>
      </c>
      <c r="H29" s="669">
        <v>19.936218</v>
      </c>
      <c r="I29" s="669">
        <v>19.039117000000001</v>
      </c>
      <c r="J29" s="677">
        <f t="shared" si="0"/>
        <v>24.643802962406141</v>
      </c>
      <c r="K29" s="677">
        <f t="shared" si="1"/>
        <v>4.3829883036244013</v>
      </c>
    </row>
    <row r="30" spans="1:11" ht="28.8" x14ac:dyDescent="0.3">
      <c r="A30" s="672" t="s">
        <v>558</v>
      </c>
      <c r="B30" s="669">
        <v>3.225562</v>
      </c>
      <c r="C30" s="669">
        <v>6.9873770000000004</v>
      </c>
      <c r="D30" s="669">
        <v>3.6599680000000001</v>
      </c>
      <c r="E30" s="669">
        <v>4.1539520000000003</v>
      </c>
      <c r="F30" s="669">
        <v>4.6911490000000002</v>
      </c>
      <c r="G30" s="669">
        <v>4.6911490000000002</v>
      </c>
      <c r="H30" s="669">
        <v>4.9146159999999997</v>
      </c>
      <c r="I30" s="669">
        <v>5.131475</v>
      </c>
      <c r="J30" s="677">
        <f t="shared" si="0"/>
        <v>28.174590597513429</v>
      </c>
      <c r="K30" s="677">
        <f t="shared" si="1"/>
        <v>12.932190838989001</v>
      </c>
    </row>
    <row r="31" spans="1:11" ht="19.95" customHeight="1" x14ac:dyDescent="0.3">
      <c r="A31" s="672" t="s">
        <v>1853</v>
      </c>
      <c r="B31" s="669">
        <v>183.57867099000001</v>
      </c>
      <c r="C31" s="669">
        <v>175.10275539</v>
      </c>
      <c r="D31" s="669">
        <v>186.214079</v>
      </c>
      <c r="E31" s="669">
        <v>187.97270900000001</v>
      </c>
      <c r="F31" s="669">
        <v>178.930654</v>
      </c>
      <c r="G31" s="669">
        <v>178.930654</v>
      </c>
      <c r="H31" s="669">
        <v>180.169793</v>
      </c>
      <c r="I31" s="669">
        <v>181.14043799999999</v>
      </c>
      <c r="J31" s="677">
        <f t="shared" si="0"/>
        <v>-3.9113181125257483</v>
      </c>
      <c r="K31" s="677">
        <f t="shared" si="1"/>
        <v>-4.8103020103838645</v>
      </c>
    </row>
    <row r="32" spans="1:11" ht="14.4" x14ac:dyDescent="0.25">
      <c r="A32" s="671" t="s">
        <v>28</v>
      </c>
      <c r="B32" s="668">
        <v>24336.119496280004</v>
      </c>
      <c r="C32" s="668">
        <v>26144.58077683</v>
      </c>
      <c r="D32" s="668">
        <v>25598.679568</v>
      </c>
      <c r="E32" s="668">
        <v>27003.399204000001</v>
      </c>
      <c r="F32" s="668">
        <v>27513.099946999999</v>
      </c>
      <c r="G32" s="668">
        <v>27540.445122000001</v>
      </c>
      <c r="H32" s="668">
        <v>25812.442843000001</v>
      </c>
      <c r="I32" s="668">
        <v>25780.307227000001</v>
      </c>
      <c r="J32" s="676">
        <f t="shared" si="0"/>
        <v>7.5854129461713882</v>
      </c>
      <c r="K32" s="676">
        <f t="shared" si="1"/>
        <v>1.9888085716277146</v>
      </c>
    </row>
    <row r="33" spans="1:11" ht="28.8" x14ac:dyDescent="0.3">
      <c r="A33" s="672" t="s">
        <v>57</v>
      </c>
      <c r="B33" s="669">
        <v>6697.173468</v>
      </c>
      <c r="C33" s="669">
        <v>7555.9181509999999</v>
      </c>
      <c r="D33" s="669">
        <v>6796.1811740000003</v>
      </c>
      <c r="E33" s="669">
        <v>7237.4781110000004</v>
      </c>
      <c r="F33" s="669">
        <v>7087.7295160000003</v>
      </c>
      <c r="G33" s="669">
        <v>7089.9603660000002</v>
      </c>
      <c r="H33" s="669">
        <v>7229.4162189999997</v>
      </c>
      <c r="I33" s="669">
        <v>7263.9807970000002</v>
      </c>
      <c r="J33" s="677">
        <f t="shared" si="0"/>
        <v>4.3227098348099275</v>
      </c>
      <c r="K33" s="677">
        <f t="shared" si="1"/>
        <v>-2.0382478915658879</v>
      </c>
    </row>
    <row r="34" spans="1:11" ht="14.4" x14ac:dyDescent="0.3">
      <c r="A34" s="672" t="s">
        <v>58</v>
      </c>
      <c r="B34" s="669">
        <v>5531.2586990899999</v>
      </c>
      <c r="C34" s="669">
        <v>6341.8018301700004</v>
      </c>
      <c r="D34" s="669">
        <v>5555.5070159999996</v>
      </c>
      <c r="E34" s="669">
        <v>5967.4101049999999</v>
      </c>
      <c r="F34" s="669">
        <v>5911.9928760000003</v>
      </c>
      <c r="G34" s="669">
        <v>5919.0204519999998</v>
      </c>
      <c r="H34" s="669">
        <v>5721.3646250000002</v>
      </c>
      <c r="I34" s="669">
        <v>5744.5061269999997</v>
      </c>
      <c r="J34" s="677">
        <f t="shared" si="0"/>
        <v>6.5432990175887227</v>
      </c>
      <c r="K34" s="677">
        <f t="shared" si="1"/>
        <v>-0.81089873409999313</v>
      </c>
    </row>
    <row r="35" spans="1:11" ht="14.4" x14ac:dyDescent="0.3">
      <c r="A35" s="672" t="s">
        <v>606</v>
      </c>
      <c r="B35" s="669">
        <v>2149.17854919</v>
      </c>
      <c r="C35" s="669">
        <v>2577.79668907</v>
      </c>
      <c r="D35" s="669">
        <v>2241.9883369999998</v>
      </c>
      <c r="E35" s="669">
        <v>2500.1409720000001</v>
      </c>
      <c r="F35" s="669">
        <v>2401.7729420000001</v>
      </c>
      <c r="G35" s="669">
        <v>2405.5545820000002</v>
      </c>
      <c r="H35" s="669">
        <v>2296.7962520000001</v>
      </c>
      <c r="I35" s="669">
        <v>2294.9082090000002</v>
      </c>
      <c r="J35" s="677">
        <f t="shared" si="0"/>
        <v>7.2955885764717294</v>
      </c>
      <c r="K35" s="677">
        <f t="shared" si="1"/>
        <v>-3.7832422675084274</v>
      </c>
    </row>
    <row r="36" spans="1:11" ht="14.4" x14ac:dyDescent="0.3">
      <c r="A36" s="672" t="s">
        <v>60</v>
      </c>
      <c r="B36" s="669">
        <v>2880.4689251899999</v>
      </c>
      <c r="C36" s="669">
        <v>3275.16862326</v>
      </c>
      <c r="D36" s="669">
        <v>2891.6802210000001</v>
      </c>
      <c r="E36" s="669">
        <v>3162.2322939999999</v>
      </c>
      <c r="F36" s="669">
        <v>3036.0703269999999</v>
      </c>
      <c r="G36" s="669">
        <v>3038.2478860000001</v>
      </c>
      <c r="H36" s="669">
        <v>2871.5093820000002</v>
      </c>
      <c r="I36" s="669">
        <v>2805.8553299999999</v>
      </c>
      <c r="J36" s="677">
        <f t="shared" si="0"/>
        <v>5.0685986623138319</v>
      </c>
      <c r="K36" s="677">
        <f t="shared" si="1"/>
        <v>-3.9207874840582377</v>
      </c>
    </row>
    <row r="37" spans="1:11" ht="28.8" x14ac:dyDescent="0.3">
      <c r="A37" s="672" t="s">
        <v>62</v>
      </c>
      <c r="B37" s="669">
        <v>5383.3747187199997</v>
      </c>
      <c r="C37" s="669">
        <v>6046.0341361999999</v>
      </c>
      <c r="D37" s="669">
        <v>5949.5280290000001</v>
      </c>
      <c r="E37" s="669">
        <v>6054.3830500000004</v>
      </c>
      <c r="F37" s="669">
        <v>6637.1591570000001</v>
      </c>
      <c r="G37" s="669">
        <v>6649.2867070000002</v>
      </c>
      <c r="H37" s="669">
        <v>6519.1075190000001</v>
      </c>
      <c r="I37" s="669">
        <v>6767.89131</v>
      </c>
      <c r="J37" s="677">
        <f t="shared" si="0"/>
        <v>11.761583012789274</v>
      </c>
      <c r="K37" s="677">
        <f t="shared" si="1"/>
        <v>9.8259996450009908</v>
      </c>
    </row>
    <row r="38" spans="1:11" ht="14.4" x14ac:dyDescent="0.3">
      <c r="A38" s="672" t="s">
        <v>559</v>
      </c>
      <c r="B38" s="669">
        <v>1482.9</v>
      </c>
      <c r="C38" s="669">
        <v>32.884988999999997</v>
      </c>
      <c r="D38" s="669">
        <v>1397.5</v>
      </c>
      <c r="E38" s="669">
        <v>1182.1250709999999</v>
      </c>
      <c r="F38" s="669">
        <v>1547.4757870000001</v>
      </c>
      <c r="G38" s="669">
        <v>1547.4757870000001</v>
      </c>
      <c r="H38" s="669">
        <v>276.89999999999998</v>
      </c>
      <c r="I38" s="669">
        <v>0</v>
      </c>
      <c r="J38" s="677">
        <f t="shared" si="0"/>
        <v>10.731719999999996</v>
      </c>
      <c r="K38" s="677">
        <f t="shared" si="1"/>
        <v>30.906265755021792</v>
      </c>
    </row>
    <row r="39" spans="1:11" ht="28.8" x14ac:dyDescent="0.3">
      <c r="A39" s="672" t="s">
        <v>1779</v>
      </c>
      <c r="B39" s="669">
        <v>211.76513609</v>
      </c>
      <c r="C39" s="669">
        <v>314.97635812999999</v>
      </c>
      <c r="D39" s="669">
        <v>766.29479100000003</v>
      </c>
      <c r="E39" s="669">
        <v>899.62960099999998</v>
      </c>
      <c r="F39" s="669">
        <v>890.89934200000005</v>
      </c>
      <c r="G39" s="669">
        <v>890.89934200000005</v>
      </c>
      <c r="H39" s="669">
        <v>897.34884599999998</v>
      </c>
      <c r="I39" s="669">
        <v>903.16545399999995</v>
      </c>
      <c r="J39" s="677">
        <f t="shared" si="0"/>
        <v>16.260654837206118</v>
      </c>
      <c r="K39" s="677">
        <f t="shared" si="1"/>
        <v>-0.97042816180076841</v>
      </c>
    </row>
    <row r="40" spans="1:11" ht="14.4" x14ac:dyDescent="0.25">
      <c r="A40" s="671" t="s">
        <v>27</v>
      </c>
      <c r="B40" s="668">
        <v>9253.2193141199987</v>
      </c>
      <c r="C40" s="668">
        <v>10079.03920322</v>
      </c>
      <c r="D40" s="668">
        <v>10455.154497860001</v>
      </c>
      <c r="E40" s="668">
        <v>10790.549408680001</v>
      </c>
      <c r="F40" s="668">
        <v>11329.536747</v>
      </c>
      <c r="G40" s="668">
        <v>11351.039828000001</v>
      </c>
      <c r="H40" s="668">
        <v>11324.171466</v>
      </c>
      <c r="I40" s="668">
        <v>11137.139959</v>
      </c>
      <c r="J40" s="676">
        <f t="shared" si="0"/>
        <v>8.5688387514825592</v>
      </c>
      <c r="K40" s="676">
        <f t="shared" si="1"/>
        <v>5.1942713766653696</v>
      </c>
    </row>
    <row r="41" spans="1:11" ht="14.4" x14ac:dyDescent="0.3">
      <c r="A41" s="672" t="s">
        <v>65</v>
      </c>
      <c r="B41" s="669">
        <v>3151.0989290000002</v>
      </c>
      <c r="C41" s="669">
        <v>3442.7631740000002</v>
      </c>
      <c r="D41" s="669">
        <v>3275.5211210000002</v>
      </c>
      <c r="E41" s="669">
        <v>3484.5374029999998</v>
      </c>
      <c r="F41" s="669">
        <v>3314.4813559999998</v>
      </c>
      <c r="G41" s="669">
        <v>3328.9844370000001</v>
      </c>
      <c r="H41" s="669">
        <v>3366.5975779999999</v>
      </c>
      <c r="I41" s="669">
        <v>3361.374945</v>
      </c>
      <c r="J41" s="677">
        <f t="shared" si="0"/>
        <v>1.6322079456986671</v>
      </c>
      <c r="K41" s="677">
        <f t="shared" si="1"/>
        <v>-4.4640923029288473</v>
      </c>
    </row>
    <row r="42" spans="1:11" ht="14.4" x14ac:dyDescent="0.3">
      <c r="A42" s="672" t="s">
        <v>66</v>
      </c>
      <c r="B42" s="669">
        <v>3951.1283773699997</v>
      </c>
      <c r="C42" s="669">
        <v>4315.3703928099994</v>
      </c>
      <c r="D42" s="669">
        <v>4847.4843669499996</v>
      </c>
      <c r="E42" s="669">
        <v>4919.9669188799999</v>
      </c>
      <c r="F42" s="669">
        <v>5603.6516160000001</v>
      </c>
      <c r="G42" s="669">
        <v>5603.6516160000001</v>
      </c>
      <c r="H42" s="669">
        <v>5632.898792</v>
      </c>
      <c r="I42" s="669">
        <v>5490.4965480000001</v>
      </c>
      <c r="J42" s="677">
        <f t="shared" si="0"/>
        <v>15.599168389392347</v>
      </c>
      <c r="K42" s="677">
        <f t="shared" si="1"/>
        <v>13.89612386409371</v>
      </c>
    </row>
    <row r="43" spans="1:11" ht="14.4" x14ac:dyDescent="0.3">
      <c r="A43" s="672" t="s">
        <v>1938</v>
      </c>
      <c r="B43" s="669">
        <v>283.852756</v>
      </c>
      <c r="C43" s="669">
        <v>300.96350799999999</v>
      </c>
      <c r="D43" s="669">
        <v>303.97141199999999</v>
      </c>
      <c r="E43" s="669">
        <v>321.34063300000003</v>
      </c>
      <c r="F43" s="669">
        <v>369.04228799999999</v>
      </c>
      <c r="G43" s="669">
        <v>369.04228799999999</v>
      </c>
      <c r="H43" s="669">
        <v>372.99655799999999</v>
      </c>
      <c r="I43" s="669">
        <v>376.03297500000002</v>
      </c>
      <c r="J43" s="677">
        <f t="shared" si="0"/>
        <v>21.406906515274528</v>
      </c>
      <c r="K43" s="677">
        <f t="shared" si="1"/>
        <v>14.84457616040109</v>
      </c>
    </row>
    <row r="44" spans="1:11" ht="14.4" x14ac:dyDescent="0.3">
      <c r="A44" s="672" t="s">
        <v>433</v>
      </c>
      <c r="B44" s="669">
        <v>185.65491700000001</v>
      </c>
      <c r="C44" s="669">
        <v>221.670547</v>
      </c>
      <c r="D44" s="669">
        <v>197.839699</v>
      </c>
      <c r="E44" s="669">
        <v>216.20681300000001</v>
      </c>
      <c r="F44" s="669">
        <v>221.41522000000001</v>
      </c>
      <c r="G44" s="669">
        <v>221.41522000000001</v>
      </c>
      <c r="H44" s="669">
        <v>197.20729700000001</v>
      </c>
      <c r="I44" s="669">
        <v>197.22376299999999</v>
      </c>
      <c r="J44" s="677">
        <f t="shared" si="0"/>
        <v>11.916476379192247</v>
      </c>
      <c r="K44" s="677">
        <f t="shared" si="1"/>
        <v>2.4089930043046337</v>
      </c>
    </row>
    <row r="45" spans="1:11" ht="14.4" x14ac:dyDescent="0.3">
      <c r="A45" s="672" t="s">
        <v>1939</v>
      </c>
      <c r="B45" s="669">
        <v>1201.2186610000001</v>
      </c>
      <c r="C45" s="669">
        <v>1267.7816029999999</v>
      </c>
      <c r="D45" s="669">
        <v>1285.400173</v>
      </c>
      <c r="E45" s="669">
        <v>1287.664014</v>
      </c>
      <c r="F45" s="669">
        <v>1268.1150769999999</v>
      </c>
      <c r="G45" s="669">
        <v>1275.1150769999999</v>
      </c>
      <c r="H45" s="669">
        <v>1284.254349</v>
      </c>
      <c r="I45" s="669">
        <v>1295.18634</v>
      </c>
      <c r="J45" s="677">
        <f t="shared" si="0"/>
        <v>-0.80014739503229748</v>
      </c>
      <c r="K45" s="677">
        <f t="shared" si="1"/>
        <v>-0.97455057092246022</v>
      </c>
    </row>
    <row r="46" spans="1:11" ht="14.4" x14ac:dyDescent="0.3">
      <c r="A46" s="672" t="s">
        <v>560</v>
      </c>
      <c r="B46" s="669">
        <v>184.97941499999999</v>
      </c>
      <c r="C46" s="669">
        <v>209.59956099999999</v>
      </c>
      <c r="D46" s="669">
        <v>191.584744</v>
      </c>
      <c r="E46" s="669">
        <v>198.282804</v>
      </c>
      <c r="F46" s="669">
        <v>206.25703200000001</v>
      </c>
      <c r="G46" s="669">
        <v>206.25703200000001</v>
      </c>
      <c r="H46" s="669">
        <v>192.371487</v>
      </c>
      <c r="I46" s="669">
        <v>192.793915</v>
      </c>
      <c r="J46" s="677">
        <f t="shared" si="0"/>
        <v>7.6583801474296962</v>
      </c>
      <c r="K46" s="677">
        <f t="shared" si="1"/>
        <v>4.0216437528289219</v>
      </c>
    </row>
    <row r="47" spans="1:11" ht="14.4" x14ac:dyDescent="0.3">
      <c r="A47" s="672" t="s">
        <v>561</v>
      </c>
      <c r="B47" s="669">
        <v>32.5</v>
      </c>
      <c r="C47" s="669">
        <v>32.5</v>
      </c>
      <c r="D47" s="669">
        <v>32.5</v>
      </c>
      <c r="E47" s="669">
        <v>32.5</v>
      </c>
      <c r="F47" s="669">
        <v>32.5</v>
      </c>
      <c r="G47" s="669">
        <v>32.5</v>
      </c>
      <c r="H47" s="669">
        <v>32.5</v>
      </c>
      <c r="I47" s="669">
        <v>32.5</v>
      </c>
      <c r="J47" s="677">
        <f t="shared" si="0"/>
        <v>0</v>
      </c>
      <c r="K47" s="677">
        <f t="shared" si="1"/>
        <v>0</v>
      </c>
    </row>
    <row r="48" spans="1:11" ht="14.4" x14ac:dyDescent="0.3">
      <c r="A48" s="672" t="s">
        <v>1904</v>
      </c>
      <c r="B48" s="669">
        <v>262.78625875</v>
      </c>
      <c r="C48" s="669">
        <v>288.39041741000005</v>
      </c>
      <c r="D48" s="669">
        <v>320.85298191000004</v>
      </c>
      <c r="E48" s="669">
        <v>330.05082279999993</v>
      </c>
      <c r="F48" s="669">
        <v>314.07415800000001</v>
      </c>
      <c r="G48" s="669">
        <v>314.07415800000001</v>
      </c>
      <c r="H48" s="669">
        <v>245.345405</v>
      </c>
      <c r="I48" s="669">
        <v>191.53147300000001</v>
      </c>
      <c r="J48" s="677">
        <f t="shared" si="0"/>
        <v>-2.1127507899868903</v>
      </c>
      <c r="K48" s="677">
        <f t="shared" si="1"/>
        <v>-4.8406680718021562</v>
      </c>
    </row>
    <row r="49" spans="1:11" ht="14.4" x14ac:dyDescent="0.25">
      <c r="A49" s="671" t="s">
        <v>26</v>
      </c>
      <c r="B49" s="668">
        <v>12147.348454999999</v>
      </c>
      <c r="C49" s="668">
        <v>13030.463732010001</v>
      </c>
      <c r="D49" s="668">
        <v>12138.028837</v>
      </c>
      <c r="E49" s="668">
        <v>12756.916711</v>
      </c>
      <c r="F49" s="668">
        <v>13300.67865</v>
      </c>
      <c r="G49" s="668">
        <v>13306.393625000001</v>
      </c>
      <c r="H49" s="668">
        <v>12831.615127999999</v>
      </c>
      <c r="I49" s="668">
        <v>12490.932403000001</v>
      </c>
      <c r="J49" s="676">
        <f t="shared" si="0"/>
        <v>9.6256550687909908</v>
      </c>
      <c r="K49" s="676">
        <f t="shared" si="1"/>
        <v>4.3072862075379135</v>
      </c>
    </row>
    <row r="50" spans="1:11" ht="14.4" x14ac:dyDescent="0.3">
      <c r="A50" s="672" t="s">
        <v>69</v>
      </c>
      <c r="B50" s="669">
        <v>872.02651100000003</v>
      </c>
      <c r="C50" s="669">
        <v>920.07166500000005</v>
      </c>
      <c r="D50" s="669">
        <v>915.018102</v>
      </c>
      <c r="E50" s="669">
        <v>985.018102</v>
      </c>
      <c r="F50" s="669">
        <v>1052.6982210000001</v>
      </c>
      <c r="G50" s="669">
        <v>1052.6982210000001</v>
      </c>
      <c r="H50" s="669">
        <v>1026.7529999999999</v>
      </c>
      <c r="I50" s="669">
        <v>1057.7529999999999</v>
      </c>
      <c r="J50" s="677">
        <f t="shared" si="0"/>
        <v>15.046709862795709</v>
      </c>
      <c r="K50" s="677">
        <f t="shared" si="1"/>
        <v>6.8709517990157849</v>
      </c>
    </row>
    <row r="51" spans="1:11" ht="28.8" x14ac:dyDescent="0.3">
      <c r="A51" s="672" t="s">
        <v>1940</v>
      </c>
      <c r="B51" s="669">
        <v>1661.4965540000001</v>
      </c>
      <c r="C51" s="669">
        <v>1862.9441139999999</v>
      </c>
      <c r="D51" s="669">
        <v>1747.992184</v>
      </c>
      <c r="E51" s="669">
        <v>1846.031358</v>
      </c>
      <c r="F51" s="669">
        <v>1756.410617</v>
      </c>
      <c r="G51" s="669">
        <v>1756.410617</v>
      </c>
      <c r="H51" s="669">
        <v>1750.123339</v>
      </c>
      <c r="I51" s="669">
        <v>1751.6742260000001</v>
      </c>
      <c r="J51" s="677">
        <f t="shared" si="0"/>
        <v>0.48160587198597682</v>
      </c>
      <c r="K51" s="677">
        <f t="shared" si="1"/>
        <v>-4.8547789078239418</v>
      </c>
    </row>
    <row r="52" spans="1:11" ht="14.4" x14ac:dyDescent="0.3">
      <c r="A52" s="672" t="s">
        <v>72</v>
      </c>
      <c r="B52" s="669">
        <v>837.88400999999999</v>
      </c>
      <c r="C52" s="669">
        <v>919.84155899999996</v>
      </c>
      <c r="D52" s="669">
        <v>873.01561000000004</v>
      </c>
      <c r="E52" s="669">
        <v>918.80085699999995</v>
      </c>
      <c r="F52" s="669">
        <v>915.77311599999996</v>
      </c>
      <c r="G52" s="669">
        <v>916.03851599999996</v>
      </c>
      <c r="H52" s="669">
        <v>935.34575199999995</v>
      </c>
      <c r="I52" s="669">
        <v>947.64560500000005</v>
      </c>
      <c r="J52" s="677">
        <f t="shared" si="0"/>
        <v>4.9280798083324129</v>
      </c>
      <c r="K52" s="677">
        <f t="shared" si="1"/>
        <v>-0.30064632384207357</v>
      </c>
    </row>
    <row r="53" spans="1:11" ht="28.8" x14ac:dyDescent="0.3">
      <c r="A53" s="672" t="s">
        <v>298</v>
      </c>
      <c r="B53" s="669">
        <v>7581.1951049999998</v>
      </c>
      <c r="C53" s="669">
        <v>8228.7122409999993</v>
      </c>
      <c r="D53" s="669">
        <v>7407.8933989999996</v>
      </c>
      <c r="E53" s="669">
        <v>7809.2948640000004</v>
      </c>
      <c r="F53" s="669">
        <v>8374.3008420000006</v>
      </c>
      <c r="G53" s="669">
        <v>8375.7504169999993</v>
      </c>
      <c r="H53" s="669">
        <v>8023.8804920000002</v>
      </c>
      <c r="I53" s="669">
        <v>7661.8329970000004</v>
      </c>
      <c r="J53" s="677">
        <f t="shared" si="0"/>
        <v>13.065212549233649</v>
      </c>
      <c r="K53" s="677">
        <f t="shared" si="1"/>
        <v>7.2536069243754184</v>
      </c>
    </row>
    <row r="54" spans="1:11" ht="28.8" x14ac:dyDescent="0.3">
      <c r="A54" s="672" t="s">
        <v>203</v>
      </c>
      <c r="B54" s="669">
        <v>483.63622400000003</v>
      </c>
      <c r="C54" s="669">
        <v>354.15376199999997</v>
      </c>
      <c r="D54" s="669">
        <v>469.58422400000001</v>
      </c>
      <c r="E54" s="669">
        <v>469.58422400000001</v>
      </c>
      <c r="F54" s="669">
        <v>489.16903300000001</v>
      </c>
      <c r="G54" s="669">
        <v>489.16903300000001</v>
      </c>
      <c r="H54" s="669">
        <v>463.85775999999998</v>
      </c>
      <c r="I54" s="669">
        <v>466.65776</v>
      </c>
      <c r="J54" s="677">
        <f t="shared" si="0"/>
        <v>4.1706701373340707</v>
      </c>
      <c r="K54" s="677">
        <f t="shared" si="1"/>
        <v>4.1706701373340707</v>
      </c>
    </row>
    <row r="55" spans="1:11" ht="14.4" x14ac:dyDescent="0.3">
      <c r="A55" s="672" t="s">
        <v>204</v>
      </c>
      <c r="B55" s="669">
        <v>711.110051</v>
      </c>
      <c r="C55" s="669">
        <v>744.74039100999994</v>
      </c>
      <c r="D55" s="669">
        <v>724.52531799999997</v>
      </c>
      <c r="E55" s="669">
        <v>728.18730600000004</v>
      </c>
      <c r="F55" s="669">
        <v>712.326821</v>
      </c>
      <c r="G55" s="669">
        <v>716.326821</v>
      </c>
      <c r="H55" s="669">
        <v>631.65478499999995</v>
      </c>
      <c r="I55" s="669">
        <v>605.36881500000004</v>
      </c>
      <c r="J55" s="677">
        <f t="shared" si="0"/>
        <v>-1.1315680482541666</v>
      </c>
      <c r="K55" s="677">
        <f t="shared" si="1"/>
        <v>-1.6287684366747328</v>
      </c>
    </row>
    <row r="56" spans="1:11" ht="14.4" x14ac:dyDescent="0.25">
      <c r="A56" s="671" t="s">
        <v>25</v>
      </c>
      <c r="B56" s="668">
        <v>6281.6749360000003</v>
      </c>
      <c r="C56" s="668">
        <v>10472.661912</v>
      </c>
      <c r="D56" s="668">
        <v>6190.7552269999996</v>
      </c>
      <c r="E56" s="668">
        <v>6725.2852819999998</v>
      </c>
      <c r="F56" s="668">
        <v>5013.1358559999999</v>
      </c>
      <c r="G56" s="668">
        <v>5020.0102059999999</v>
      </c>
      <c r="H56" s="668">
        <v>5054.3586310000001</v>
      </c>
      <c r="I56" s="668">
        <v>4550.8702780000003</v>
      </c>
      <c r="J56" s="676">
        <f t="shared" si="0"/>
        <v>-18.911182530589812</v>
      </c>
      <c r="K56" s="676">
        <f t="shared" si="1"/>
        <v>-25.35617456354025</v>
      </c>
    </row>
    <row r="57" spans="1:11" ht="14.4" x14ac:dyDescent="0.3">
      <c r="A57" s="672" t="s">
        <v>454</v>
      </c>
      <c r="B57" s="669">
        <v>15.416632999999999</v>
      </c>
      <c r="C57" s="669">
        <v>16.606133</v>
      </c>
      <c r="D57" s="669">
        <v>6.394685</v>
      </c>
      <c r="E57" s="669">
        <v>6.4872339999999999</v>
      </c>
      <c r="F57" s="669">
        <v>6.9150619999999998</v>
      </c>
      <c r="G57" s="669">
        <v>6.9150619999999998</v>
      </c>
      <c r="H57" s="669">
        <v>6.3063859999999998</v>
      </c>
      <c r="I57" s="669">
        <v>6.2031349999999996</v>
      </c>
      <c r="J57" s="677">
        <f t="shared" si="0"/>
        <v>8.1376486879338046</v>
      </c>
      <c r="K57" s="677">
        <f t="shared" si="1"/>
        <v>6.5949216569033808</v>
      </c>
    </row>
    <row r="58" spans="1:11" ht="14.4" x14ac:dyDescent="0.3">
      <c r="A58" s="672" t="s">
        <v>75</v>
      </c>
      <c r="B58" s="669">
        <v>2675.0744450000002</v>
      </c>
      <c r="C58" s="669">
        <v>3010.6239209999999</v>
      </c>
      <c r="D58" s="669">
        <v>2869.1481389999999</v>
      </c>
      <c r="E58" s="669">
        <v>3119.9874989999998</v>
      </c>
      <c r="F58" s="669">
        <v>2979.6291350000001</v>
      </c>
      <c r="G58" s="669">
        <v>2980.5034850000002</v>
      </c>
      <c r="H58" s="669">
        <v>2911.2375860000002</v>
      </c>
      <c r="I58" s="669">
        <v>2783.1124850000001</v>
      </c>
      <c r="J58" s="677">
        <f t="shared" si="0"/>
        <v>3.8811291925418487</v>
      </c>
      <c r="K58" s="677">
        <f t="shared" si="1"/>
        <v>-4.4706593870874798</v>
      </c>
    </row>
    <row r="59" spans="1:11" ht="14.4" x14ac:dyDescent="0.3">
      <c r="A59" s="672" t="s">
        <v>76</v>
      </c>
      <c r="B59" s="669">
        <v>1451.4365760000001</v>
      </c>
      <c r="C59" s="669">
        <v>1671.4365760000001</v>
      </c>
      <c r="D59" s="669">
        <v>2657.6538439999999</v>
      </c>
      <c r="E59" s="669">
        <v>2722.0519899999999</v>
      </c>
      <c r="F59" s="669">
        <v>1274.0208439999999</v>
      </c>
      <c r="G59" s="669">
        <v>1275.0208439999999</v>
      </c>
      <c r="H59" s="669">
        <v>1533.1438439999999</v>
      </c>
      <c r="I59" s="669">
        <v>1227.9838440000001</v>
      </c>
      <c r="J59" s="677">
        <f t="shared" si="0"/>
        <v>-52.02457058587499</v>
      </c>
      <c r="K59" s="677">
        <f t="shared" si="1"/>
        <v>-53.159570475360397</v>
      </c>
    </row>
    <row r="60" spans="1:11" ht="14.4" x14ac:dyDescent="0.3">
      <c r="A60" s="672" t="s">
        <v>77</v>
      </c>
      <c r="B60" s="669">
        <v>2139.7472819999998</v>
      </c>
      <c r="C60" s="669">
        <v>5773.9952819999999</v>
      </c>
      <c r="D60" s="669">
        <v>657.55855899999995</v>
      </c>
      <c r="E60" s="669">
        <v>876.75855899999999</v>
      </c>
      <c r="F60" s="669">
        <v>752.57081500000004</v>
      </c>
      <c r="G60" s="669">
        <v>757.57081500000004</v>
      </c>
      <c r="H60" s="669">
        <v>603.67081499999995</v>
      </c>
      <c r="I60" s="669">
        <v>533.57081400000004</v>
      </c>
      <c r="J60" s="677">
        <f t="shared" si="0"/>
        <v>15.209634888198622</v>
      </c>
      <c r="K60" s="677">
        <f t="shared" si="1"/>
        <v>-13.594135212770695</v>
      </c>
    </row>
    <row r="61" spans="1:11" ht="14.4" x14ac:dyDescent="0.25">
      <c r="A61" s="671" t="s">
        <v>24</v>
      </c>
      <c r="B61" s="668">
        <v>1699.745009</v>
      </c>
      <c r="C61" s="668">
        <v>2310.563662</v>
      </c>
      <c r="D61" s="668">
        <v>1827.355055</v>
      </c>
      <c r="E61" s="668">
        <v>1900.8696110000001</v>
      </c>
      <c r="F61" s="668">
        <v>2331.2719659999998</v>
      </c>
      <c r="G61" s="668">
        <v>2474.9962829999999</v>
      </c>
      <c r="H61" s="668">
        <v>1554.7810219999999</v>
      </c>
      <c r="I61" s="668">
        <v>1300.51235</v>
      </c>
      <c r="J61" s="676">
        <f t="shared" si="0"/>
        <v>35.441455464712618</v>
      </c>
      <c r="K61" s="676">
        <f t="shared" si="1"/>
        <v>30.203369482979213</v>
      </c>
    </row>
    <row r="62" spans="1:11" ht="14.4" x14ac:dyDescent="0.3">
      <c r="A62" s="672" t="s">
        <v>434</v>
      </c>
      <c r="B62" s="669">
        <v>747.13345700000002</v>
      </c>
      <c r="C62" s="669">
        <v>1099.1401699999999</v>
      </c>
      <c r="D62" s="669">
        <v>703.86371699999995</v>
      </c>
      <c r="E62" s="669">
        <v>709.08296399999995</v>
      </c>
      <c r="F62" s="669">
        <v>1304.291747</v>
      </c>
      <c r="G62" s="669">
        <v>1391.47678</v>
      </c>
      <c r="H62" s="669">
        <v>692.22054500000002</v>
      </c>
      <c r="I62" s="669">
        <v>581.309078</v>
      </c>
      <c r="J62" s="677">
        <f t="shared" si="0"/>
        <v>97.691221523782588</v>
      </c>
      <c r="K62" s="677">
        <f t="shared" si="1"/>
        <v>96.236103621860536</v>
      </c>
    </row>
    <row r="63" spans="1:11" ht="28.8" x14ac:dyDescent="0.3">
      <c r="A63" s="672" t="s">
        <v>80</v>
      </c>
      <c r="B63" s="669">
        <v>50.965366000000003</v>
      </c>
      <c r="C63" s="669">
        <v>63.715040000000002</v>
      </c>
      <c r="D63" s="669">
        <v>60.244889999999998</v>
      </c>
      <c r="E63" s="669">
        <v>66.966509000000002</v>
      </c>
      <c r="F63" s="669">
        <v>56.605165999999997</v>
      </c>
      <c r="G63" s="669">
        <v>71.788518999999994</v>
      </c>
      <c r="H63" s="669">
        <v>70.764989999999997</v>
      </c>
      <c r="I63" s="669">
        <v>69.362718000000001</v>
      </c>
      <c r="J63" s="677">
        <f t="shared" si="0"/>
        <v>19.161175329559057</v>
      </c>
      <c r="K63" s="677">
        <f t="shared" si="1"/>
        <v>7.2006291980966068</v>
      </c>
    </row>
    <row r="64" spans="1:11" ht="28.8" x14ac:dyDescent="0.3">
      <c r="A64" s="672" t="s">
        <v>1941</v>
      </c>
      <c r="B64" s="669">
        <v>901.64618599999994</v>
      </c>
      <c r="C64" s="669">
        <v>1147.7084520000001</v>
      </c>
      <c r="D64" s="669">
        <v>1063.2464480000001</v>
      </c>
      <c r="E64" s="669">
        <v>1124.820138</v>
      </c>
      <c r="F64" s="669">
        <v>970.37505299999998</v>
      </c>
      <c r="G64" s="669">
        <v>1011.730984</v>
      </c>
      <c r="H64" s="669">
        <v>791.79548699999998</v>
      </c>
      <c r="I64" s="669">
        <v>649.840554</v>
      </c>
      <c r="J64" s="677">
        <f t="shared" si="0"/>
        <v>-4.845110378398374</v>
      </c>
      <c r="K64" s="677">
        <f t="shared" si="1"/>
        <v>-10.053976647420228</v>
      </c>
    </row>
    <row r="65" spans="1:11" ht="14.4" x14ac:dyDescent="0.25">
      <c r="A65" s="671" t="s">
        <v>23</v>
      </c>
      <c r="B65" s="668">
        <v>546.28578702999994</v>
      </c>
      <c r="C65" s="668">
        <v>3800.7908704300003</v>
      </c>
      <c r="D65" s="668">
        <v>3693.6481199999998</v>
      </c>
      <c r="E65" s="668">
        <v>9260.1805459999996</v>
      </c>
      <c r="F65" s="668">
        <v>20576.442587000001</v>
      </c>
      <c r="G65" s="668">
        <v>20369.442587000001</v>
      </c>
      <c r="H65" s="668">
        <v>1025.115495</v>
      </c>
      <c r="I65" s="668">
        <v>843.59033399999998</v>
      </c>
      <c r="J65" s="676">
        <f t="shared" si="0"/>
        <v>451.47220106608324</v>
      </c>
      <c r="K65" s="676">
        <f t="shared" si="1"/>
        <v>119.96809334131964</v>
      </c>
    </row>
    <row r="66" spans="1:11" ht="28.8" x14ac:dyDescent="0.3">
      <c r="A66" s="672" t="s">
        <v>1648</v>
      </c>
      <c r="B66" s="669">
        <v>303.45526921000004</v>
      </c>
      <c r="C66" s="669">
        <v>3546.8804145100003</v>
      </c>
      <c r="D66" s="669">
        <v>3395.530694</v>
      </c>
      <c r="E66" s="669">
        <v>8956.2835340000001</v>
      </c>
      <c r="F66" s="669">
        <v>20227.722082</v>
      </c>
      <c r="G66" s="669">
        <v>20020.722082</v>
      </c>
      <c r="H66" s="669">
        <v>646.10051299999998</v>
      </c>
      <c r="I66" s="669">
        <v>525.41800999999998</v>
      </c>
      <c r="J66" s="677">
        <f t="shared" si="0"/>
        <v>489.619823416033</v>
      </c>
      <c r="K66" s="677">
        <f t="shared" si="1"/>
        <v>123.53827908637535</v>
      </c>
    </row>
    <row r="67" spans="1:11" ht="28.8" x14ac:dyDescent="0.3">
      <c r="A67" s="672" t="s">
        <v>1649</v>
      </c>
      <c r="B67" s="669">
        <v>242.83051781999998</v>
      </c>
      <c r="C67" s="669">
        <v>253.91045592</v>
      </c>
      <c r="D67" s="669">
        <v>298.11742600000002</v>
      </c>
      <c r="E67" s="669">
        <v>303.89701200000002</v>
      </c>
      <c r="F67" s="669">
        <v>348.720505</v>
      </c>
      <c r="G67" s="669">
        <v>348.720505</v>
      </c>
      <c r="H67" s="669">
        <v>379.01498199999997</v>
      </c>
      <c r="I67" s="669">
        <v>318.172324</v>
      </c>
      <c r="J67" s="677">
        <f t="shared" si="0"/>
        <v>16.974210356961805</v>
      </c>
      <c r="K67" s="677">
        <f t="shared" si="1"/>
        <v>14.749566869713078</v>
      </c>
    </row>
    <row r="68" spans="1:11" ht="14.4" x14ac:dyDescent="0.25">
      <c r="A68" s="671" t="s">
        <v>22</v>
      </c>
      <c r="B68" s="668">
        <v>37943.246864000001</v>
      </c>
      <c r="C68" s="668">
        <v>75701.256810000006</v>
      </c>
      <c r="D68" s="668">
        <v>31358.058976</v>
      </c>
      <c r="E68" s="668">
        <v>31483.954463650003</v>
      </c>
      <c r="F68" s="668">
        <v>33996.409891000003</v>
      </c>
      <c r="G68" s="668">
        <v>35518.909891000003</v>
      </c>
      <c r="H68" s="668">
        <v>32755.230857999999</v>
      </c>
      <c r="I68" s="668">
        <v>30685.015066</v>
      </c>
      <c r="J68" s="676">
        <f t="shared" si="0"/>
        <v>13.268840772907936</v>
      </c>
      <c r="K68" s="676">
        <f t="shared" si="1"/>
        <v>12.815910504535211</v>
      </c>
    </row>
    <row r="69" spans="1:11" ht="43.2" x14ac:dyDescent="0.3">
      <c r="A69" s="672" t="s">
        <v>1942</v>
      </c>
      <c r="B69" s="669">
        <v>1465.28490842</v>
      </c>
      <c r="C69" s="669">
        <v>6974.1888566600001</v>
      </c>
      <c r="D69" s="669">
        <v>4539.2057080000004</v>
      </c>
      <c r="E69" s="669">
        <v>5388.9469796499998</v>
      </c>
      <c r="F69" s="669">
        <v>5880.2848770000001</v>
      </c>
      <c r="G69" s="669">
        <v>5886.7848770000001</v>
      </c>
      <c r="H69" s="669">
        <v>5898.4019040000003</v>
      </c>
      <c r="I69" s="669">
        <v>5334.3580579999998</v>
      </c>
      <c r="J69" s="677">
        <f t="shared" si="0"/>
        <v>29.687554512565811</v>
      </c>
      <c r="K69" s="677">
        <f t="shared" si="1"/>
        <v>9.2381294384591257</v>
      </c>
    </row>
    <row r="70" spans="1:11" ht="14.4" x14ac:dyDescent="0.3">
      <c r="A70" s="672" t="s">
        <v>1780</v>
      </c>
      <c r="B70" s="669">
        <v>17.636094</v>
      </c>
      <c r="C70" s="669">
        <v>18.990908000000001</v>
      </c>
      <c r="D70" s="669">
        <v>19.135833999999999</v>
      </c>
      <c r="E70" s="669">
        <v>19.588414</v>
      </c>
      <c r="F70" s="669">
        <v>19.412862000000001</v>
      </c>
      <c r="G70" s="669">
        <v>19.412862000000001</v>
      </c>
      <c r="H70" s="669">
        <v>19.403455999999998</v>
      </c>
      <c r="I70" s="669">
        <v>19.421817999999998</v>
      </c>
      <c r="J70" s="677">
        <f t="shared" ref="J70:J133" si="2">G70/D70*100-100</f>
        <v>1.4476923242540778</v>
      </c>
      <c r="K70" s="677">
        <f t="shared" ref="K70:K133" si="3">G70/E70*100-100</f>
        <v>-0.89620323523894285</v>
      </c>
    </row>
    <row r="71" spans="1:11" ht="14.4" x14ac:dyDescent="0.3">
      <c r="A71" s="672" t="s">
        <v>460</v>
      </c>
      <c r="B71" s="669">
        <v>4056.474913</v>
      </c>
      <c r="C71" s="669">
        <v>10983.534186000001</v>
      </c>
      <c r="D71" s="669">
        <v>3886.0908829999998</v>
      </c>
      <c r="E71" s="669">
        <v>4071.7290499999999</v>
      </c>
      <c r="F71" s="669">
        <v>10162.047922</v>
      </c>
      <c r="G71" s="669">
        <v>10171.647922</v>
      </c>
      <c r="H71" s="669">
        <v>8410.1691219999993</v>
      </c>
      <c r="I71" s="669">
        <v>6156.5120880000004</v>
      </c>
      <c r="J71" s="677">
        <f t="shared" si="2"/>
        <v>161.74498302385689</v>
      </c>
      <c r="K71" s="677">
        <f t="shared" si="3"/>
        <v>149.81151243352011</v>
      </c>
    </row>
    <row r="72" spans="1:11" ht="14.4" x14ac:dyDescent="0.3">
      <c r="A72" s="672" t="s">
        <v>341</v>
      </c>
      <c r="B72" s="669">
        <v>1812.0948289999999</v>
      </c>
      <c r="C72" s="669">
        <v>3855.0948290000001</v>
      </c>
      <c r="D72" s="669">
        <v>2237.8948289999998</v>
      </c>
      <c r="E72" s="669">
        <v>1984.7156010000001</v>
      </c>
      <c r="F72" s="669">
        <v>1868.2948289999999</v>
      </c>
      <c r="G72" s="669">
        <v>1868.7948289999999</v>
      </c>
      <c r="H72" s="669">
        <v>1856.194829</v>
      </c>
      <c r="I72" s="669">
        <v>1886.514829</v>
      </c>
      <c r="J72" s="677">
        <f t="shared" si="2"/>
        <v>-16.493179000951159</v>
      </c>
      <c r="K72" s="677">
        <f t="shared" si="3"/>
        <v>-5.8406741974312837</v>
      </c>
    </row>
    <row r="73" spans="1:11" ht="14.4" x14ac:dyDescent="0.3">
      <c r="A73" s="672" t="s">
        <v>1943</v>
      </c>
      <c r="B73" s="669">
        <v>26828.464866999999</v>
      </c>
      <c r="C73" s="669">
        <v>49779.183122000002</v>
      </c>
      <c r="D73" s="669">
        <v>17224.564867000001</v>
      </c>
      <c r="E73" s="669">
        <v>16518.664867</v>
      </c>
      <c r="F73" s="669">
        <v>13499.712643000001</v>
      </c>
      <c r="G73" s="669">
        <v>15032.112643</v>
      </c>
      <c r="H73" s="669">
        <v>13823.2793</v>
      </c>
      <c r="I73" s="669">
        <v>14172.364867</v>
      </c>
      <c r="J73" s="677">
        <f t="shared" si="2"/>
        <v>-12.728636345411843</v>
      </c>
      <c r="K73" s="677">
        <f t="shared" si="3"/>
        <v>-8.999227455541785</v>
      </c>
    </row>
    <row r="74" spans="1:11" ht="14.4" x14ac:dyDescent="0.3">
      <c r="A74" s="672" t="s">
        <v>1944</v>
      </c>
      <c r="B74" s="669">
        <v>89.87</v>
      </c>
      <c r="C74" s="669">
        <v>128.49916899999999</v>
      </c>
      <c r="D74" s="669">
        <v>93.108700999999996</v>
      </c>
      <c r="E74" s="669">
        <v>131.33799099999999</v>
      </c>
      <c r="F74" s="669">
        <v>93.555029000000005</v>
      </c>
      <c r="G74" s="669">
        <v>93.555029000000005</v>
      </c>
      <c r="H74" s="669">
        <v>93.524243999999996</v>
      </c>
      <c r="I74" s="669">
        <v>93.537420999999995</v>
      </c>
      <c r="J74" s="677">
        <f t="shared" si="2"/>
        <v>0.47936228860072561</v>
      </c>
      <c r="K74" s="677">
        <f t="shared" si="3"/>
        <v>-28.767732559576004</v>
      </c>
    </row>
    <row r="75" spans="1:11" ht="43.2" x14ac:dyDescent="0.3">
      <c r="A75" s="672" t="s">
        <v>1945</v>
      </c>
      <c r="B75" s="669">
        <v>3.1563859999999999</v>
      </c>
      <c r="C75" s="669">
        <v>4.9679070000000003</v>
      </c>
      <c r="D75" s="669">
        <v>5.2515460000000003</v>
      </c>
      <c r="E75" s="669">
        <v>6.0312130000000002</v>
      </c>
      <c r="F75" s="669">
        <v>9.3088409999999993</v>
      </c>
      <c r="G75" s="669">
        <v>9.3088409999999993</v>
      </c>
      <c r="H75" s="669">
        <v>9.3992769999999997</v>
      </c>
      <c r="I75" s="669">
        <v>9.4320310000000003</v>
      </c>
      <c r="J75" s="677">
        <f t="shared" si="2"/>
        <v>77.259058570561848</v>
      </c>
      <c r="K75" s="677">
        <f t="shared" si="3"/>
        <v>54.344424579267866</v>
      </c>
    </row>
    <row r="76" spans="1:11" ht="14.4" x14ac:dyDescent="0.3">
      <c r="A76" s="672" t="s">
        <v>1781</v>
      </c>
      <c r="B76" s="669">
        <v>3670.2648665799998</v>
      </c>
      <c r="C76" s="669">
        <v>3956.7978323400002</v>
      </c>
      <c r="D76" s="669">
        <v>3352.8066079999999</v>
      </c>
      <c r="E76" s="669">
        <v>3362.9403480000001</v>
      </c>
      <c r="F76" s="669">
        <v>2463.7928879999999</v>
      </c>
      <c r="G76" s="669">
        <v>2437.2928879999999</v>
      </c>
      <c r="H76" s="669">
        <v>2644.8587259999999</v>
      </c>
      <c r="I76" s="669">
        <v>3012.8739540000001</v>
      </c>
      <c r="J76" s="677">
        <f t="shared" si="2"/>
        <v>-27.305891064982063</v>
      </c>
      <c r="K76" s="677">
        <f t="shared" si="3"/>
        <v>-27.524944370497053</v>
      </c>
    </row>
    <row r="77" spans="1:11" ht="14.4" x14ac:dyDescent="0.25">
      <c r="A77" s="671" t="s">
        <v>21</v>
      </c>
      <c r="B77" s="668">
        <v>51.618029</v>
      </c>
      <c r="C77" s="668">
        <v>55.878120079999995</v>
      </c>
      <c r="D77" s="668">
        <v>50.692903000000001</v>
      </c>
      <c r="E77" s="668">
        <v>55.679479000000001</v>
      </c>
      <c r="F77" s="668">
        <v>92.727547000000001</v>
      </c>
      <c r="G77" s="668">
        <v>93.727547000000001</v>
      </c>
      <c r="H77" s="668">
        <v>94.165237000000005</v>
      </c>
      <c r="I77" s="668">
        <v>94.592425000000006</v>
      </c>
      <c r="J77" s="676">
        <f t="shared" si="2"/>
        <v>84.892837958007647</v>
      </c>
      <c r="K77" s="676">
        <f t="shared" si="3"/>
        <v>68.33409486464484</v>
      </c>
    </row>
    <row r="78" spans="1:11" ht="28.8" x14ac:dyDescent="0.3">
      <c r="A78" s="672" t="s">
        <v>212</v>
      </c>
      <c r="B78" s="669">
        <v>51.618029</v>
      </c>
      <c r="C78" s="669">
        <v>55.878120079999995</v>
      </c>
      <c r="D78" s="669">
        <v>50.692903000000001</v>
      </c>
      <c r="E78" s="669">
        <v>55.679479000000001</v>
      </c>
      <c r="F78" s="669">
        <v>92.727547000000001</v>
      </c>
      <c r="G78" s="669">
        <v>93.727547000000001</v>
      </c>
      <c r="H78" s="669">
        <v>94.165237000000005</v>
      </c>
      <c r="I78" s="669">
        <v>94.592425000000006</v>
      </c>
      <c r="J78" s="677">
        <f t="shared" si="2"/>
        <v>84.892837958007647</v>
      </c>
      <c r="K78" s="677">
        <f t="shared" si="3"/>
        <v>68.33409486464484</v>
      </c>
    </row>
    <row r="79" spans="1:11" ht="14.4" x14ac:dyDescent="0.25">
      <c r="A79" s="671" t="s">
        <v>439</v>
      </c>
      <c r="B79" s="668">
        <v>15758.862166000001</v>
      </c>
      <c r="C79" s="668">
        <v>22082.695224259998</v>
      </c>
      <c r="D79" s="668">
        <v>15590.125845</v>
      </c>
      <c r="E79" s="668">
        <v>15888.824972</v>
      </c>
      <c r="F79" s="668">
        <v>16530.402082000001</v>
      </c>
      <c r="G79" s="668">
        <v>16557.402082000001</v>
      </c>
      <c r="H79" s="668">
        <v>16369.136931999999</v>
      </c>
      <c r="I79" s="668">
        <v>17198.551836999999</v>
      </c>
      <c r="J79" s="676">
        <f t="shared" si="2"/>
        <v>6.2044158374142881</v>
      </c>
      <c r="K79" s="676">
        <f t="shared" si="3"/>
        <v>4.207844892106209</v>
      </c>
    </row>
    <row r="80" spans="1:11" ht="14.4" x14ac:dyDescent="0.3">
      <c r="A80" s="672" t="s">
        <v>343</v>
      </c>
      <c r="B80" s="669">
        <v>624.17403300000001</v>
      </c>
      <c r="C80" s="669">
        <v>895.86741622</v>
      </c>
      <c r="D80" s="669">
        <v>309.1909</v>
      </c>
      <c r="E80" s="669">
        <v>354.53134299999999</v>
      </c>
      <c r="F80" s="669">
        <v>375.083325</v>
      </c>
      <c r="G80" s="669">
        <v>375.083325</v>
      </c>
      <c r="H80" s="669">
        <v>338.59175499999998</v>
      </c>
      <c r="I80" s="669">
        <v>313.84794299999999</v>
      </c>
      <c r="J80" s="677">
        <f t="shared" si="2"/>
        <v>21.311243312788307</v>
      </c>
      <c r="K80" s="677">
        <f t="shared" si="3"/>
        <v>5.7969436005549397</v>
      </c>
    </row>
    <row r="81" spans="1:11" ht="14.4" x14ac:dyDescent="0.3">
      <c r="A81" s="672" t="s">
        <v>344</v>
      </c>
      <c r="B81" s="669">
        <v>390.30093900000003</v>
      </c>
      <c r="C81" s="669">
        <v>469.59961600000003</v>
      </c>
      <c r="D81" s="669">
        <v>376.37342100000001</v>
      </c>
      <c r="E81" s="669">
        <v>474.77699000000001</v>
      </c>
      <c r="F81" s="669">
        <v>529.13704800000005</v>
      </c>
      <c r="G81" s="669">
        <v>529.13704800000005</v>
      </c>
      <c r="H81" s="669">
        <v>274.01914699999998</v>
      </c>
      <c r="I81" s="669">
        <v>329.17555299999998</v>
      </c>
      <c r="J81" s="677">
        <f t="shared" si="2"/>
        <v>40.58831428481767</v>
      </c>
      <c r="K81" s="677">
        <f t="shared" si="3"/>
        <v>11.449598262965523</v>
      </c>
    </row>
    <row r="82" spans="1:11" ht="14.4" x14ac:dyDescent="0.3">
      <c r="A82" s="672" t="s">
        <v>85</v>
      </c>
      <c r="B82" s="669">
        <v>608.68111099999999</v>
      </c>
      <c r="C82" s="669">
        <v>1017.99394302</v>
      </c>
      <c r="D82" s="669">
        <v>159.082401</v>
      </c>
      <c r="E82" s="669">
        <v>159.310509</v>
      </c>
      <c r="F82" s="669">
        <v>58.080283000000001</v>
      </c>
      <c r="G82" s="669">
        <v>66.780282999999997</v>
      </c>
      <c r="H82" s="669">
        <v>74.189617999999996</v>
      </c>
      <c r="I82" s="669">
        <v>74.159782000000007</v>
      </c>
      <c r="J82" s="677">
        <f t="shared" si="2"/>
        <v>-58.021577132218418</v>
      </c>
      <c r="K82" s="677">
        <f t="shared" si="3"/>
        <v>-58.08168373876704</v>
      </c>
    </row>
    <row r="83" spans="1:11" ht="28.8" x14ac:dyDescent="0.3">
      <c r="A83" s="672" t="s">
        <v>462</v>
      </c>
      <c r="B83" s="669">
        <v>708.61348999999996</v>
      </c>
      <c r="C83" s="669">
        <v>942.56718999999998</v>
      </c>
      <c r="D83" s="669">
        <v>575.16368399999999</v>
      </c>
      <c r="E83" s="669">
        <v>697.62213899999995</v>
      </c>
      <c r="F83" s="669">
        <v>1078.715872</v>
      </c>
      <c r="G83" s="669">
        <v>1093.715872</v>
      </c>
      <c r="H83" s="669">
        <v>1009.456622</v>
      </c>
      <c r="I83" s="669">
        <v>884.36252999999999</v>
      </c>
      <c r="J83" s="677">
        <f t="shared" si="2"/>
        <v>90.157324327869077</v>
      </c>
      <c r="K83" s="677">
        <f t="shared" si="3"/>
        <v>56.777689648407232</v>
      </c>
    </row>
    <row r="84" spans="1:11" ht="14.4" x14ac:dyDescent="0.3">
      <c r="A84" s="672" t="s">
        <v>345</v>
      </c>
      <c r="B84" s="669">
        <v>6863.8250470000003</v>
      </c>
      <c r="C84" s="669">
        <v>8584.8413870000004</v>
      </c>
      <c r="D84" s="669">
        <v>7196.0164690000001</v>
      </c>
      <c r="E84" s="669">
        <v>7288.6936100000003</v>
      </c>
      <c r="F84" s="669">
        <v>8033.6666429999996</v>
      </c>
      <c r="G84" s="669">
        <v>8033.9666429999997</v>
      </c>
      <c r="H84" s="669">
        <v>8267.7957459999998</v>
      </c>
      <c r="I84" s="669">
        <v>7875.3121529999999</v>
      </c>
      <c r="J84" s="677">
        <f t="shared" si="2"/>
        <v>11.644639469765508</v>
      </c>
      <c r="K84" s="677">
        <f t="shared" si="3"/>
        <v>10.225056407604981</v>
      </c>
    </row>
    <row r="85" spans="1:11" ht="14.4" x14ac:dyDescent="0.3">
      <c r="A85" s="672" t="s">
        <v>88</v>
      </c>
      <c r="B85" s="669">
        <v>5919.2639289999997</v>
      </c>
      <c r="C85" s="669">
        <v>8931.2639290000006</v>
      </c>
      <c r="D85" s="669">
        <v>5499.2768180000003</v>
      </c>
      <c r="E85" s="669">
        <v>5405.4309560000002</v>
      </c>
      <c r="F85" s="669">
        <v>5150.9040279999999</v>
      </c>
      <c r="G85" s="669">
        <v>5150.9040279999999</v>
      </c>
      <c r="H85" s="669">
        <v>5071.0214260000002</v>
      </c>
      <c r="I85" s="669">
        <v>6566.0355950000003</v>
      </c>
      <c r="J85" s="677">
        <f t="shared" si="2"/>
        <v>-6.3348836861552655</v>
      </c>
      <c r="K85" s="677">
        <f t="shared" si="3"/>
        <v>-4.7087259105118449</v>
      </c>
    </row>
    <row r="86" spans="1:11" ht="28.8" x14ac:dyDescent="0.3">
      <c r="A86" s="672" t="s">
        <v>213</v>
      </c>
      <c r="B86" s="669">
        <v>644.00361699999996</v>
      </c>
      <c r="C86" s="669">
        <v>1240.56174302</v>
      </c>
      <c r="D86" s="669">
        <v>1475.022152</v>
      </c>
      <c r="E86" s="669">
        <v>1508.459425</v>
      </c>
      <c r="F86" s="669">
        <v>1304.814883</v>
      </c>
      <c r="G86" s="669">
        <v>1307.814883</v>
      </c>
      <c r="H86" s="669">
        <v>1334.0626179999999</v>
      </c>
      <c r="I86" s="669">
        <v>1155.658281</v>
      </c>
      <c r="J86" s="677">
        <f t="shared" si="2"/>
        <v>-11.335915787656589</v>
      </c>
      <c r="K86" s="677">
        <f t="shared" si="3"/>
        <v>-13.301288630948761</v>
      </c>
    </row>
    <row r="87" spans="1:11" ht="14.4" x14ac:dyDescent="0.25">
      <c r="A87" s="671" t="s">
        <v>20</v>
      </c>
      <c r="B87" s="668">
        <v>4703.2079830000002</v>
      </c>
      <c r="C87" s="668">
        <v>5527.2317100600003</v>
      </c>
      <c r="D87" s="668">
        <v>6629.4933499999997</v>
      </c>
      <c r="E87" s="668">
        <v>6947.6680070000002</v>
      </c>
      <c r="F87" s="668">
        <v>8196.3613929999992</v>
      </c>
      <c r="G87" s="668">
        <v>8214.7613930000007</v>
      </c>
      <c r="H87" s="668">
        <v>7603.1024010000001</v>
      </c>
      <c r="I87" s="668">
        <v>6429.4102039999998</v>
      </c>
      <c r="J87" s="676">
        <f t="shared" si="2"/>
        <v>23.912355881615028</v>
      </c>
      <c r="K87" s="676">
        <f t="shared" si="3"/>
        <v>18.23767895534678</v>
      </c>
    </row>
    <row r="88" spans="1:11" ht="14.4" x14ac:dyDescent="0.3">
      <c r="A88" s="672" t="s">
        <v>1946</v>
      </c>
      <c r="B88" s="669">
        <v>237.09010599999999</v>
      </c>
      <c r="C88" s="669">
        <v>238.12831</v>
      </c>
      <c r="D88" s="669">
        <v>338.63584600000002</v>
      </c>
      <c r="E88" s="669">
        <v>339.37213200000002</v>
      </c>
      <c r="F88" s="669">
        <v>374.021546</v>
      </c>
      <c r="G88" s="669">
        <v>374.021546</v>
      </c>
      <c r="H88" s="669">
        <v>317.42560600000002</v>
      </c>
      <c r="I88" s="669">
        <v>362.77312999999998</v>
      </c>
      <c r="J88" s="677">
        <f t="shared" si="2"/>
        <v>10.449484429359558</v>
      </c>
      <c r="K88" s="677">
        <f t="shared" si="3"/>
        <v>10.209858362795671</v>
      </c>
    </row>
    <row r="89" spans="1:11" ht="14.4" x14ac:dyDescent="0.3">
      <c r="A89" s="672" t="s">
        <v>92</v>
      </c>
      <c r="B89" s="669">
        <v>800</v>
      </c>
      <c r="C89" s="669">
        <v>800</v>
      </c>
      <c r="D89" s="669">
        <v>1310</v>
      </c>
      <c r="E89" s="669">
        <v>1310</v>
      </c>
      <c r="F89" s="669">
        <v>905</v>
      </c>
      <c r="G89" s="669">
        <v>905</v>
      </c>
      <c r="H89" s="669">
        <v>1355</v>
      </c>
      <c r="I89" s="669">
        <v>1715</v>
      </c>
      <c r="J89" s="677">
        <f t="shared" si="2"/>
        <v>-30.916030534351151</v>
      </c>
      <c r="K89" s="677">
        <f t="shared" si="3"/>
        <v>-30.916030534351151</v>
      </c>
    </row>
    <row r="90" spans="1:11" ht="28.8" x14ac:dyDescent="0.3">
      <c r="A90" s="672" t="s">
        <v>346</v>
      </c>
      <c r="B90" s="669">
        <v>4.9574230000000004</v>
      </c>
      <c r="C90" s="669">
        <v>7.7040759999999997</v>
      </c>
      <c r="D90" s="669">
        <v>7.9208179999999997</v>
      </c>
      <c r="E90" s="669">
        <v>9.2334720000000008</v>
      </c>
      <c r="F90" s="669">
        <v>11.571012</v>
      </c>
      <c r="G90" s="669">
        <v>11.571012</v>
      </c>
      <c r="H90" s="669">
        <v>8.4916630000000008</v>
      </c>
      <c r="I90" s="669">
        <v>8.6598860000000002</v>
      </c>
      <c r="J90" s="677">
        <f t="shared" si="2"/>
        <v>46.083548441587737</v>
      </c>
      <c r="K90" s="677">
        <f t="shared" si="3"/>
        <v>25.315937493501892</v>
      </c>
    </row>
    <row r="91" spans="1:11" ht="28.8" x14ac:dyDescent="0.3">
      <c r="A91" s="672" t="s">
        <v>1947</v>
      </c>
      <c r="B91" s="669">
        <v>594.55829461999997</v>
      </c>
      <c r="C91" s="669">
        <v>800.44352068000012</v>
      </c>
      <c r="D91" s="669">
        <v>753.44491800000003</v>
      </c>
      <c r="E91" s="669">
        <v>957.22702900000002</v>
      </c>
      <c r="F91" s="669">
        <v>2895.8147389999999</v>
      </c>
      <c r="G91" s="669">
        <v>2902.8147389999999</v>
      </c>
      <c r="H91" s="669">
        <v>1615.8294599999999</v>
      </c>
      <c r="I91" s="669">
        <v>576.52639799999997</v>
      </c>
      <c r="J91" s="677">
        <f t="shared" si="2"/>
        <v>285.27232311891441</v>
      </c>
      <c r="K91" s="677">
        <f t="shared" si="3"/>
        <v>203.25248358610651</v>
      </c>
    </row>
    <row r="92" spans="1:11" ht="28.8" x14ac:dyDescent="0.3">
      <c r="A92" s="672" t="s">
        <v>1746</v>
      </c>
      <c r="B92" s="669">
        <v>3066.6021593800001</v>
      </c>
      <c r="C92" s="669">
        <v>3680.9558033799999</v>
      </c>
      <c r="D92" s="669">
        <v>4219.4917679999999</v>
      </c>
      <c r="E92" s="669">
        <v>4331.8353740000002</v>
      </c>
      <c r="F92" s="669">
        <v>4009.9540959999999</v>
      </c>
      <c r="G92" s="669">
        <v>4021.354096</v>
      </c>
      <c r="H92" s="669">
        <v>4306.3556719999997</v>
      </c>
      <c r="I92" s="669">
        <v>3766.4507899999999</v>
      </c>
      <c r="J92" s="677">
        <f t="shared" si="2"/>
        <v>-4.695771028697024</v>
      </c>
      <c r="K92" s="677">
        <f t="shared" si="3"/>
        <v>-7.1674302274627593</v>
      </c>
    </row>
    <row r="93" spans="1:11" ht="14.4" x14ac:dyDescent="0.25">
      <c r="A93" s="671" t="s">
        <v>19</v>
      </c>
      <c r="B93" s="668">
        <v>1017.641126</v>
      </c>
      <c r="C93" s="668">
        <v>1089.0676599999999</v>
      </c>
      <c r="D93" s="668">
        <v>1359.128305</v>
      </c>
      <c r="E93" s="668">
        <v>1417.577106</v>
      </c>
      <c r="F93" s="668">
        <v>1079.151226</v>
      </c>
      <c r="G93" s="668">
        <v>1092.651226</v>
      </c>
      <c r="H93" s="668">
        <v>939.33331599999997</v>
      </c>
      <c r="I93" s="668">
        <v>1021.914003</v>
      </c>
      <c r="J93" s="676">
        <f t="shared" si="2"/>
        <v>-19.606469677636511</v>
      </c>
      <c r="K93" s="676">
        <f t="shared" si="3"/>
        <v>-22.921213853181399</v>
      </c>
    </row>
    <row r="94" spans="1:11" ht="14.4" x14ac:dyDescent="0.3">
      <c r="A94" s="672" t="s">
        <v>564</v>
      </c>
      <c r="B94" s="669">
        <v>315.638532</v>
      </c>
      <c r="C94" s="669">
        <v>315.638532</v>
      </c>
      <c r="D94" s="669">
        <v>314.90983899999998</v>
      </c>
      <c r="E94" s="669">
        <v>314.90983899999998</v>
      </c>
      <c r="F94" s="669">
        <v>262.39999999999998</v>
      </c>
      <c r="G94" s="669">
        <v>262.39999999999998</v>
      </c>
      <c r="H94" s="669">
        <v>262.39999999999998</v>
      </c>
      <c r="I94" s="669">
        <v>262.39999999999998</v>
      </c>
      <c r="J94" s="677">
        <f t="shared" si="2"/>
        <v>-16.674562842096535</v>
      </c>
      <c r="K94" s="677">
        <f t="shared" si="3"/>
        <v>-16.674562842096535</v>
      </c>
    </row>
    <row r="95" spans="1:11" ht="14.4" x14ac:dyDescent="0.3">
      <c r="A95" s="672" t="s">
        <v>618</v>
      </c>
      <c r="B95" s="669">
        <v>320.96629999999999</v>
      </c>
      <c r="C95" s="669">
        <v>212.55247800000001</v>
      </c>
      <c r="D95" s="669">
        <v>365.371801</v>
      </c>
      <c r="E95" s="669">
        <v>418.55102900000003</v>
      </c>
      <c r="F95" s="669">
        <v>460.45509900000002</v>
      </c>
      <c r="G95" s="669">
        <v>460.45509900000002</v>
      </c>
      <c r="H95" s="669">
        <v>296.77180099999998</v>
      </c>
      <c r="I95" s="669">
        <v>300.77180099999998</v>
      </c>
      <c r="J95" s="677">
        <f t="shared" si="2"/>
        <v>26.023710023532985</v>
      </c>
      <c r="K95" s="677">
        <f t="shared" si="3"/>
        <v>10.011699194747408</v>
      </c>
    </row>
    <row r="96" spans="1:11" ht="28.8" x14ac:dyDescent="0.3">
      <c r="A96" s="672" t="s">
        <v>1652</v>
      </c>
      <c r="B96" s="669">
        <v>10.191568999999999</v>
      </c>
      <c r="C96" s="669">
        <v>11.519529</v>
      </c>
      <c r="D96" s="669">
        <v>11.280891</v>
      </c>
      <c r="E96" s="669">
        <v>11.577403</v>
      </c>
      <c r="F96" s="669">
        <v>16.650266999999999</v>
      </c>
      <c r="G96" s="669">
        <v>16.650266999999999</v>
      </c>
      <c r="H96" s="669">
        <v>16.542907</v>
      </c>
      <c r="I96" s="669">
        <v>16.186019000000002</v>
      </c>
      <c r="J96" s="677">
        <f t="shared" si="2"/>
        <v>47.597091399961215</v>
      </c>
      <c r="K96" s="677">
        <f t="shared" si="3"/>
        <v>43.816942366090217</v>
      </c>
    </row>
    <row r="97" spans="1:11" ht="28.8" x14ac:dyDescent="0.3">
      <c r="A97" s="672" t="s">
        <v>1948</v>
      </c>
      <c r="B97" s="669">
        <v>329.29367500000001</v>
      </c>
      <c r="C97" s="669">
        <v>500.36757799999998</v>
      </c>
      <c r="D97" s="669">
        <v>614.68693099999996</v>
      </c>
      <c r="E97" s="669">
        <v>616.70339300000001</v>
      </c>
      <c r="F97" s="669">
        <v>294.87901499999998</v>
      </c>
      <c r="G97" s="669">
        <v>308.37901499999998</v>
      </c>
      <c r="H97" s="669">
        <v>319.02320400000002</v>
      </c>
      <c r="I97" s="669">
        <v>401.49917900000003</v>
      </c>
      <c r="J97" s="677">
        <f t="shared" si="2"/>
        <v>-49.831532208059912</v>
      </c>
      <c r="K97" s="677">
        <f t="shared" si="3"/>
        <v>-49.995570236792908</v>
      </c>
    </row>
    <row r="98" spans="1:11" ht="28.8" x14ac:dyDescent="0.3">
      <c r="A98" s="672" t="s">
        <v>1949</v>
      </c>
      <c r="B98" s="669">
        <v>41.551049999999996</v>
      </c>
      <c r="C98" s="669">
        <v>48.989542999999998</v>
      </c>
      <c r="D98" s="669">
        <v>52.878843000000003</v>
      </c>
      <c r="E98" s="669">
        <v>55.835442</v>
      </c>
      <c r="F98" s="669">
        <v>44.766845000000004</v>
      </c>
      <c r="G98" s="669">
        <v>44.766845000000004</v>
      </c>
      <c r="H98" s="669">
        <v>44.595404000000002</v>
      </c>
      <c r="I98" s="669">
        <v>41.057003999999999</v>
      </c>
      <c r="J98" s="677">
        <f t="shared" si="2"/>
        <v>-15.340725212160933</v>
      </c>
      <c r="K98" s="677">
        <f t="shared" si="3"/>
        <v>-19.82360415450816</v>
      </c>
    </row>
    <row r="99" spans="1:11" ht="28.8" x14ac:dyDescent="0.25">
      <c r="A99" s="671" t="s">
        <v>18</v>
      </c>
      <c r="B99" s="668">
        <v>871.75270799999998</v>
      </c>
      <c r="C99" s="668">
        <v>1484.1283969999999</v>
      </c>
      <c r="D99" s="668">
        <v>542.69565799999998</v>
      </c>
      <c r="E99" s="668">
        <v>745.36963700000001</v>
      </c>
      <c r="F99" s="668">
        <v>530.38686800000005</v>
      </c>
      <c r="G99" s="668">
        <v>530.38686800000005</v>
      </c>
      <c r="H99" s="668">
        <v>500.672123</v>
      </c>
      <c r="I99" s="668">
        <v>476.07527299999998</v>
      </c>
      <c r="J99" s="676">
        <f t="shared" si="2"/>
        <v>-2.2680833757472101</v>
      </c>
      <c r="K99" s="676">
        <f t="shared" si="3"/>
        <v>-28.842437138340259</v>
      </c>
    </row>
    <row r="100" spans="1:11" ht="28.8" x14ac:dyDescent="0.3">
      <c r="A100" s="672" t="s">
        <v>222</v>
      </c>
      <c r="B100" s="669">
        <v>871.75270799999998</v>
      </c>
      <c r="C100" s="669">
        <v>1484.1283969999999</v>
      </c>
      <c r="D100" s="669">
        <v>542.69565799999998</v>
      </c>
      <c r="E100" s="669">
        <v>745.36963700000001</v>
      </c>
      <c r="F100" s="669">
        <v>530.38686800000005</v>
      </c>
      <c r="G100" s="669">
        <v>530.38686800000005</v>
      </c>
      <c r="H100" s="669">
        <v>500.672123</v>
      </c>
      <c r="I100" s="669">
        <v>476.07527299999998</v>
      </c>
      <c r="J100" s="677">
        <f t="shared" si="2"/>
        <v>-2.2680833757472101</v>
      </c>
      <c r="K100" s="677">
        <f t="shared" si="3"/>
        <v>-28.842437138340259</v>
      </c>
    </row>
    <row r="101" spans="1:11" ht="14.4" x14ac:dyDescent="0.25">
      <c r="A101" s="671" t="s">
        <v>17</v>
      </c>
      <c r="B101" s="668">
        <v>4192.24339728</v>
      </c>
      <c r="C101" s="668">
        <v>4508.1334968800002</v>
      </c>
      <c r="D101" s="668">
        <v>4737.2958472600003</v>
      </c>
      <c r="E101" s="668">
        <v>4777.7854501399997</v>
      </c>
      <c r="F101" s="668">
        <v>4908.589704</v>
      </c>
      <c r="G101" s="668">
        <v>4999.2897039999998</v>
      </c>
      <c r="H101" s="668">
        <v>5132.6996170000002</v>
      </c>
      <c r="I101" s="668">
        <v>5047.3007470000002</v>
      </c>
      <c r="J101" s="676">
        <f t="shared" si="2"/>
        <v>5.5304516582288983</v>
      </c>
      <c r="K101" s="676">
        <f t="shared" si="3"/>
        <v>4.6361281010119342</v>
      </c>
    </row>
    <row r="102" spans="1:11" ht="28.8" x14ac:dyDescent="0.3">
      <c r="A102" s="672" t="s">
        <v>467</v>
      </c>
      <c r="B102" s="669">
        <v>109.08926200000001</v>
      </c>
      <c r="C102" s="669">
        <v>122.16834799999999</v>
      </c>
      <c r="D102" s="669">
        <v>140.046851</v>
      </c>
      <c r="E102" s="669">
        <v>142.02066400000001</v>
      </c>
      <c r="F102" s="669">
        <v>144.664342</v>
      </c>
      <c r="G102" s="669">
        <v>145.664342</v>
      </c>
      <c r="H102" s="669">
        <v>132.54009500000001</v>
      </c>
      <c r="I102" s="669">
        <v>131.89514600000001</v>
      </c>
      <c r="J102" s="677">
        <f t="shared" si="2"/>
        <v>4.0111512396662192</v>
      </c>
      <c r="K102" s="677">
        <f t="shared" si="3"/>
        <v>2.5655970739581875</v>
      </c>
    </row>
    <row r="103" spans="1:11" ht="14.4" x14ac:dyDescent="0.3">
      <c r="A103" s="672" t="s">
        <v>105</v>
      </c>
      <c r="B103" s="669">
        <v>783.049622</v>
      </c>
      <c r="C103" s="669">
        <v>783.049622</v>
      </c>
      <c r="D103" s="669">
        <v>941.38856299999998</v>
      </c>
      <c r="E103" s="669">
        <v>941.38856299999998</v>
      </c>
      <c r="F103" s="669">
        <v>1664.968625</v>
      </c>
      <c r="G103" s="669">
        <v>1745.0686250000001</v>
      </c>
      <c r="H103" s="669">
        <v>1891.0386249999999</v>
      </c>
      <c r="I103" s="669">
        <v>1739.0386249999999</v>
      </c>
      <c r="J103" s="677">
        <f t="shared" si="2"/>
        <v>85.371768214269252</v>
      </c>
      <c r="K103" s="677">
        <f t="shared" si="3"/>
        <v>85.371768214269252</v>
      </c>
    </row>
    <row r="104" spans="1:11" ht="28.8" x14ac:dyDescent="0.3">
      <c r="A104" s="672" t="s">
        <v>468</v>
      </c>
      <c r="B104" s="669">
        <v>13.726691000000001</v>
      </c>
      <c r="C104" s="669">
        <v>14.748789</v>
      </c>
      <c r="D104" s="669">
        <v>12.514607</v>
      </c>
      <c r="E104" s="669">
        <v>12.903912</v>
      </c>
      <c r="F104" s="669">
        <v>11.771298</v>
      </c>
      <c r="G104" s="669">
        <v>11.771298</v>
      </c>
      <c r="H104" s="669">
        <v>10.161146</v>
      </c>
      <c r="I104" s="669">
        <v>9.1744249999999994</v>
      </c>
      <c r="J104" s="677">
        <f t="shared" si="2"/>
        <v>-5.9395313013025515</v>
      </c>
      <c r="K104" s="677">
        <f t="shared" si="3"/>
        <v>-8.777291723626135</v>
      </c>
    </row>
    <row r="105" spans="1:11" ht="14.4" x14ac:dyDescent="0.3">
      <c r="A105" s="672" t="s">
        <v>99</v>
      </c>
      <c r="B105" s="669">
        <v>333.76836400000002</v>
      </c>
      <c r="C105" s="669">
        <v>495.07971300000003</v>
      </c>
      <c r="D105" s="669">
        <v>481.89798300000001</v>
      </c>
      <c r="E105" s="669">
        <v>501.23071800000002</v>
      </c>
      <c r="F105" s="669">
        <v>421.47223200000002</v>
      </c>
      <c r="G105" s="669">
        <v>426.72223200000002</v>
      </c>
      <c r="H105" s="669">
        <v>484.132993</v>
      </c>
      <c r="I105" s="669">
        <v>499.437478</v>
      </c>
      <c r="J105" s="677">
        <f t="shared" si="2"/>
        <v>-11.449674608826896</v>
      </c>
      <c r="K105" s="677">
        <f t="shared" si="3"/>
        <v>-14.865107688790928</v>
      </c>
    </row>
    <row r="106" spans="1:11" ht="14.4" x14ac:dyDescent="0.3">
      <c r="A106" s="672" t="s">
        <v>100</v>
      </c>
      <c r="B106" s="669">
        <v>33.946275</v>
      </c>
      <c r="C106" s="669">
        <v>34.091884999999998</v>
      </c>
      <c r="D106" s="669">
        <v>34.340001000000001</v>
      </c>
      <c r="E106" s="669">
        <v>34.779353</v>
      </c>
      <c r="F106" s="669">
        <v>34.718049000000001</v>
      </c>
      <c r="G106" s="669">
        <v>34.718049000000001</v>
      </c>
      <c r="H106" s="669">
        <v>34.745033999999997</v>
      </c>
      <c r="I106" s="669">
        <v>34.785052</v>
      </c>
      <c r="J106" s="677">
        <f t="shared" si="2"/>
        <v>1.1008968811620008</v>
      </c>
      <c r="K106" s="677">
        <f t="shared" si="3"/>
        <v>-0.17626549867100039</v>
      </c>
    </row>
    <row r="107" spans="1:11" ht="14.4" x14ac:dyDescent="0.3">
      <c r="A107" s="672" t="s">
        <v>469</v>
      </c>
      <c r="B107" s="669">
        <v>2918.6631832799999</v>
      </c>
      <c r="C107" s="669">
        <v>3058.9951398799999</v>
      </c>
      <c r="D107" s="669">
        <v>3127.1078422599999</v>
      </c>
      <c r="E107" s="669">
        <v>3145.4622401399997</v>
      </c>
      <c r="F107" s="669">
        <v>2630.9951580000002</v>
      </c>
      <c r="G107" s="669">
        <v>2635.3451580000001</v>
      </c>
      <c r="H107" s="669">
        <v>2580.0817240000001</v>
      </c>
      <c r="I107" s="669">
        <v>2632.9700210000001</v>
      </c>
      <c r="J107" s="677">
        <f t="shared" si="2"/>
        <v>-15.72579869534006</v>
      </c>
      <c r="K107" s="677">
        <f t="shared" si="3"/>
        <v>-16.217555424136805</v>
      </c>
    </row>
    <row r="108" spans="1:11" ht="14.4" x14ac:dyDescent="0.25">
      <c r="A108" s="671" t="s">
        <v>16</v>
      </c>
      <c r="B108" s="668">
        <v>2784.0576169999999</v>
      </c>
      <c r="C108" s="668">
        <v>3056.1863669999998</v>
      </c>
      <c r="D108" s="668">
        <v>4171.3556660000004</v>
      </c>
      <c r="E108" s="668">
        <v>4263.7747330000002</v>
      </c>
      <c r="F108" s="668">
        <v>4308.176281</v>
      </c>
      <c r="G108" s="668">
        <v>4330.2158849999996</v>
      </c>
      <c r="H108" s="668">
        <v>2923.6072220000001</v>
      </c>
      <c r="I108" s="668">
        <v>2677.7416579999999</v>
      </c>
      <c r="J108" s="676">
        <f t="shared" si="2"/>
        <v>3.8083594811835724</v>
      </c>
      <c r="K108" s="676">
        <f t="shared" si="3"/>
        <v>1.5582706911265802</v>
      </c>
    </row>
    <row r="109" spans="1:11" ht="14.4" x14ac:dyDescent="0.3">
      <c r="A109" s="672" t="s">
        <v>111</v>
      </c>
      <c r="B109" s="669">
        <v>20.790203999999999</v>
      </c>
      <c r="C109" s="669">
        <v>20.796697999999999</v>
      </c>
      <c r="D109" s="669">
        <v>21.625563</v>
      </c>
      <c r="E109" s="669">
        <v>21.625563</v>
      </c>
      <c r="F109" s="669">
        <v>28.444898999999999</v>
      </c>
      <c r="G109" s="669">
        <v>28.444898999999999</v>
      </c>
      <c r="H109" s="669">
        <v>28.431048000000001</v>
      </c>
      <c r="I109" s="669">
        <v>28.418462999999999</v>
      </c>
      <c r="J109" s="677">
        <f t="shared" si="2"/>
        <v>31.5336807647505</v>
      </c>
      <c r="K109" s="677">
        <f t="shared" si="3"/>
        <v>31.5336807647505</v>
      </c>
    </row>
    <row r="110" spans="1:11" ht="28.8" x14ac:dyDescent="0.3">
      <c r="A110" s="672" t="s">
        <v>1654</v>
      </c>
      <c r="B110" s="669">
        <v>515.11831600000005</v>
      </c>
      <c r="C110" s="669">
        <v>666.83144000000004</v>
      </c>
      <c r="D110" s="669">
        <v>700.02740400000005</v>
      </c>
      <c r="E110" s="669">
        <v>700.49541699999997</v>
      </c>
      <c r="F110" s="669">
        <v>779.58063900000002</v>
      </c>
      <c r="G110" s="669">
        <v>785.08063900000002</v>
      </c>
      <c r="H110" s="669">
        <v>696.08602099999996</v>
      </c>
      <c r="I110" s="669">
        <v>456.413006</v>
      </c>
      <c r="J110" s="677">
        <f t="shared" si="2"/>
        <v>12.149986488243229</v>
      </c>
      <c r="K110" s="677">
        <f t="shared" si="3"/>
        <v>12.075057159153403</v>
      </c>
    </row>
    <row r="111" spans="1:11" ht="43.2" x14ac:dyDescent="0.3">
      <c r="A111" s="672" t="s">
        <v>1655</v>
      </c>
      <c r="B111" s="669">
        <v>427.45294899999999</v>
      </c>
      <c r="C111" s="669">
        <v>436.54357499999998</v>
      </c>
      <c r="D111" s="669">
        <v>375.83498800000001</v>
      </c>
      <c r="E111" s="669">
        <v>378.81716599999999</v>
      </c>
      <c r="F111" s="669">
        <v>316.427438</v>
      </c>
      <c r="G111" s="669">
        <v>331.427438</v>
      </c>
      <c r="H111" s="669">
        <v>310.780644</v>
      </c>
      <c r="I111" s="669">
        <v>300.10868900000003</v>
      </c>
      <c r="J111" s="677">
        <f t="shared" si="2"/>
        <v>-11.815704077024364</v>
      </c>
      <c r="K111" s="677">
        <f t="shared" si="3"/>
        <v>-12.509920946929839</v>
      </c>
    </row>
    <row r="112" spans="1:11" ht="14.4" x14ac:dyDescent="0.3">
      <c r="A112" s="672" t="s">
        <v>351</v>
      </c>
      <c r="B112" s="669">
        <v>976.5</v>
      </c>
      <c r="C112" s="669">
        <v>981.59986800000001</v>
      </c>
      <c r="D112" s="669">
        <v>1430.5</v>
      </c>
      <c r="E112" s="669">
        <v>1430.5</v>
      </c>
      <c r="F112" s="669">
        <v>1430</v>
      </c>
      <c r="G112" s="669">
        <v>1430</v>
      </c>
      <c r="H112" s="669">
        <v>37</v>
      </c>
      <c r="I112" s="669">
        <v>32</v>
      </c>
      <c r="J112" s="677">
        <f t="shared" si="2"/>
        <v>-3.4952813701508489E-2</v>
      </c>
      <c r="K112" s="677">
        <f t="shared" si="3"/>
        <v>-3.4952813701508489E-2</v>
      </c>
    </row>
    <row r="113" spans="1:11" ht="28.8" x14ac:dyDescent="0.3">
      <c r="A113" s="672" t="s">
        <v>1782</v>
      </c>
      <c r="B113" s="669">
        <v>81.179204999999996</v>
      </c>
      <c r="C113" s="669">
        <v>97.607943000000006</v>
      </c>
      <c r="D113" s="669">
        <v>38.543633</v>
      </c>
      <c r="E113" s="669">
        <v>54.487541</v>
      </c>
      <c r="F113" s="669">
        <v>46.686062999999997</v>
      </c>
      <c r="G113" s="669">
        <v>46.686062999999997</v>
      </c>
      <c r="H113" s="669">
        <v>47.449483999999998</v>
      </c>
      <c r="I113" s="669">
        <v>23.559788000000001</v>
      </c>
      <c r="J113" s="677">
        <f t="shared" si="2"/>
        <v>21.125227090035864</v>
      </c>
      <c r="K113" s="677">
        <f t="shared" si="3"/>
        <v>-14.317911685535606</v>
      </c>
    </row>
    <row r="114" spans="1:11" ht="28.8" x14ac:dyDescent="0.3">
      <c r="A114" s="672" t="s">
        <v>565</v>
      </c>
      <c r="B114" s="669">
        <v>492.31754100000001</v>
      </c>
      <c r="C114" s="669">
        <v>553.00829699999997</v>
      </c>
      <c r="D114" s="669">
        <v>475.60463800000002</v>
      </c>
      <c r="E114" s="669">
        <v>515.04120999999998</v>
      </c>
      <c r="F114" s="669">
        <v>506.05382900000001</v>
      </c>
      <c r="G114" s="669">
        <v>506.05382900000001</v>
      </c>
      <c r="H114" s="669">
        <v>518.504457</v>
      </c>
      <c r="I114" s="669">
        <v>533.58140100000003</v>
      </c>
      <c r="J114" s="677">
        <f t="shared" si="2"/>
        <v>6.4022064898366295</v>
      </c>
      <c r="K114" s="677">
        <f t="shared" si="3"/>
        <v>-1.7449828917573456</v>
      </c>
    </row>
    <row r="115" spans="1:11" ht="14.4" x14ac:dyDescent="0.3">
      <c r="A115" s="672" t="s">
        <v>1950</v>
      </c>
      <c r="B115" s="669">
        <v>11.152559</v>
      </c>
      <c r="C115" s="669">
        <v>11.667909999999999</v>
      </c>
      <c r="D115" s="669">
        <v>39.454639999999998</v>
      </c>
      <c r="E115" s="669">
        <v>39.662084999999998</v>
      </c>
      <c r="F115" s="669">
        <v>39.114885000000001</v>
      </c>
      <c r="G115" s="669">
        <v>39.654488999999998</v>
      </c>
      <c r="H115" s="669">
        <v>49.677782999999998</v>
      </c>
      <c r="I115" s="669">
        <v>49.711249000000002</v>
      </c>
      <c r="J115" s="677">
        <f t="shared" si="2"/>
        <v>0.50652850970126906</v>
      </c>
      <c r="K115" s="677">
        <f t="shared" si="3"/>
        <v>-1.9151791944366892E-2</v>
      </c>
    </row>
    <row r="116" spans="1:11" ht="28.8" x14ac:dyDescent="0.3">
      <c r="A116" s="672" t="s">
        <v>1658</v>
      </c>
      <c r="B116" s="669">
        <v>54.538463999999998</v>
      </c>
      <c r="C116" s="669">
        <v>82.039334999999994</v>
      </c>
      <c r="D116" s="669">
        <v>60.269120999999998</v>
      </c>
      <c r="E116" s="669">
        <v>74.305594999999997</v>
      </c>
      <c r="F116" s="669">
        <v>42.582352</v>
      </c>
      <c r="G116" s="669">
        <v>43.582352</v>
      </c>
      <c r="H116" s="669">
        <v>46.767611000000002</v>
      </c>
      <c r="I116" s="669">
        <v>27.560262000000002</v>
      </c>
      <c r="J116" s="677">
        <f t="shared" si="2"/>
        <v>-27.687095353522736</v>
      </c>
      <c r="K116" s="677">
        <f t="shared" si="3"/>
        <v>-41.347146200767249</v>
      </c>
    </row>
    <row r="117" spans="1:11" ht="28.8" x14ac:dyDescent="0.3">
      <c r="A117" s="672" t="s">
        <v>1783</v>
      </c>
      <c r="B117" s="669">
        <v>66.167441999999994</v>
      </c>
      <c r="C117" s="669">
        <v>65.262970999999993</v>
      </c>
      <c r="D117" s="669">
        <v>900.741626</v>
      </c>
      <c r="E117" s="669">
        <v>904.98063200000001</v>
      </c>
      <c r="F117" s="669">
        <v>897.41628100000003</v>
      </c>
      <c r="G117" s="669">
        <v>897.41628100000003</v>
      </c>
      <c r="H117" s="669">
        <v>927.43189400000006</v>
      </c>
      <c r="I117" s="669">
        <v>927.45230900000001</v>
      </c>
      <c r="J117" s="677">
        <f t="shared" si="2"/>
        <v>-0.36917856397590754</v>
      </c>
      <c r="K117" s="677">
        <f t="shared" si="3"/>
        <v>-0.83585777778280601</v>
      </c>
    </row>
    <row r="118" spans="1:11" ht="28.8" x14ac:dyDescent="0.3">
      <c r="A118" s="672" t="s">
        <v>1784</v>
      </c>
      <c r="B118" s="669">
        <v>138.840937</v>
      </c>
      <c r="C118" s="669">
        <v>140.578205</v>
      </c>
      <c r="D118" s="669">
        <v>128.004053</v>
      </c>
      <c r="E118" s="669">
        <v>134.10952399999999</v>
      </c>
      <c r="F118" s="669">
        <v>197.350436</v>
      </c>
      <c r="G118" s="669">
        <v>197.350436</v>
      </c>
      <c r="H118" s="669">
        <v>247.13296600000001</v>
      </c>
      <c r="I118" s="669">
        <v>289.38107200000002</v>
      </c>
      <c r="J118" s="677">
        <f t="shared" si="2"/>
        <v>54.175146313531172</v>
      </c>
      <c r="K118" s="677">
        <f t="shared" si="3"/>
        <v>47.15616767083597</v>
      </c>
    </row>
    <row r="119" spans="1:11" ht="28.8" x14ac:dyDescent="0.3">
      <c r="A119" s="672" t="s">
        <v>1905</v>
      </c>
      <c r="B119" s="669">
        <v>0</v>
      </c>
      <c r="C119" s="669">
        <v>0.25012499999999999</v>
      </c>
      <c r="D119" s="669">
        <v>0.75</v>
      </c>
      <c r="E119" s="669">
        <v>9.75</v>
      </c>
      <c r="F119" s="669">
        <v>24.519459000000001</v>
      </c>
      <c r="G119" s="669">
        <v>24.519459000000001</v>
      </c>
      <c r="H119" s="669">
        <v>14.345314</v>
      </c>
      <c r="I119" s="669">
        <v>9.5554190000000006</v>
      </c>
      <c r="J119" s="677">
        <f t="shared" si="2"/>
        <v>3169.2612000000004</v>
      </c>
      <c r="K119" s="677">
        <f t="shared" si="3"/>
        <v>151.48163076923078</v>
      </c>
    </row>
    <row r="120" spans="1:11" ht="14.4" x14ac:dyDescent="0.25">
      <c r="A120" s="671" t="s">
        <v>15</v>
      </c>
      <c r="B120" s="668">
        <v>671.70783400000005</v>
      </c>
      <c r="C120" s="668">
        <v>1148.8911670799998</v>
      </c>
      <c r="D120" s="668">
        <v>1371.3892129999999</v>
      </c>
      <c r="E120" s="668">
        <v>1420.1856270000001</v>
      </c>
      <c r="F120" s="668">
        <v>1053.455179</v>
      </c>
      <c r="G120" s="668">
        <v>1053.455179</v>
      </c>
      <c r="H120" s="668">
        <v>579.17135599999995</v>
      </c>
      <c r="I120" s="668">
        <v>603.94914100000005</v>
      </c>
      <c r="J120" s="676">
        <f t="shared" si="2"/>
        <v>-23.183355314899927</v>
      </c>
      <c r="K120" s="676">
        <f t="shared" si="3"/>
        <v>-25.82271225872644</v>
      </c>
    </row>
    <row r="121" spans="1:11" ht="14.4" x14ac:dyDescent="0.3">
      <c r="A121" s="672" t="s">
        <v>619</v>
      </c>
      <c r="B121" s="669">
        <v>246.93212600000001</v>
      </c>
      <c r="C121" s="669">
        <v>544.93212600000004</v>
      </c>
      <c r="D121" s="669">
        <v>582</v>
      </c>
      <c r="E121" s="669">
        <v>582</v>
      </c>
      <c r="F121" s="669">
        <v>530</v>
      </c>
      <c r="G121" s="669">
        <v>530</v>
      </c>
      <c r="H121" s="669">
        <v>70</v>
      </c>
      <c r="I121" s="669">
        <v>70</v>
      </c>
      <c r="J121" s="677">
        <f t="shared" si="2"/>
        <v>-8.9347079037800654</v>
      </c>
      <c r="K121" s="677">
        <f t="shared" si="3"/>
        <v>-8.9347079037800654</v>
      </c>
    </row>
    <row r="122" spans="1:11" ht="14.4" x14ac:dyDescent="0.3">
      <c r="A122" s="672" t="s">
        <v>352</v>
      </c>
      <c r="B122" s="669">
        <v>424.77570800000001</v>
      </c>
      <c r="C122" s="669">
        <v>603.95904107999991</v>
      </c>
      <c r="D122" s="669">
        <v>789.38921300000004</v>
      </c>
      <c r="E122" s="669">
        <v>838.18562699999995</v>
      </c>
      <c r="F122" s="669">
        <v>523.45517900000004</v>
      </c>
      <c r="G122" s="669">
        <v>523.45517900000004</v>
      </c>
      <c r="H122" s="669">
        <v>509.171356</v>
      </c>
      <c r="I122" s="669">
        <v>533.94914100000005</v>
      </c>
      <c r="J122" s="677">
        <f t="shared" si="2"/>
        <v>-33.688582212739206</v>
      </c>
      <c r="K122" s="677">
        <f t="shared" si="3"/>
        <v>-37.549015141964482</v>
      </c>
    </row>
    <row r="123" spans="1:11" ht="14.4" x14ac:dyDescent="0.25">
      <c r="A123" s="671" t="s">
        <v>14</v>
      </c>
      <c r="B123" s="668">
        <v>2559.944184</v>
      </c>
      <c r="C123" s="668">
        <v>7804.3876399999999</v>
      </c>
      <c r="D123" s="668">
        <v>2129.6464460000002</v>
      </c>
      <c r="E123" s="668">
        <v>2201.3859539999999</v>
      </c>
      <c r="F123" s="668">
        <v>2802.2868760000001</v>
      </c>
      <c r="G123" s="668">
        <v>2807.9868759999999</v>
      </c>
      <c r="H123" s="668">
        <v>1885.71849</v>
      </c>
      <c r="I123" s="668">
        <v>1716.920824</v>
      </c>
      <c r="J123" s="676">
        <f t="shared" si="2"/>
        <v>31.852255630228655</v>
      </c>
      <c r="K123" s="676">
        <f t="shared" si="3"/>
        <v>27.555409849771408</v>
      </c>
    </row>
    <row r="124" spans="1:11" ht="28.8" x14ac:dyDescent="0.3">
      <c r="A124" s="672" t="s">
        <v>476</v>
      </c>
      <c r="B124" s="669">
        <v>1149.3437530000001</v>
      </c>
      <c r="C124" s="669">
        <v>5958.5105080000003</v>
      </c>
      <c r="D124" s="669">
        <v>367.52133199999997</v>
      </c>
      <c r="E124" s="669">
        <v>383.89459299999999</v>
      </c>
      <c r="F124" s="669">
        <v>1004.461461</v>
      </c>
      <c r="G124" s="669">
        <v>1004.661461</v>
      </c>
      <c r="H124" s="669">
        <v>298.516997</v>
      </c>
      <c r="I124" s="669">
        <v>226.45518799999999</v>
      </c>
      <c r="J124" s="677">
        <f t="shared" si="2"/>
        <v>173.36140069279031</v>
      </c>
      <c r="K124" s="677">
        <f t="shared" si="3"/>
        <v>161.7024254363489</v>
      </c>
    </row>
    <row r="125" spans="1:11" ht="14.4" x14ac:dyDescent="0.3">
      <c r="A125" s="672" t="s">
        <v>1951</v>
      </c>
      <c r="B125" s="669">
        <v>40.280741999999996</v>
      </c>
      <c r="C125" s="669">
        <v>45.209088999999999</v>
      </c>
      <c r="D125" s="669">
        <v>49.652650999999999</v>
      </c>
      <c r="E125" s="669">
        <v>51.775058999999999</v>
      </c>
      <c r="F125" s="669">
        <v>48.17</v>
      </c>
      <c r="G125" s="669">
        <v>48.17</v>
      </c>
      <c r="H125" s="669">
        <v>47.706783999999999</v>
      </c>
      <c r="I125" s="669">
        <v>47.502096999999999</v>
      </c>
      <c r="J125" s="677">
        <f t="shared" si="2"/>
        <v>-2.9860460018539499</v>
      </c>
      <c r="K125" s="677">
        <f t="shared" si="3"/>
        <v>-6.9629259138072541</v>
      </c>
    </row>
    <row r="126" spans="1:11" ht="28.8" x14ac:dyDescent="0.3">
      <c r="A126" s="672" t="s">
        <v>477</v>
      </c>
      <c r="B126" s="669">
        <v>363.35955999999999</v>
      </c>
      <c r="C126" s="669">
        <v>767.99290800000006</v>
      </c>
      <c r="D126" s="669">
        <v>767.70583299999998</v>
      </c>
      <c r="E126" s="669">
        <v>772.64117799999997</v>
      </c>
      <c r="F126" s="669">
        <v>700.31720800000005</v>
      </c>
      <c r="G126" s="669">
        <v>705.31720800000005</v>
      </c>
      <c r="H126" s="669">
        <v>570.87040200000001</v>
      </c>
      <c r="I126" s="669">
        <v>478.06391600000001</v>
      </c>
      <c r="J126" s="677">
        <f t="shared" si="2"/>
        <v>-8.1266316234958111</v>
      </c>
      <c r="K126" s="677">
        <f t="shared" si="3"/>
        <v>-8.7134845924559272</v>
      </c>
    </row>
    <row r="127" spans="1:11" ht="28.8" x14ac:dyDescent="0.3">
      <c r="A127" s="672" t="s">
        <v>118</v>
      </c>
      <c r="B127" s="669">
        <v>16.080559000000001</v>
      </c>
      <c r="C127" s="669">
        <v>19.298559000000001</v>
      </c>
      <c r="D127" s="669">
        <v>16.342725999999999</v>
      </c>
      <c r="E127" s="669">
        <v>16.761475000000001</v>
      </c>
      <c r="F127" s="669">
        <v>14.314503</v>
      </c>
      <c r="G127" s="669">
        <v>14.314503</v>
      </c>
      <c r="H127" s="669">
        <v>14.267948000000001</v>
      </c>
      <c r="I127" s="669">
        <v>14.038470999999999</v>
      </c>
      <c r="J127" s="677">
        <f t="shared" si="2"/>
        <v>-12.410555007775315</v>
      </c>
      <c r="K127" s="677">
        <f t="shared" si="3"/>
        <v>-14.598786801280923</v>
      </c>
    </row>
    <row r="128" spans="1:11" ht="14.4" x14ac:dyDescent="0.3">
      <c r="A128" s="672" t="s">
        <v>119</v>
      </c>
      <c r="B128" s="669">
        <v>10.251054999999999</v>
      </c>
      <c r="C128" s="669">
        <v>11.905555</v>
      </c>
      <c r="D128" s="669">
        <v>10.081337</v>
      </c>
      <c r="E128" s="669">
        <v>10.081337</v>
      </c>
      <c r="F128" s="669">
        <v>12.951036</v>
      </c>
      <c r="G128" s="669">
        <v>12.951036</v>
      </c>
      <c r="H128" s="669">
        <v>12.887364</v>
      </c>
      <c r="I128" s="669">
        <v>12.883984</v>
      </c>
      <c r="J128" s="677">
        <f t="shared" si="2"/>
        <v>28.465460484060799</v>
      </c>
      <c r="K128" s="677">
        <f t="shared" si="3"/>
        <v>28.465460484060799</v>
      </c>
    </row>
    <row r="129" spans="1:11" ht="43.2" x14ac:dyDescent="0.3">
      <c r="A129" s="672" t="s">
        <v>1952</v>
      </c>
      <c r="B129" s="669">
        <v>25.636129</v>
      </c>
      <c r="C129" s="669">
        <v>26.554932000000001</v>
      </c>
      <c r="D129" s="669">
        <v>26.796002999999999</v>
      </c>
      <c r="E129" s="669">
        <v>27.417954999999999</v>
      </c>
      <c r="F129" s="669">
        <v>27.749202</v>
      </c>
      <c r="G129" s="669">
        <v>27.749202</v>
      </c>
      <c r="H129" s="669">
        <v>27.831806</v>
      </c>
      <c r="I129" s="669">
        <v>27.874680999999999</v>
      </c>
      <c r="J129" s="677">
        <f t="shared" si="2"/>
        <v>3.5572432201922197</v>
      </c>
      <c r="K129" s="677">
        <f t="shared" si="3"/>
        <v>1.2081389731655889</v>
      </c>
    </row>
    <row r="130" spans="1:11" ht="14.4" x14ac:dyDescent="0.3">
      <c r="A130" s="672" t="s">
        <v>478</v>
      </c>
      <c r="B130" s="669">
        <v>806.88157100000001</v>
      </c>
      <c r="C130" s="669">
        <v>817.51498700000002</v>
      </c>
      <c r="D130" s="669">
        <v>829.11876500000005</v>
      </c>
      <c r="E130" s="669">
        <v>872.98464100000001</v>
      </c>
      <c r="F130" s="669">
        <v>925.119686</v>
      </c>
      <c r="G130" s="669">
        <v>925.119686</v>
      </c>
      <c r="H130" s="669">
        <v>843.46913500000005</v>
      </c>
      <c r="I130" s="669">
        <v>840.32447500000001</v>
      </c>
      <c r="J130" s="677">
        <f t="shared" si="2"/>
        <v>11.57866943223749</v>
      </c>
      <c r="K130" s="677">
        <f t="shared" si="3"/>
        <v>5.9720460763524414</v>
      </c>
    </row>
    <row r="131" spans="1:11" ht="14.4" x14ac:dyDescent="0.3">
      <c r="A131" s="672" t="s">
        <v>479</v>
      </c>
      <c r="B131" s="669">
        <v>16.524165</v>
      </c>
      <c r="C131" s="669">
        <v>18.539928</v>
      </c>
      <c r="D131" s="669">
        <v>19.598483000000002</v>
      </c>
      <c r="E131" s="669">
        <v>20.804817</v>
      </c>
      <c r="F131" s="669">
        <v>21.269922000000001</v>
      </c>
      <c r="G131" s="669">
        <v>21.769922000000001</v>
      </c>
      <c r="H131" s="669">
        <v>22.183350999999998</v>
      </c>
      <c r="I131" s="669">
        <v>22.241247000000001</v>
      </c>
      <c r="J131" s="677">
        <f t="shared" si="2"/>
        <v>11.079627948755018</v>
      </c>
      <c r="K131" s="677">
        <f t="shared" si="3"/>
        <v>4.6388535885703845</v>
      </c>
    </row>
    <row r="132" spans="1:11" ht="14.4" x14ac:dyDescent="0.3">
      <c r="A132" s="672" t="s">
        <v>1953</v>
      </c>
      <c r="B132" s="669">
        <v>2.7342270000000002</v>
      </c>
      <c r="C132" s="669">
        <v>2.9961090000000001</v>
      </c>
      <c r="D132" s="669">
        <v>3.319893</v>
      </c>
      <c r="E132" s="669">
        <v>3.567968</v>
      </c>
      <c r="F132" s="669">
        <v>4.1503649999999999</v>
      </c>
      <c r="G132" s="669">
        <v>4.1503649999999999</v>
      </c>
      <c r="H132" s="669">
        <v>4.103129</v>
      </c>
      <c r="I132" s="669">
        <v>3.78409</v>
      </c>
      <c r="J132" s="677">
        <f t="shared" si="2"/>
        <v>25.015023074538846</v>
      </c>
      <c r="K132" s="677">
        <f t="shared" si="3"/>
        <v>16.322932268450828</v>
      </c>
    </row>
    <row r="133" spans="1:11" ht="28.8" x14ac:dyDescent="0.3">
      <c r="A133" s="672" t="s">
        <v>480</v>
      </c>
      <c r="B133" s="669">
        <v>121.234143</v>
      </c>
      <c r="C133" s="669">
        <v>125.565404</v>
      </c>
      <c r="D133" s="669">
        <v>25.774545</v>
      </c>
      <c r="E133" s="669">
        <v>25.936121</v>
      </c>
      <c r="F133" s="669">
        <v>24.539915000000001</v>
      </c>
      <c r="G133" s="669">
        <v>24.539915000000001</v>
      </c>
      <c r="H133" s="669">
        <v>22.525518999999999</v>
      </c>
      <c r="I133" s="669">
        <v>22.385586</v>
      </c>
      <c r="J133" s="677">
        <f t="shared" si="2"/>
        <v>-4.7901136567105311</v>
      </c>
      <c r="K133" s="677">
        <f t="shared" si="3"/>
        <v>-5.3832490988147299</v>
      </c>
    </row>
    <row r="134" spans="1:11" ht="14.4" x14ac:dyDescent="0.3">
      <c r="A134" s="672" t="s">
        <v>481</v>
      </c>
      <c r="B134" s="669">
        <v>5.134341</v>
      </c>
      <c r="C134" s="669">
        <v>6.4128559999999997</v>
      </c>
      <c r="D134" s="669">
        <v>8.53078</v>
      </c>
      <c r="E134" s="669">
        <v>8.7183670000000006</v>
      </c>
      <c r="F134" s="669">
        <v>9.5594599999999996</v>
      </c>
      <c r="G134" s="669">
        <v>9.5594599999999996</v>
      </c>
      <c r="H134" s="669">
        <v>11.585781000000001</v>
      </c>
      <c r="I134" s="669">
        <v>11.487295</v>
      </c>
      <c r="J134" s="677">
        <f t="shared" ref="J134:J197" si="4">G134/D134*100-100</f>
        <v>12.058451864893939</v>
      </c>
      <c r="K134" s="677">
        <f t="shared" ref="K134:K197" si="5">G134/E134*100-100</f>
        <v>9.647368595517932</v>
      </c>
    </row>
    <row r="135" spans="1:11" ht="28.8" x14ac:dyDescent="0.3">
      <c r="A135" s="672" t="s">
        <v>482</v>
      </c>
      <c r="B135" s="669">
        <v>2.4839389999999999</v>
      </c>
      <c r="C135" s="669">
        <v>3.8868049999999998</v>
      </c>
      <c r="D135" s="669">
        <v>5.2040980000000001</v>
      </c>
      <c r="E135" s="669">
        <v>6.8024430000000002</v>
      </c>
      <c r="F135" s="669">
        <v>9.6841179999999998</v>
      </c>
      <c r="G135" s="669">
        <v>9.6841179999999998</v>
      </c>
      <c r="H135" s="669">
        <v>9.7702740000000006</v>
      </c>
      <c r="I135" s="669">
        <v>9.8797940000000004</v>
      </c>
      <c r="J135" s="677">
        <f t="shared" si="4"/>
        <v>86.086388073399064</v>
      </c>
      <c r="K135" s="677">
        <f t="shared" si="5"/>
        <v>42.362354230678591</v>
      </c>
    </row>
    <row r="136" spans="1:11" ht="28.8" x14ac:dyDescent="0.25">
      <c r="A136" s="671" t="s">
        <v>13</v>
      </c>
      <c r="B136" s="668">
        <v>2721.5595840000001</v>
      </c>
      <c r="C136" s="668">
        <v>3842.45091</v>
      </c>
      <c r="D136" s="668">
        <v>3584.5531609999998</v>
      </c>
      <c r="E136" s="668">
        <v>3776.8989790000001</v>
      </c>
      <c r="F136" s="668">
        <v>3614.8456980000001</v>
      </c>
      <c r="G136" s="668">
        <v>3553.945698</v>
      </c>
      <c r="H136" s="668">
        <v>3201.5082080000002</v>
      </c>
      <c r="I136" s="668">
        <v>3198.7984550000001</v>
      </c>
      <c r="J136" s="676">
        <f t="shared" si="4"/>
        <v>-0.85387108588622596</v>
      </c>
      <c r="K136" s="676">
        <f t="shared" si="5"/>
        <v>-5.9030776899156194</v>
      </c>
    </row>
    <row r="137" spans="1:11" ht="28.8" x14ac:dyDescent="0.3">
      <c r="A137" s="672" t="s">
        <v>566</v>
      </c>
      <c r="B137" s="669">
        <v>497.12471900000003</v>
      </c>
      <c r="C137" s="669">
        <v>743.98873500000002</v>
      </c>
      <c r="D137" s="669">
        <v>575.30658300000005</v>
      </c>
      <c r="E137" s="669">
        <v>575.58005600000001</v>
      </c>
      <c r="F137" s="669">
        <v>523.50941499999999</v>
      </c>
      <c r="G137" s="669">
        <v>524.70941500000004</v>
      </c>
      <c r="H137" s="669">
        <v>472.77972199999999</v>
      </c>
      <c r="I137" s="669">
        <v>471.551985</v>
      </c>
      <c r="J137" s="677">
        <f t="shared" si="4"/>
        <v>-8.7948181882702414</v>
      </c>
      <c r="K137" s="677">
        <f t="shared" si="5"/>
        <v>-8.8381521336104072</v>
      </c>
    </row>
    <row r="138" spans="1:11" ht="28.8" x14ac:dyDescent="0.3">
      <c r="A138" s="672" t="s">
        <v>122</v>
      </c>
      <c r="B138" s="669">
        <v>7.4474910000000003</v>
      </c>
      <c r="C138" s="669">
        <v>7.7474910000000001</v>
      </c>
      <c r="D138" s="669">
        <v>8.8412089999999992</v>
      </c>
      <c r="E138" s="669">
        <v>8.8812090000000001</v>
      </c>
      <c r="F138" s="669">
        <v>10.347734000000001</v>
      </c>
      <c r="G138" s="669">
        <v>10.347734000000001</v>
      </c>
      <c r="H138" s="669">
        <v>10.346088999999999</v>
      </c>
      <c r="I138" s="669">
        <v>10.344576</v>
      </c>
      <c r="J138" s="677">
        <f t="shared" si="4"/>
        <v>17.039807564779892</v>
      </c>
      <c r="K138" s="677">
        <f t="shared" si="5"/>
        <v>16.512672993057592</v>
      </c>
    </row>
    <row r="139" spans="1:11" ht="14.4" x14ac:dyDescent="0.3">
      <c r="A139" s="672" t="s">
        <v>234</v>
      </c>
      <c r="B139" s="669">
        <v>60.847614999999998</v>
      </c>
      <c r="C139" s="669">
        <v>124.25636900000001</v>
      </c>
      <c r="D139" s="669">
        <v>68.654686999999996</v>
      </c>
      <c r="E139" s="669">
        <v>70.70402</v>
      </c>
      <c r="F139" s="669">
        <v>72.600634999999997</v>
      </c>
      <c r="G139" s="669">
        <v>72.600634999999997</v>
      </c>
      <c r="H139" s="669">
        <v>62.380907999999998</v>
      </c>
      <c r="I139" s="669">
        <v>53.430405</v>
      </c>
      <c r="J139" s="677">
        <f t="shared" si="4"/>
        <v>5.747528934186235</v>
      </c>
      <c r="K139" s="677">
        <f t="shared" si="5"/>
        <v>2.6824712371375625</v>
      </c>
    </row>
    <row r="140" spans="1:11" ht="14.4" x14ac:dyDescent="0.3">
      <c r="A140" s="672" t="s">
        <v>251</v>
      </c>
      <c r="B140" s="669">
        <v>122.849282</v>
      </c>
      <c r="C140" s="669">
        <v>139.146298</v>
      </c>
      <c r="D140" s="669">
        <v>169.786811</v>
      </c>
      <c r="E140" s="669">
        <v>180.04463200000001</v>
      </c>
      <c r="F140" s="669">
        <v>184.068939</v>
      </c>
      <c r="G140" s="669">
        <v>184.068939</v>
      </c>
      <c r="H140" s="669">
        <v>153.746509</v>
      </c>
      <c r="I140" s="669">
        <v>141.67186599999999</v>
      </c>
      <c r="J140" s="677">
        <f t="shared" si="4"/>
        <v>8.4118006079989271</v>
      </c>
      <c r="K140" s="677">
        <f t="shared" si="5"/>
        <v>2.2351718878238955</v>
      </c>
    </row>
    <row r="141" spans="1:11" ht="28.8" x14ac:dyDescent="0.3">
      <c r="A141" s="672" t="s">
        <v>483</v>
      </c>
      <c r="B141" s="669">
        <v>89.691586999999998</v>
      </c>
      <c r="C141" s="669">
        <v>163.378951</v>
      </c>
      <c r="D141" s="669">
        <v>133.892674</v>
      </c>
      <c r="E141" s="669">
        <v>140.66442900000001</v>
      </c>
      <c r="F141" s="669">
        <v>136.44734600000001</v>
      </c>
      <c r="G141" s="669">
        <v>136.44734600000001</v>
      </c>
      <c r="H141" s="669">
        <v>95.265983000000006</v>
      </c>
      <c r="I141" s="669">
        <v>90.575911000000005</v>
      </c>
      <c r="J141" s="677">
        <f t="shared" si="4"/>
        <v>1.9079998357490524</v>
      </c>
      <c r="K141" s="677">
        <f t="shared" si="5"/>
        <v>-2.9979739938374905</v>
      </c>
    </row>
    <row r="142" spans="1:11" ht="14.4" x14ac:dyDescent="0.3">
      <c r="A142" s="672" t="s">
        <v>484</v>
      </c>
      <c r="B142" s="669">
        <v>139.74999800000001</v>
      </c>
      <c r="C142" s="669">
        <v>144.85522724</v>
      </c>
      <c r="D142" s="669">
        <v>160.62126599999999</v>
      </c>
      <c r="E142" s="669">
        <v>179.42706000000001</v>
      </c>
      <c r="F142" s="669">
        <v>152.42376100000001</v>
      </c>
      <c r="G142" s="669">
        <v>159.42376100000001</v>
      </c>
      <c r="H142" s="669">
        <v>125.608135</v>
      </c>
      <c r="I142" s="669">
        <v>121.24073799999999</v>
      </c>
      <c r="J142" s="677">
        <f t="shared" si="4"/>
        <v>-0.74554573614179276</v>
      </c>
      <c r="K142" s="677">
        <f t="shared" si="5"/>
        <v>-11.148429339476436</v>
      </c>
    </row>
    <row r="143" spans="1:11" ht="28.8" x14ac:dyDescent="0.3">
      <c r="A143" s="672" t="s">
        <v>485</v>
      </c>
      <c r="B143" s="669">
        <v>350.92307199999999</v>
      </c>
      <c r="C143" s="669">
        <v>606.68838200000005</v>
      </c>
      <c r="D143" s="669">
        <v>397.80505099999999</v>
      </c>
      <c r="E143" s="669">
        <v>439.57325800000001</v>
      </c>
      <c r="F143" s="669">
        <v>437.54775799999999</v>
      </c>
      <c r="G143" s="669">
        <v>437.54775799999999</v>
      </c>
      <c r="H143" s="669">
        <v>431.72707200000002</v>
      </c>
      <c r="I143" s="669">
        <v>436.62380300000001</v>
      </c>
      <c r="J143" s="677">
        <f t="shared" si="4"/>
        <v>9.9904983358293293</v>
      </c>
      <c r="K143" s="677">
        <f t="shared" si="5"/>
        <v>-0.46078781252884937</v>
      </c>
    </row>
    <row r="144" spans="1:11" ht="28.8" x14ac:dyDescent="0.3">
      <c r="A144" s="672" t="s">
        <v>357</v>
      </c>
      <c r="B144" s="669">
        <v>287.087332</v>
      </c>
      <c r="C144" s="669">
        <v>388.47042900000002</v>
      </c>
      <c r="D144" s="669">
        <v>676.10683900000004</v>
      </c>
      <c r="E144" s="669">
        <v>734.79213000000004</v>
      </c>
      <c r="F144" s="669">
        <v>609.37272599999994</v>
      </c>
      <c r="G144" s="669">
        <v>770.27272600000003</v>
      </c>
      <c r="H144" s="669">
        <v>563.80381699999998</v>
      </c>
      <c r="I144" s="669">
        <v>552.34582699999999</v>
      </c>
      <c r="J144" s="677">
        <f t="shared" si="4"/>
        <v>13.927663731264218</v>
      </c>
      <c r="K144" s="677">
        <f t="shared" si="5"/>
        <v>4.828657595992496</v>
      </c>
    </row>
    <row r="145" spans="1:11" ht="14.4" x14ac:dyDescent="0.3">
      <c r="A145" s="672" t="s">
        <v>358</v>
      </c>
      <c r="B145" s="669">
        <v>632.976631</v>
      </c>
      <c r="C145" s="669">
        <v>751.21426899999994</v>
      </c>
      <c r="D145" s="669">
        <v>711.54009299999996</v>
      </c>
      <c r="E145" s="669">
        <v>713.46601099999998</v>
      </c>
      <c r="F145" s="669">
        <v>808.57794100000001</v>
      </c>
      <c r="G145" s="669">
        <v>578.57794100000001</v>
      </c>
      <c r="H145" s="669">
        <v>625.51365199999998</v>
      </c>
      <c r="I145" s="669">
        <v>663.44874900000002</v>
      </c>
      <c r="J145" s="677">
        <f t="shared" si="4"/>
        <v>-18.686529867825726</v>
      </c>
      <c r="K145" s="677">
        <f t="shared" si="5"/>
        <v>-18.906026064358656</v>
      </c>
    </row>
    <row r="146" spans="1:11" ht="28.8" x14ac:dyDescent="0.3">
      <c r="A146" s="672" t="s">
        <v>567</v>
      </c>
      <c r="B146" s="669">
        <v>26.027853</v>
      </c>
      <c r="C146" s="669">
        <v>26.933057000000002</v>
      </c>
      <c r="D146" s="669">
        <v>34.468774000000003</v>
      </c>
      <c r="E146" s="669">
        <v>34.712127000000002</v>
      </c>
      <c r="F146" s="669">
        <v>32.582825999999997</v>
      </c>
      <c r="G146" s="669">
        <v>32.582825999999997</v>
      </c>
      <c r="H146" s="669">
        <v>32.56729</v>
      </c>
      <c r="I146" s="669">
        <v>31.070114</v>
      </c>
      <c r="J146" s="677">
        <f t="shared" si="4"/>
        <v>-5.4714681758045884</v>
      </c>
      <c r="K146" s="677">
        <f t="shared" si="5"/>
        <v>-6.1341703434076607</v>
      </c>
    </row>
    <row r="147" spans="1:11" ht="28.8" x14ac:dyDescent="0.3">
      <c r="A147" s="672" t="s">
        <v>568</v>
      </c>
      <c r="B147" s="669">
        <v>480.776499</v>
      </c>
      <c r="C147" s="669">
        <v>715.51466300000004</v>
      </c>
      <c r="D147" s="669">
        <v>592.49715500000002</v>
      </c>
      <c r="E147" s="669">
        <v>642.91861800000004</v>
      </c>
      <c r="F147" s="669">
        <v>594.07457999999997</v>
      </c>
      <c r="G147" s="669">
        <v>594.07457999999997</v>
      </c>
      <c r="H147" s="669">
        <v>594.18187799999998</v>
      </c>
      <c r="I147" s="669">
        <v>592.70158800000002</v>
      </c>
      <c r="J147" s="677">
        <f t="shared" si="4"/>
        <v>0.26623334587993952</v>
      </c>
      <c r="K147" s="677">
        <f t="shared" si="5"/>
        <v>-7.5972349582820868</v>
      </c>
    </row>
    <row r="148" spans="1:11" ht="14.4" x14ac:dyDescent="0.3">
      <c r="A148" s="672" t="s">
        <v>1954</v>
      </c>
      <c r="B148" s="669">
        <v>19.290839999999999</v>
      </c>
      <c r="C148" s="669">
        <v>23.593163759999999</v>
      </c>
      <c r="D148" s="669">
        <v>26.672519000000001</v>
      </c>
      <c r="E148" s="669">
        <v>27.586438999999999</v>
      </c>
      <c r="F148" s="669">
        <v>24.596767</v>
      </c>
      <c r="G148" s="669">
        <v>24.596767</v>
      </c>
      <c r="H148" s="669">
        <v>24.482911999999999</v>
      </c>
      <c r="I148" s="669">
        <v>24.460011000000002</v>
      </c>
      <c r="J148" s="677">
        <f t="shared" si="4"/>
        <v>-7.7823620633656816</v>
      </c>
      <c r="K148" s="677">
        <f t="shared" si="5"/>
        <v>-10.837469816238325</v>
      </c>
    </row>
    <row r="149" spans="1:11" ht="28.8" x14ac:dyDescent="0.3">
      <c r="A149" s="672" t="s">
        <v>1660</v>
      </c>
      <c r="B149" s="669">
        <v>6.7666649999999997</v>
      </c>
      <c r="C149" s="669">
        <v>6.663875</v>
      </c>
      <c r="D149" s="669">
        <v>28.359500000000001</v>
      </c>
      <c r="E149" s="669">
        <v>28.54899</v>
      </c>
      <c r="F149" s="669">
        <v>28.695270000000001</v>
      </c>
      <c r="G149" s="669">
        <v>28.695270000000001</v>
      </c>
      <c r="H149" s="669">
        <v>9.104241</v>
      </c>
      <c r="I149" s="669">
        <v>9.3328819999999997</v>
      </c>
      <c r="J149" s="677">
        <f t="shared" si="4"/>
        <v>1.1839771505139538</v>
      </c>
      <c r="K149" s="677">
        <f t="shared" si="5"/>
        <v>0.51238239951747744</v>
      </c>
    </row>
    <row r="150" spans="1:11" ht="14.4" x14ac:dyDescent="0.25">
      <c r="A150" s="671" t="s">
        <v>12</v>
      </c>
      <c r="B150" s="668">
        <v>50433.647814999997</v>
      </c>
      <c r="C150" s="668">
        <v>53469.250769999999</v>
      </c>
      <c r="D150" s="668">
        <v>50916.371529999997</v>
      </c>
      <c r="E150" s="668">
        <v>52349.538460000003</v>
      </c>
      <c r="F150" s="668">
        <v>51861.222507999999</v>
      </c>
      <c r="G150" s="668">
        <v>51879.597049999997</v>
      </c>
      <c r="H150" s="668">
        <v>50870.580997999998</v>
      </c>
      <c r="I150" s="668">
        <v>47997.905376000002</v>
      </c>
      <c r="J150" s="676">
        <f t="shared" si="4"/>
        <v>1.8917795810183833</v>
      </c>
      <c r="K150" s="676">
        <f t="shared" si="5"/>
        <v>-0.89769924210332874</v>
      </c>
    </row>
    <row r="151" spans="1:11" ht="14.4" x14ac:dyDescent="0.3">
      <c r="A151" s="672" t="s">
        <v>1661</v>
      </c>
      <c r="B151" s="669">
        <v>1753.1076049999999</v>
      </c>
      <c r="C151" s="669">
        <v>598.23269000000005</v>
      </c>
      <c r="D151" s="669">
        <v>1515.186228</v>
      </c>
      <c r="E151" s="669">
        <v>978.05354599999998</v>
      </c>
      <c r="F151" s="669">
        <v>1640.8822259999999</v>
      </c>
      <c r="G151" s="669">
        <v>1641.8822259999999</v>
      </c>
      <c r="H151" s="669">
        <v>1480.5893550000001</v>
      </c>
      <c r="I151" s="669">
        <v>1476.407301</v>
      </c>
      <c r="J151" s="677">
        <f t="shared" si="4"/>
        <v>8.3617442964245328</v>
      </c>
      <c r="K151" s="677">
        <f t="shared" si="5"/>
        <v>67.872427099200962</v>
      </c>
    </row>
    <row r="152" spans="1:11" ht="28.8" x14ac:dyDescent="0.3">
      <c r="A152" s="672" t="s">
        <v>1662</v>
      </c>
      <c r="B152" s="669">
        <v>1211.637035</v>
      </c>
      <c r="C152" s="669">
        <v>1558.5822579999999</v>
      </c>
      <c r="D152" s="669">
        <v>1726.9280610000001</v>
      </c>
      <c r="E152" s="669">
        <v>1730.9188140000001</v>
      </c>
      <c r="F152" s="669">
        <v>1663.7243020000001</v>
      </c>
      <c r="G152" s="669">
        <v>1665.2243020000001</v>
      </c>
      <c r="H152" s="669">
        <v>1727.9943699999999</v>
      </c>
      <c r="I152" s="669">
        <v>1452.746312</v>
      </c>
      <c r="J152" s="677">
        <f t="shared" si="4"/>
        <v>-3.5730358660261459</v>
      </c>
      <c r="K152" s="677">
        <f t="shared" si="5"/>
        <v>-3.7953548987191255</v>
      </c>
    </row>
    <row r="153" spans="1:11" ht="14.4" x14ac:dyDescent="0.3">
      <c r="A153" s="672" t="s">
        <v>128</v>
      </c>
      <c r="B153" s="669">
        <v>627.42758900000001</v>
      </c>
      <c r="C153" s="669">
        <v>695.80065400000001</v>
      </c>
      <c r="D153" s="669">
        <v>646.52308900000003</v>
      </c>
      <c r="E153" s="669">
        <v>646.56001500000002</v>
      </c>
      <c r="F153" s="669">
        <v>646.52308900000003</v>
      </c>
      <c r="G153" s="669">
        <v>646.52308900000003</v>
      </c>
      <c r="H153" s="669">
        <v>666.52308900000003</v>
      </c>
      <c r="I153" s="669">
        <v>666.52308900000003</v>
      </c>
      <c r="J153" s="677">
        <f t="shared" si="4"/>
        <v>0</v>
      </c>
      <c r="K153" s="677">
        <f t="shared" si="5"/>
        <v>-5.711148098143326E-3</v>
      </c>
    </row>
    <row r="154" spans="1:11" ht="28.8" x14ac:dyDescent="0.3">
      <c r="A154" s="672" t="s">
        <v>1663</v>
      </c>
      <c r="B154" s="669">
        <v>68.919499000000002</v>
      </c>
      <c r="C154" s="669">
        <v>69.036797000000007</v>
      </c>
      <c r="D154" s="669">
        <v>49.076371999999999</v>
      </c>
      <c r="E154" s="669">
        <v>49.271635000000003</v>
      </c>
      <c r="F154" s="669">
        <v>48.609051999999998</v>
      </c>
      <c r="G154" s="669">
        <v>48.609051999999998</v>
      </c>
      <c r="H154" s="669">
        <v>49.131709000000001</v>
      </c>
      <c r="I154" s="669">
        <v>48.678851000000002</v>
      </c>
      <c r="J154" s="677">
        <f t="shared" si="4"/>
        <v>-0.95223012817655217</v>
      </c>
      <c r="K154" s="677">
        <f t="shared" si="5"/>
        <v>-1.3447554561564772</v>
      </c>
    </row>
    <row r="155" spans="1:11" ht="28.8" x14ac:dyDescent="0.3">
      <c r="A155" s="672" t="s">
        <v>361</v>
      </c>
      <c r="B155" s="669">
        <v>382.610702</v>
      </c>
      <c r="C155" s="669">
        <v>419.75903199999999</v>
      </c>
      <c r="D155" s="669">
        <v>415.08522299999998</v>
      </c>
      <c r="E155" s="669">
        <v>434.81070599999998</v>
      </c>
      <c r="F155" s="669">
        <v>193.20082600000001</v>
      </c>
      <c r="G155" s="669">
        <v>193.20082600000001</v>
      </c>
      <c r="H155" s="669">
        <v>175.498503</v>
      </c>
      <c r="I155" s="669">
        <v>189.09755899999999</v>
      </c>
      <c r="J155" s="677">
        <f t="shared" si="4"/>
        <v>-53.455142391325261</v>
      </c>
      <c r="K155" s="677">
        <f t="shared" si="5"/>
        <v>-55.566681469890021</v>
      </c>
    </row>
    <row r="156" spans="1:11" ht="14.4" x14ac:dyDescent="0.3">
      <c r="A156" s="672" t="s">
        <v>569</v>
      </c>
      <c r="B156" s="669">
        <v>30225.133482000001</v>
      </c>
      <c r="C156" s="669">
        <v>32181.352672000001</v>
      </c>
      <c r="D156" s="669">
        <v>30191.473257000001</v>
      </c>
      <c r="E156" s="669">
        <v>31359.771042</v>
      </c>
      <c r="F156" s="669">
        <v>30355.557786000001</v>
      </c>
      <c r="G156" s="669">
        <v>30367.463692000001</v>
      </c>
      <c r="H156" s="669">
        <v>29779.433716</v>
      </c>
      <c r="I156" s="669">
        <v>28961.790497000002</v>
      </c>
      <c r="J156" s="677">
        <f t="shared" si="4"/>
        <v>0.58291436625800941</v>
      </c>
      <c r="K156" s="677">
        <f t="shared" si="5"/>
        <v>-3.1642684784624464</v>
      </c>
    </row>
    <row r="157" spans="1:11" ht="14.4" x14ac:dyDescent="0.3">
      <c r="A157" s="672" t="s">
        <v>570</v>
      </c>
      <c r="B157" s="669">
        <v>15691.006953</v>
      </c>
      <c r="C157" s="669">
        <v>17466.165073</v>
      </c>
      <c r="D157" s="669">
        <v>15901.051383</v>
      </c>
      <c r="E157" s="669">
        <v>16678.324402999999</v>
      </c>
      <c r="F157" s="669">
        <v>16844.150298</v>
      </c>
      <c r="G157" s="669">
        <v>16848.118933999998</v>
      </c>
      <c r="H157" s="669">
        <v>16552.348173999999</v>
      </c>
      <c r="I157" s="669">
        <v>14810.843185</v>
      </c>
      <c r="J157" s="677">
        <f t="shared" si="4"/>
        <v>5.9560058526225532</v>
      </c>
      <c r="K157" s="677">
        <f t="shared" si="5"/>
        <v>1.0180550929292309</v>
      </c>
    </row>
    <row r="158" spans="1:11" ht="28.8" x14ac:dyDescent="0.3">
      <c r="A158" s="672" t="s">
        <v>571</v>
      </c>
      <c r="B158" s="669">
        <v>473.80495000000002</v>
      </c>
      <c r="C158" s="669">
        <v>480.321594</v>
      </c>
      <c r="D158" s="669">
        <v>471.04791699999998</v>
      </c>
      <c r="E158" s="669">
        <v>471.82829900000002</v>
      </c>
      <c r="F158" s="669">
        <v>468.574929</v>
      </c>
      <c r="G158" s="669">
        <v>468.574929</v>
      </c>
      <c r="H158" s="669">
        <v>439.06208199999998</v>
      </c>
      <c r="I158" s="669">
        <v>391.81858199999999</v>
      </c>
      <c r="J158" s="677">
        <f t="shared" si="4"/>
        <v>-0.52499712040972213</v>
      </c>
      <c r="K158" s="677">
        <f t="shared" si="5"/>
        <v>-0.68952413555847158</v>
      </c>
    </row>
    <row r="159" spans="1:11" ht="14.4" x14ac:dyDescent="0.25">
      <c r="A159" s="671" t="s">
        <v>1955</v>
      </c>
      <c r="B159" s="668">
        <v>9924.3739277200002</v>
      </c>
      <c r="C159" s="668">
        <v>10155.455540120001</v>
      </c>
      <c r="D159" s="668">
        <v>10466.803645739999</v>
      </c>
      <c r="E159" s="668">
        <v>10583.04227186</v>
      </c>
      <c r="F159" s="668">
        <v>10963.183805999999</v>
      </c>
      <c r="G159" s="668">
        <v>11005.637074</v>
      </c>
      <c r="H159" s="668">
        <v>11311.155224</v>
      </c>
      <c r="I159" s="668">
        <v>11299.061451</v>
      </c>
      <c r="J159" s="676">
        <f t="shared" si="4"/>
        <v>5.1480227058554391</v>
      </c>
      <c r="K159" s="676">
        <f t="shared" si="5"/>
        <v>3.9931315710952617</v>
      </c>
    </row>
    <row r="160" spans="1:11" ht="14.4" x14ac:dyDescent="0.3">
      <c r="A160" s="672" t="s">
        <v>620</v>
      </c>
      <c r="B160" s="669">
        <v>430.95191599999998</v>
      </c>
      <c r="C160" s="669">
        <v>479.868922</v>
      </c>
      <c r="D160" s="669">
        <v>420.54936199999997</v>
      </c>
      <c r="E160" s="669">
        <v>422.30699700000002</v>
      </c>
      <c r="F160" s="669">
        <v>560.36814400000003</v>
      </c>
      <c r="G160" s="669">
        <v>564.51752099999999</v>
      </c>
      <c r="H160" s="669">
        <v>857.14690700000006</v>
      </c>
      <c r="I160" s="669">
        <v>858.279988</v>
      </c>
      <c r="J160" s="677">
        <f t="shared" si="4"/>
        <v>34.233355702962655</v>
      </c>
      <c r="K160" s="677">
        <f t="shared" si="5"/>
        <v>33.674678613009092</v>
      </c>
    </row>
    <row r="161" spans="1:11" ht="28.8" x14ac:dyDescent="0.3">
      <c r="A161" s="672" t="s">
        <v>535</v>
      </c>
      <c r="B161" s="669">
        <v>548.79279199999996</v>
      </c>
      <c r="C161" s="669">
        <v>585.73551999999995</v>
      </c>
      <c r="D161" s="669">
        <v>571.30936399999996</v>
      </c>
      <c r="E161" s="669">
        <v>659.65826900000002</v>
      </c>
      <c r="F161" s="669">
        <v>643.62089200000003</v>
      </c>
      <c r="G161" s="669">
        <v>644.62089200000003</v>
      </c>
      <c r="H161" s="669">
        <v>642.13698499999998</v>
      </c>
      <c r="I161" s="669">
        <v>645.15861700000005</v>
      </c>
      <c r="J161" s="677">
        <f t="shared" si="4"/>
        <v>12.832194362562575</v>
      </c>
      <c r="K161" s="677">
        <f t="shared" si="5"/>
        <v>-2.2795707575675124</v>
      </c>
    </row>
    <row r="162" spans="1:11" ht="14.4" x14ac:dyDescent="0.3">
      <c r="A162" s="672" t="s">
        <v>132</v>
      </c>
      <c r="B162" s="669">
        <v>8518.5222300000005</v>
      </c>
      <c r="C162" s="669">
        <v>8752.7484850000001</v>
      </c>
      <c r="D162" s="669">
        <v>9121.8545219999996</v>
      </c>
      <c r="E162" s="669">
        <v>9135.231393</v>
      </c>
      <c r="F162" s="669">
        <v>9504.1097059999993</v>
      </c>
      <c r="G162" s="669">
        <v>9541.4135970000007</v>
      </c>
      <c r="H162" s="669">
        <v>9558.0048060000008</v>
      </c>
      <c r="I162" s="669">
        <v>9524.2877669999998</v>
      </c>
      <c r="J162" s="677">
        <f t="shared" si="4"/>
        <v>4.5994931621427639</v>
      </c>
      <c r="K162" s="677">
        <f t="shared" si="5"/>
        <v>4.4463263876516947</v>
      </c>
    </row>
    <row r="163" spans="1:11" ht="28.8" x14ac:dyDescent="0.3">
      <c r="A163" s="672" t="s">
        <v>1747</v>
      </c>
      <c r="B163" s="669">
        <v>104.092112</v>
      </c>
      <c r="C163" s="669">
        <v>4.8156309999999998</v>
      </c>
      <c r="D163" s="669">
        <v>7.0229400000000002</v>
      </c>
      <c r="E163" s="669">
        <v>5.7997800000000002</v>
      </c>
      <c r="F163" s="669">
        <v>9.2221919999999997</v>
      </c>
      <c r="G163" s="669">
        <v>9.2221919999999997</v>
      </c>
      <c r="H163" s="669">
        <v>9.3316719999999993</v>
      </c>
      <c r="I163" s="669">
        <v>9.3561370000000004</v>
      </c>
      <c r="J163" s="677">
        <f t="shared" si="4"/>
        <v>31.315261129954109</v>
      </c>
      <c r="K163" s="677">
        <f t="shared" si="5"/>
        <v>59.009341733651951</v>
      </c>
    </row>
    <row r="164" spans="1:11" ht="14.4" x14ac:dyDescent="0.3">
      <c r="A164" s="672" t="s">
        <v>1748</v>
      </c>
      <c r="B164" s="669">
        <v>322.01487772000002</v>
      </c>
      <c r="C164" s="669">
        <v>332.28698212</v>
      </c>
      <c r="D164" s="669">
        <v>346.06745774000001</v>
      </c>
      <c r="E164" s="669">
        <v>360.04583286000002</v>
      </c>
      <c r="F164" s="669">
        <v>245.86287200000001</v>
      </c>
      <c r="G164" s="669">
        <v>245.86287200000001</v>
      </c>
      <c r="H164" s="669">
        <v>244.534854</v>
      </c>
      <c r="I164" s="669">
        <v>261.97894200000002</v>
      </c>
      <c r="J164" s="677">
        <f t="shared" si="4"/>
        <v>-28.955217689171903</v>
      </c>
      <c r="K164" s="677">
        <f t="shared" si="5"/>
        <v>-31.7134515772604</v>
      </c>
    </row>
    <row r="165" spans="1:11" ht="14.4" x14ac:dyDescent="0.25">
      <c r="A165" s="671" t="s">
        <v>11</v>
      </c>
      <c r="B165" s="668">
        <v>45515.898084</v>
      </c>
      <c r="C165" s="668">
        <v>49419.726096999999</v>
      </c>
      <c r="D165" s="668">
        <v>50408.954316000003</v>
      </c>
      <c r="E165" s="668">
        <v>56601.446038000002</v>
      </c>
      <c r="F165" s="668">
        <v>60883.487910999997</v>
      </c>
      <c r="G165" s="668">
        <v>60769.879090000002</v>
      </c>
      <c r="H165" s="668">
        <v>61873.510180999998</v>
      </c>
      <c r="I165" s="668">
        <v>62783.272190000003</v>
      </c>
      <c r="J165" s="676">
        <f t="shared" si="4"/>
        <v>20.553738744609106</v>
      </c>
      <c r="K165" s="676">
        <f t="shared" si="5"/>
        <v>7.364534554826534</v>
      </c>
    </row>
    <row r="166" spans="1:11" ht="43.2" x14ac:dyDescent="0.3">
      <c r="A166" s="672" t="s">
        <v>1956</v>
      </c>
      <c r="B166" s="669">
        <v>150.52655200000001</v>
      </c>
      <c r="C166" s="669">
        <v>660.93629599999997</v>
      </c>
      <c r="D166" s="669">
        <v>106.340045</v>
      </c>
      <c r="E166" s="669">
        <v>111.246177</v>
      </c>
      <c r="F166" s="669">
        <v>104.364362</v>
      </c>
      <c r="G166" s="669">
        <v>107.664362</v>
      </c>
      <c r="H166" s="669">
        <v>105.753648</v>
      </c>
      <c r="I166" s="669">
        <v>100.055328</v>
      </c>
      <c r="J166" s="677">
        <f t="shared" si="4"/>
        <v>1.2453605788863342</v>
      </c>
      <c r="K166" s="677">
        <f t="shared" si="5"/>
        <v>-3.2197196313541667</v>
      </c>
    </row>
    <row r="167" spans="1:11" ht="14.4" x14ac:dyDescent="0.3">
      <c r="A167" s="672" t="s">
        <v>1957</v>
      </c>
      <c r="B167" s="669">
        <v>332.41573099999999</v>
      </c>
      <c r="C167" s="669">
        <v>599.32904299999996</v>
      </c>
      <c r="D167" s="669">
        <v>474.96928300000002</v>
      </c>
      <c r="E167" s="669">
        <v>585.55763200000001</v>
      </c>
      <c r="F167" s="669">
        <v>549.819391</v>
      </c>
      <c r="G167" s="669">
        <v>551.66939100000002</v>
      </c>
      <c r="H167" s="669">
        <v>501.06106899999997</v>
      </c>
      <c r="I167" s="669">
        <v>497.88666499999999</v>
      </c>
      <c r="J167" s="677">
        <f t="shared" si="4"/>
        <v>16.148435434718422</v>
      </c>
      <c r="K167" s="677">
        <f t="shared" si="5"/>
        <v>-5.7873451131109164</v>
      </c>
    </row>
    <row r="168" spans="1:11" ht="14.4" x14ac:dyDescent="0.3">
      <c r="A168" s="672" t="s">
        <v>136</v>
      </c>
      <c r="B168" s="669">
        <v>137.16231199999999</v>
      </c>
      <c r="C168" s="669">
        <v>138.70296300000001</v>
      </c>
      <c r="D168" s="669">
        <v>137.66993299999999</v>
      </c>
      <c r="E168" s="669">
        <v>142.306332</v>
      </c>
      <c r="F168" s="669">
        <v>146.095021</v>
      </c>
      <c r="G168" s="669">
        <v>146.095021</v>
      </c>
      <c r="H168" s="669">
        <v>145.17551900000001</v>
      </c>
      <c r="I168" s="669">
        <v>144.39164</v>
      </c>
      <c r="J168" s="677">
        <f t="shared" si="4"/>
        <v>6.1197734439225826</v>
      </c>
      <c r="K168" s="677">
        <f t="shared" si="5"/>
        <v>2.6623474491634056</v>
      </c>
    </row>
    <row r="169" spans="1:11" ht="28.8" x14ac:dyDescent="0.3">
      <c r="A169" s="672" t="s">
        <v>364</v>
      </c>
      <c r="B169" s="669">
        <v>551.92963399999996</v>
      </c>
      <c r="C169" s="669">
        <v>551.92963399999996</v>
      </c>
      <c r="D169" s="669">
        <v>531.92963399999996</v>
      </c>
      <c r="E169" s="669">
        <v>531.92963399999996</v>
      </c>
      <c r="F169" s="669">
        <v>551.74430600000005</v>
      </c>
      <c r="G169" s="669">
        <v>551.74430600000005</v>
      </c>
      <c r="H169" s="669">
        <v>543.55230600000004</v>
      </c>
      <c r="I169" s="669">
        <v>543.55230600000004</v>
      </c>
      <c r="J169" s="677">
        <f t="shared" si="4"/>
        <v>3.7250551075708813</v>
      </c>
      <c r="K169" s="677">
        <f t="shared" si="5"/>
        <v>3.7250551075708813</v>
      </c>
    </row>
    <row r="170" spans="1:11" ht="43.2" x14ac:dyDescent="0.3">
      <c r="A170" s="672" t="s">
        <v>487</v>
      </c>
      <c r="B170" s="669">
        <v>44140.112571999998</v>
      </c>
      <c r="C170" s="669">
        <v>47265.076878</v>
      </c>
      <c r="D170" s="669">
        <v>48953.694137999999</v>
      </c>
      <c r="E170" s="669">
        <v>55017.697266000003</v>
      </c>
      <c r="F170" s="669">
        <v>59315.972887000004</v>
      </c>
      <c r="G170" s="669">
        <v>59197.214066</v>
      </c>
      <c r="H170" s="669">
        <v>60362.158101000001</v>
      </c>
      <c r="I170" s="669">
        <v>61281.249846999999</v>
      </c>
      <c r="J170" s="677">
        <f t="shared" si="4"/>
        <v>20.924917124994934</v>
      </c>
      <c r="K170" s="677">
        <f t="shared" si="5"/>
        <v>7.5966770833625361</v>
      </c>
    </row>
    <row r="171" spans="1:11" ht="14.4" x14ac:dyDescent="0.3">
      <c r="A171" s="672" t="s">
        <v>622</v>
      </c>
      <c r="B171" s="669">
        <v>168.12401</v>
      </c>
      <c r="C171" s="669">
        <v>168.12401</v>
      </c>
      <c r="D171" s="669">
        <v>168.12401</v>
      </c>
      <c r="E171" s="669">
        <v>168.12401</v>
      </c>
      <c r="F171" s="669">
        <v>168.12401</v>
      </c>
      <c r="G171" s="669">
        <v>168.12401</v>
      </c>
      <c r="H171" s="669">
        <v>168.12401</v>
      </c>
      <c r="I171" s="669">
        <v>168.12401</v>
      </c>
      <c r="J171" s="677">
        <f t="shared" si="4"/>
        <v>0</v>
      </c>
      <c r="K171" s="677">
        <f t="shared" si="5"/>
        <v>0</v>
      </c>
    </row>
    <row r="172" spans="1:11" ht="14.4" x14ac:dyDescent="0.3">
      <c r="A172" s="672" t="s">
        <v>623</v>
      </c>
      <c r="B172" s="669">
        <v>35.627273000000002</v>
      </c>
      <c r="C172" s="669">
        <v>35.627273000000002</v>
      </c>
      <c r="D172" s="669">
        <v>36.227272999999997</v>
      </c>
      <c r="E172" s="669">
        <v>44.584986999999998</v>
      </c>
      <c r="F172" s="669">
        <v>47.367933999999998</v>
      </c>
      <c r="G172" s="669">
        <v>47.367933999999998</v>
      </c>
      <c r="H172" s="669">
        <v>47.685527999999998</v>
      </c>
      <c r="I172" s="669">
        <v>48.012394</v>
      </c>
      <c r="J172" s="677">
        <f t="shared" si="4"/>
        <v>30.752138036997735</v>
      </c>
      <c r="K172" s="677">
        <f t="shared" si="5"/>
        <v>6.2418925904363221</v>
      </c>
    </row>
    <row r="173" spans="1:11" ht="14.4" x14ac:dyDescent="0.25">
      <c r="A173" s="671" t="s">
        <v>10</v>
      </c>
      <c r="B173" s="668">
        <v>107905.117684</v>
      </c>
      <c r="C173" s="668">
        <v>116680.418676</v>
      </c>
      <c r="D173" s="668">
        <v>106997.68434199999</v>
      </c>
      <c r="E173" s="668">
        <v>104882.199393</v>
      </c>
      <c r="F173" s="668">
        <v>112862.17282199999</v>
      </c>
      <c r="G173" s="668">
        <v>113598.442822</v>
      </c>
      <c r="H173" s="668">
        <v>118499.791043</v>
      </c>
      <c r="I173" s="668">
        <v>119760.436118</v>
      </c>
      <c r="J173" s="676">
        <f t="shared" si="4"/>
        <v>6.1690666677437491</v>
      </c>
      <c r="K173" s="676">
        <f t="shared" si="5"/>
        <v>8.3105078644849044</v>
      </c>
    </row>
    <row r="174" spans="1:11" ht="28.8" x14ac:dyDescent="0.3">
      <c r="A174" s="672" t="s">
        <v>139</v>
      </c>
      <c r="B174" s="669">
        <v>11480.341178999999</v>
      </c>
      <c r="C174" s="669">
        <v>11477.283837000001</v>
      </c>
      <c r="D174" s="669">
        <v>11490.649179</v>
      </c>
      <c r="E174" s="669">
        <v>11490.649179</v>
      </c>
      <c r="F174" s="669">
        <v>11436.149179</v>
      </c>
      <c r="G174" s="669">
        <v>11436.149179</v>
      </c>
      <c r="H174" s="669">
        <v>11443.749179</v>
      </c>
      <c r="I174" s="669">
        <v>11451.449178999999</v>
      </c>
      <c r="J174" s="677">
        <f t="shared" si="4"/>
        <v>-0.47429870280612363</v>
      </c>
      <c r="K174" s="677">
        <f t="shared" si="5"/>
        <v>-0.47429870280612363</v>
      </c>
    </row>
    <row r="175" spans="1:11" ht="28.8" x14ac:dyDescent="0.3">
      <c r="A175" s="672" t="s">
        <v>366</v>
      </c>
      <c r="B175" s="669">
        <v>96424.776505000002</v>
      </c>
      <c r="C175" s="669">
        <v>105203.13483900001</v>
      </c>
      <c r="D175" s="669">
        <v>95507.035162999993</v>
      </c>
      <c r="E175" s="669">
        <v>93391.550214000003</v>
      </c>
      <c r="F175" s="669">
        <v>101426.02364299999</v>
      </c>
      <c r="G175" s="669">
        <v>102162.293643</v>
      </c>
      <c r="H175" s="669">
        <v>107056.041864</v>
      </c>
      <c r="I175" s="669">
        <v>108308.98693899999</v>
      </c>
      <c r="J175" s="677">
        <f t="shared" si="4"/>
        <v>6.9683437127344661</v>
      </c>
      <c r="K175" s="677">
        <f t="shared" si="5"/>
        <v>9.3913672156661505</v>
      </c>
    </row>
    <row r="176" spans="1:11" ht="14.4" x14ac:dyDescent="0.25">
      <c r="A176" s="671" t="s">
        <v>9</v>
      </c>
      <c r="B176" s="668">
        <v>21686.606445000001</v>
      </c>
      <c r="C176" s="668">
        <v>30500.301277999999</v>
      </c>
      <c r="D176" s="668">
        <v>17846.043033999998</v>
      </c>
      <c r="E176" s="668">
        <v>17658.278764999999</v>
      </c>
      <c r="F176" s="668">
        <v>18764.726366999999</v>
      </c>
      <c r="G176" s="668">
        <v>18793.782352999999</v>
      </c>
      <c r="H176" s="668">
        <v>17163.376113999999</v>
      </c>
      <c r="I176" s="668">
        <v>16719.493538999999</v>
      </c>
      <c r="J176" s="676">
        <f t="shared" si="4"/>
        <v>5.3106412283909776</v>
      </c>
      <c r="K176" s="676">
        <f t="shared" si="5"/>
        <v>6.4304318847352846</v>
      </c>
    </row>
    <row r="177" spans="1:11" ht="14.4" x14ac:dyDescent="0.3">
      <c r="A177" s="672" t="s">
        <v>488</v>
      </c>
      <c r="B177" s="669">
        <v>18146.941183999999</v>
      </c>
      <c r="C177" s="669">
        <v>26574.204949999999</v>
      </c>
      <c r="D177" s="669">
        <v>14925.768179000001</v>
      </c>
      <c r="E177" s="669">
        <v>14710.131739</v>
      </c>
      <c r="F177" s="669">
        <v>15722.269455</v>
      </c>
      <c r="G177" s="669">
        <v>15722.269455</v>
      </c>
      <c r="H177" s="669">
        <v>14202.294393</v>
      </c>
      <c r="I177" s="669">
        <v>13764.045243</v>
      </c>
      <c r="J177" s="677">
        <f t="shared" si="4"/>
        <v>5.3364173049441206</v>
      </c>
      <c r="K177" s="677">
        <f t="shared" si="5"/>
        <v>6.8805482775969011</v>
      </c>
    </row>
    <row r="178" spans="1:11" ht="43.2" x14ac:dyDescent="0.3">
      <c r="A178" s="672" t="s">
        <v>244</v>
      </c>
      <c r="B178" s="669">
        <v>30.690881999999998</v>
      </c>
      <c r="C178" s="669">
        <v>31.897749999999998</v>
      </c>
      <c r="D178" s="669">
        <v>32.657943000000003</v>
      </c>
      <c r="E178" s="669">
        <v>33.820093999999997</v>
      </c>
      <c r="F178" s="669">
        <v>33.640224000000003</v>
      </c>
      <c r="G178" s="669">
        <v>33.640224000000003</v>
      </c>
      <c r="H178" s="669">
        <v>33.572425000000003</v>
      </c>
      <c r="I178" s="669">
        <v>33.646152000000001</v>
      </c>
      <c r="J178" s="677">
        <f t="shared" si="4"/>
        <v>3.0077858853510833</v>
      </c>
      <c r="K178" s="677">
        <f t="shared" si="5"/>
        <v>-0.5318435838764799</v>
      </c>
    </row>
    <row r="179" spans="1:11" ht="14.4" x14ac:dyDescent="0.3">
      <c r="A179" s="672" t="s">
        <v>368</v>
      </c>
      <c r="B179" s="669">
        <v>66.089252000000002</v>
      </c>
      <c r="C179" s="669">
        <v>66.744263000000004</v>
      </c>
      <c r="D179" s="669">
        <v>67.917032000000006</v>
      </c>
      <c r="E179" s="669">
        <v>68.272614000000004</v>
      </c>
      <c r="F179" s="669">
        <v>118.934662</v>
      </c>
      <c r="G179" s="669">
        <v>118.934662</v>
      </c>
      <c r="H179" s="669">
        <v>118.939419</v>
      </c>
      <c r="I179" s="669">
        <v>119.008928</v>
      </c>
      <c r="J179" s="677">
        <f t="shared" si="4"/>
        <v>75.117578754030347</v>
      </c>
      <c r="K179" s="677">
        <f t="shared" si="5"/>
        <v>74.205519653898136</v>
      </c>
    </row>
    <row r="180" spans="1:11" ht="28.8" x14ac:dyDescent="0.3">
      <c r="A180" s="672" t="s">
        <v>572</v>
      </c>
      <c r="B180" s="669">
        <v>338.90451899999999</v>
      </c>
      <c r="C180" s="669">
        <v>354.69433900000001</v>
      </c>
      <c r="D180" s="669">
        <v>382.018327</v>
      </c>
      <c r="E180" s="669">
        <v>385.00240600000001</v>
      </c>
      <c r="F180" s="669">
        <v>412.34349500000002</v>
      </c>
      <c r="G180" s="669">
        <v>432.88584100000003</v>
      </c>
      <c r="H180" s="669">
        <v>433.511257</v>
      </c>
      <c r="I180" s="669">
        <v>433.71518099999997</v>
      </c>
      <c r="J180" s="677">
        <f t="shared" si="4"/>
        <v>13.315464312789388</v>
      </c>
      <c r="K180" s="677">
        <f t="shared" si="5"/>
        <v>12.43717811986869</v>
      </c>
    </row>
    <row r="181" spans="1:11" ht="28.8" x14ac:dyDescent="0.3">
      <c r="A181" s="672" t="s">
        <v>573</v>
      </c>
      <c r="B181" s="669">
        <v>1722.023684</v>
      </c>
      <c r="C181" s="669">
        <v>2022.7172430000001</v>
      </c>
      <c r="D181" s="669">
        <v>1069.7433169999999</v>
      </c>
      <c r="E181" s="669">
        <v>1069.9108719999999</v>
      </c>
      <c r="F181" s="669">
        <v>1037.1277700000001</v>
      </c>
      <c r="G181" s="669">
        <v>1037.62141</v>
      </c>
      <c r="H181" s="669">
        <v>915.46362499999998</v>
      </c>
      <c r="I181" s="669">
        <v>923.85963200000003</v>
      </c>
      <c r="J181" s="677">
        <f t="shared" si="4"/>
        <v>-3.0027677190901301</v>
      </c>
      <c r="K181" s="677">
        <f t="shared" si="5"/>
        <v>-3.0179581164214966</v>
      </c>
    </row>
    <row r="182" spans="1:11" ht="28.8" x14ac:dyDescent="0.3">
      <c r="A182" s="672" t="s">
        <v>1958</v>
      </c>
      <c r="B182" s="669">
        <v>1329.376501</v>
      </c>
      <c r="C182" s="669">
        <v>1391.738069</v>
      </c>
      <c r="D182" s="669">
        <v>1320.872488</v>
      </c>
      <c r="E182" s="669">
        <v>1343.908091</v>
      </c>
      <c r="F182" s="669">
        <v>1391.309129</v>
      </c>
      <c r="G182" s="669">
        <v>1399.329129</v>
      </c>
      <c r="H182" s="669">
        <v>1412.0761050000001</v>
      </c>
      <c r="I182" s="669">
        <v>1397.613038</v>
      </c>
      <c r="J182" s="677">
        <f t="shared" si="4"/>
        <v>5.9397588876118732</v>
      </c>
      <c r="K182" s="677">
        <f t="shared" si="5"/>
        <v>4.123871146483026</v>
      </c>
    </row>
    <row r="183" spans="1:11" ht="43.2" x14ac:dyDescent="0.3">
      <c r="A183" s="672" t="s">
        <v>1959</v>
      </c>
      <c r="B183" s="669">
        <v>52.580423000000003</v>
      </c>
      <c r="C183" s="669">
        <v>58.304664000000002</v>
      </c>
      <c r="D183" s="669">
        <v>47.065747999999999</v>
      </c>
      <c r="E183" s="669">
        <v>47.232948999999998</v>
      </c>
      <c r="F183" s="669">
        <v>49.101632000000002</v>
      </c>
      <c r="G183" s="669">
        <v>49.101632000000002</v>
      </c>
      <c r="H183" s="669">
        <v>47.518889999999999</v>
      </c>
      <c r="I183" s="669">
        <v>47.605364999999999</v>
      </c>
      <c r="J183" s="677">
        <f t="shared" si="4"/>
        <v>4.3256170070854978</v>
      </c>
      <c r="K183" s="677">
        <f t="shared" si="5"/>
        <v>3.9563123615254199</v>
      </c>
    </row>
    <row r="184" spans="1:11" ht="14.4" x14ac:dyDescent="0.25">
      <c r="A184" s="671" t="s">
        <v>8</v>
      </c>
      <c r="B184" s="668">
        <v>3180.8063179999999</v>
      </c>
      <c r="C184" s="668">
        <v>3100.8741260000002</v>
      </c>
      <c r="D184" s="668">
        <v>3198.390852</v>
      </c>
      <c r="E184" s="668">
        <v>3189.1169300000001</v>
      </c>
      <c r="F184" s="668">
        <v>3157.1286810000001</v>
      </c>
      <c r="G184" s="668">
        <v>3157.1286810000001</v>
      </c>
      <c r="H184" s="668">
        <v>3135.4395479999998</v>
      </c>
      <c r="I184" s="668">
        <v>3055.543662</v>
      </c>
      <c r="J184" s="676">
        <f t="shared" si="4"/>
        <v>-1.2900915775880861</v>
      </c>
      <c r="K184" s="676">
        <f t="shared" si="5"/>
        <v>-1.0030440934632026</v>
      </c>
    </row>
    <row r="185" spans="1:11" ht="43.2" x14ac:dyDescent="0.3">
      <c r="A185" s="672" t="s">
        <v>575</v>
      </c>
      <c r="B185" s="669">
        <v>1931.081181</v>
      </c>
      <c r="C185" s="669">
        <v>1874.4593789999999</v>
      </c>
      <c r="D185" s="669">
        <v>1917.3030839999999</v>
      </c>
      <c r="E185" s="669">
        <v>1974.5110589999999</v>
      </c>
      <c r="F185" s="669">
        <v>1888.135779</v>
      </c>
      <c r="G185" s="669">
        <v>1888.135779</v>
      </c>
      <c r="H185" s="669">
        <v>1866.4795079999999</v>
      </c>
      <c r="I185" s="669">
        <v>1786.542586</v>
      </c>
      <c r="J185" s="677">
        <f t="shared" si="4"/>
        <v>-1.5212673073653775</v>
      </c>
      <c r="K185" s="677">
        <f t="shared" si="5"/>
        <v>-4.3745148757862751</v>
      </c>
    </row>
    <row r="186" spans="1:11" ht="28.8" x14ac:dyDescent="0.3">
      <c r="A186" s="672" t="s">
        <v>245</v>
      </c>
      <c r="B186" s="669">
        <v>12.357863</v>
      </c>
      <c r="C186" s="669">
        <v>12.817641999999999</v>
      </c>
      <c r="D186" s="669">
        <v>12.858615</v>
      </c>
      <c r="E186" s="669">
        <v>14.05763</v>
      </c>
      <c r="F186" s="669">
        <v>12.910501</v>
      </c>
      <c r="G186" s="669">
        <v>12.910501</v>
      </c>
      <c r="H186" s="669">
        <v>12.923952</v>
      </c>
      <c r="I186" s="669">
        <v>12.964988</v>
      </c>
      <c r="J186" s="677">
        <f t="shared" si="4"/>
        <v>0.4035115757023533</v>
      </c>
      <c r="K186" s="677">
        <f t="shared" si="5"/>
        <v>-8.1601877414613995</v>
      </c>
    </row>
    <row r="187" spans="1:11" ht="14.4" x14ac:dyDescent="0.3">
      <c r="A187" s="672" t="s">
        <v>145</v>
      </c>
      <c r="B187" s="669">
        <v>1237.367274</v>
      </c>
      <c r="C187" s="669">
        <v>1213.5971050000001</v>
      </c>
      <c r="D187" s="669">
        <v>1268.229153</v>
      </c>
      <c r="E187" s="669">
        <v>1200.548241</v>
      </c>
      <c r="F187" s="669">
        <v>1256.0824009999999</v>
      </c>
      <c r="G187" s="669">
        <v>1256.0824009999999</v>
      </c>
      <c r="H187" s="669">
        <v>1256.0360880000001</v>
      </c>
      <c r="I187" s="669">
        <v>1256.0360880000001</v>
      </c>
      <c r="J187" s="677">
        <f t="shared" si="4"/>
        <v>-0.95777265262093181</v>
      </c>
      <c r="K187" s="677">
        <f t="shared" si="5"/>
        <v>4.6257333194493384</v>
      </c>
    </row>
    <row r="188" spans="1:11" ht="14.4" x14ac:dyDescent="0.25">
      <c r="A188" s="671" t="s">
        <v>7</v>
      </c>
      <c r="B188" s="668">
        <v>10192.667975</v>
      </c>
      <c r="C188" s="668">
        <v>10246.586839</v>
      </c>
      <c r="D188" s="668">
        <v>15438.667975</v>
      </c>
      <c r="E188" s="668">
        <v>15387.705722000001</v>
      </c>
      <c r="F188" s="668">
        <v>11360.294975000001</v>
      </c>
      <c r="G188" s="668">
        <v>9712.8949749999992</v>
      </c>
      <c r="H188" s="668">
        <v>13861.388975</v>
      </c>
      <c r="I188" s="668">
        <v>15449.319975</v>
      </c>
      <c r="J188" s="676">
        <f t="shared" si="4"/>
        <v>-37.087221574243365</v>
      </c>
      <c r="K188" s="676">
        <f t="shared" si="5"/>
        <v>-36.878861927328465</v>
      </c>
    </row>
    <row r="189" spans="1:11" ht="43.2" x14ac:dyDescent="0.3">
      <c r="A189" s="672" t="s">
        <v>492</v>
      </c>
      <c r="B189" s="669">
        <v>10192.667975</v>
      </c>
      <c r="C189" s="669">
        <v>10246.586839</v>
      </c>
      <c r="D189" s="669">
        <v>15438.667975</v>
      </c>
      <c r="E189" s="669">
        <v>15387.705722000001</v>
      </c>
      <c r="F189" s="669">
        <v>11360.294975000001</v>
      </c>
      <c r="G189" s="669">
        <v>9712.8949749999992</v>
      </c>
      <c r="H189" s="669">
        <v>13861.388975</v>
      </c>
      <c r="I189" s="669">
        <v>15449.319975</v>
      </c>
      <c r="J189" s="677">
        <f t="shared" si="4"/>
        <v>-37.087221574243365</v>
      </c>
      <c r="K189" s="677">
        <f t="shared" si="5"/>
        <v>-36.878861927328465</v>
      </c>
    </row>
    <row r="190" spans="1:11" ht="28.8" x14ac:dyDescent="0.25">
      <c r="A190" s="671" t="s">
        <v>1960</v>
      </c>
      <c r="B190" s="668">
        <v>96902.068828999996</v>
      </c>
      <c r="C190" s="668">
        <v>99961.468045000001</v>
      </c>
      <c r="D190" s="668">
        <v>103625.673</v>
      </c>
      <c r="E190" s="668">
        <v>102728.98474299999</v>
      </c>
      <c r="F190" s="668">
        <v>107654.010591</v>
      </c>
      <c r="G190" s="668">
        <v>107600.738359</v>
      </c>
      <c r="H190" s="668">
        <v>109682.562911</v>
      </c>
      <c r="I190" s="668">
        <v>108404.57616700001</v>
      </c>
      <c r="J190" s="676">
        <f t="shared" si="4"/>
        <v>3.8359850835419991</v>
      </c>
      <c r="K190" s="676">
        <f t="shared" si="5"/>
        <v>4.7423359903612408</v>
      </c>
    </row>
    <row r="191" spans="1:11" ht="14.4" x14ac:dyDescent="0.3">
      <c r="A191" s="672" t="s">
        <v>1961</v>
      </c>
      <c r="B191" s="669">
        <v>964.26032199999997</v>
      </c>
      <c r="C191" s="669">
        <v>1006.678184</v>
      </c>
      <c r="D191" s="669">
        <v>960.70265900000004</v>
      </c>
      <c r="E191" s="669">
        <v>1019.554567</v>
      </c>
      <c r="F191" s="669">
        <v>1021.490246</v>
      </c>
      <c r="G191" s="669">
        <v>1027.9902460000001</v>
      </c>
      <c r="H191" s="669">
        <v>940.53410899999994</v>
      </c>
      <c r="I191" s="669">
        <v>922.40634899999998</v>
      </c>
      <c r="J191" s="677">
        <f t="shared" si="4"/>
        <v>7.0039971649542281</v>
      </c>
      <c r="K191" s="677">
        <f t="shared" si="5"/>
        <v>0.82738867276341921</v>
      </c>
    </row>
    <row r="192" spans="1:11" ht="28.8" x14ac:dyDescent="0.3">
      <c r="A192" s="672" t="s">
        <v>1962</v>
      </c>
      <c r="B192" s="669">
        <v>2863.3489490000002</v>
      </c>
      <c r="C192" s="669">
        <v>3142.0786889999999</v>
      </c>
      <c r="D192" s="669">
        <v>2992.2713359999998</v>
      </c>
      <c r="E192" s="669">
        <v>3227.0059740000002</v>
      </c>
      <c r="F192" s="669">
        <v>3130.8895539999999</v>
      </c>
      <c r="G192" s="669">
        <v>3131.7801290000002</v>
      </c>
      <c r="H192" s="669">
        <v>3089.0284799999999</v>
      </c>
      <c r="I192" s="669">
        <v>3049.4253589999998</v>
      </c>
      <c r="J192" s="677">
        <f t="shared" si="4"/>
        <v>4.6623042276136886</v>
      </c>
      <c r="K192" s="677">
        <f t="shared" si="5"/>
        <v>-2.9509038956616394</v>
      </c>
    </row>
    <row r="193" spans="1:11" ht="14.4" x14ac:dyDescent="0.3">
      <c r="A193" s="672" t="s">
        <v>149</v>
      </c>
      <c r="B193" s="669">
        <v>2417.452131</v>
      </c>
      <c r="C193" s="669">
        <v>2386.1723740000002</v>
      </c>
      <c r="D193" s="669">
        <v>258.36471599999999</v>
      </c>
      <c r="E193" s="669">
        <v>373.52914900000002</v>
      </c>
      <c r="F193" s="669">
        <v>34.762799000000001</v>
      </c>
      <c r="G193" s="669">
        <v>36.762799000000001</v>
      </c>
      <c r="H193" s="669">
        <v>30.730675000000002</v>
      </c>
      <c r="I193" s="669">
        <v>30.771017000000001</v>
      </c>
      <c r="J193" s="677">
        <f t="shared" si="4"/>
        <v>-85.770967657983149</v>
      </c>
      <c r="K193" s="677">
        <f t="shared" si="5"/>
        <v>-90.157983895388043</v>
      </c>
    </row>
    <row r="194" spans="1:11" ht="14.4" x14ac:dyDescent="0.3">
      <c r="A194" s="672" t="s">
        <v>150</v>
      </c>
      <c r="B194" s="669">
        <v>75745.731868000003</v>
      </c>
      <c r="C194" s="669">
        <v>79726.606037999998</v>
      </c>
      <c r="D194" s="669">
        <v>83703.632041999997</v>
      </c>
      <c r="E194" s="669">
        <v>83759.408601999996</v>
      </c>
      <c r="F194" s="669">
        <v>89210.385869999998</v>
      </c>
      <c r="G194" s="669">
        <v>89147.885869999998</v>
      </c>
      <c r="H194" s="669">
        <v>90015.085869999995</v>
      </c>
      <c r="I194" s="669">
        <v>88832.685870000001</v>
      </c>
      <c r="J194" s="677">
        <f t="shared" si="4"/>
        <v>6.5042026196285434</v>
      </c>
      <c r="K194" s="677">
        <f t="shared" si="5"/>
        <v>6.4332799836308112</v>
      </c>
    </row>
    <row r="195" spans="1:11" ht="28.8" x14ac:dyDescent="0.3">
      <c r="A195" s="672" t="s">
        <v>576</v>
      </c>
      <c r="B195" s="669">
        <v>115.14155</v>
      </c>
      <c r="C195" s="669">
        <v>142.131608</v>
      </c>
      <c r="D195" s="669">
        <v>108.862675</v>
      </c>
      <c r="E195" s="669">
        <v>133.74130600000001</v>
      </c>
      <c r="F195" s="669">
        <v>140.91688400000001</v>
      </c>
      <c r="G195" s="669">
        <v>141.91688400000001</v>
      </c>
      <c r="H195" s="669">
        <v>143.691789</v>
      </c>
      <c r="I195" s="669">
        <v>128.834361</v>
      </c>
      <c r="J195" s="677">
        <f t="shared" si="4"/>
        <v>30.363215858879101</v>
      </c>
      <c r="K195" s="677">
        <f t="shared" si="5"/>
        <v>6.1129790373065447</v>
      </c>
    </row>
    <row r="196" spans="1:11" ht="28.8" x14ac:dyDescent="0.3">
      <c r="A196" s="672" t="s">
        <v>375</v>
      </c>
      <c r="B196" s="669">
        <v>397.36019399999998</v>
      </c>
      <c r="C196" s="669">
        <v>486.14895999999999</v>
      </c>
      <c r="D196" s="669">
        <v>478.33447999999999</v>
      </c>
      <c r="E196" s="669">
        <v>502.53919500000001</v>
      </c>
      <c r="F196" s="669">
        <v>475.58956699999999</v>
      </c>
      <c r="G196" s="669">
        <v>479.92676</v>
      </c>
      <c r="H196" s="669">
        <v>486.29710599999999</v>
      </c>
      <c r="I196" s="669">
        <v>461.472534</v>
      </c>
      <c r="J196" s="677">
        <f t="shared" si="4"/>
        <v>0.33288003825273904</v>
      </c>
      <c r="K196" s="677">
        <f t="shared" si="5"/>
        <v>-4.4996360930613548</v>
      </c>
    </row>
    <row r="197" spans="1:11" ht="28.8" x14ac:dyDescent="0.3">
      <c r="A197" s="672" t="s">
        <v>1963</v>
      </c>
      <c r="B197" s="669">
        <v>166.03241199999999</v>
      </c>
      <c r="C197" s="669">
        <v>216.36901499999999</v>
      </c>
      <c r="D197" s="669">
        <v>186.53489099999999</v>
      </c>
      <c r="E197" s="669">
        <v>223.51163099999999</v>
      </c>
      <c r="F197" s="669">
        <v>219.911722</v>
      </c>
      <c r="G197" s="669">
        <v>219.911722</v>
      </c>
      <c r="H197" s="669">
        <v>213.95683600000001</v>
      </c>
      <c r="I197" s="669">
        <v>202.13109299999999</v>
      </c>
      <c r="J197" s="677">
        <f t="shared" si="4"/>
        <v>17.893076636263189</v>
      </c>
      <c r="K197" s="677">
        <f t="shared" si="5"/>
        <v>-1.6106137223793979</v>
      </c>
    </row>
    <row r="198" spans="1:11" ht="14.4" x14ac:dyDescent="0.3">
      <c r="A198" s="672" t="s">
        <v>577</v>
      </c>
      <c r="B198" s="669">
        <v>132.59190699999999</v>
      </c>
      <c r="C198" s="669">
        <v>132.59190699999999</v>
      </c>
      <c r="D198" s="669">
        <v>132.59190699999999</v>
      </c>
      <c r="E198" s="669">
        <v>132.59190699999999</v>
      </c>
      <c r="F198" s="669">
        <v>132.59190699999999</v>
      </c>
      <c r="G198" s="669">
        <v>132.59190699999999</v>
      </c>
      <c r="H198" s="669">
        <v>132.59190699999999</v>
      </c>
      <c r="I198" s="669">
        <v>132.59190699999999</v>
      </c>
      <c r="J198" s="677">
        <f t="shared" ref="J198:J222" si="6">G198/D198*100-100</f>
        <v>0</v>
      </c>
      <c r="K198" s="677">
        <f t="shared" ref="K198:K222" si="7">G198/E198*100-100</f>
        <v>0</v>
      </c>
    </row>
    <row r="199" spans="1:11" ht="28.8" x14ac:dyDescent="0.3">
      <c r="A199" s="672" t="s">
        <v>578</v>
      </c>
      <c r="B199" s="669">
        <v>8150.149496</v>
      </c>
      <c r="C199" s="669">
        <v>8556.2009519999992</v>
      </c>
      <c r="D199" s="669">
        <v>9119.0716840000005</v>
      </c>
      <c r="E199" s="669">
        <v>9371.7958020000005</v>
      </c>
      <c r="F199" s="669">
        <v>8100.0413619999999</v>
      </c>
      <c r="G199" s="669">
        <v>8094.5413619999999</v>
      </c>
      <c r="H199" s="669">
        <v>8344.2759299999998</v>
      </c>
      <c r="I199" s="669">
        <v>8307.7841410000001</v>
      </c>
      <c r="J199" s="677">
        <f t="shared" si="6"/>
        <v>-11.235028712380952</v>
      </c>
      <c r="K199" s="677">
        <f t="shared" si="7"/>
        <v>-13.628705394193787</v>
      </c>
    </row>
    <row r="200" spans="1:11" ht="14.4" x14ac:dyDescent="0.3">
      <c r="A200" s="672" t="s">
        <v>579</v>
      </c>
      <c r="B200" s="669">
        <v>350</v>
      </c>
      <c r="C200" s="669">
        <v>356.490318</v>
      </c>
      <c r="D200" s="669">
        <v>350.30660999999998</v>
      </c>
      <c r="E200" s="669">
        <v>350.30660999999998</v>
      </c>
      <c r="F200" s="669">
        <v>337.43068</v>
      </c>
      <c r="G200" s="669">
        <v>337.43068</v>
      </c>
      <c r="H200" s="669">
        <v>336.37020899999999</v>
      </c>
      <c r="I200" s="669">
        <v>336.47353600000002</v>
      </c>
      <c r="J200" s="677">
        <f t="shared" si="6"/>
        <v>-3.6756171971747733</v>
      </c>
      <c r="K200" s="677">
        <f t="shared" si="7"/>
        <v>-3.6756171971747733</v>
      </c>
    </row>
    <row r="201" spans="1:11" ht="14.4" x14ac:dyDescent="0.3">
      <c r="A201" s="672" t="s">
        <v>580</v>
      </c>
      <c r="B201" s="669">
        <v>5600</v>
      </c>
      <c r="C201" s="669">
        <v>3810</v>
      </c>
      <c r="D201" s="669">
        <v>5335</v>
      </c>
      <c r="E201" s="669">
        <v>3635</v>
      </c>
      <c r="F201" s="669">
        <v>4850</v>
      </c>
      <c r="G201" s="669">
        <v>4850</v>
      </c>
      <c r="H201" s="669">
        <v>5950</v>
      </c>
      <c r="I201" s="669">
        <v>6000</v>
      </c>
      <c r="J201" s="677">
        <f t="shared" si="6"/>
        <v>-9.0909090909090935</v>
      </c>
      <c r="K201" s="677">
        <f t="shared" si="7"/>
        <v>33.425034387895465</v>
      </c>
    </row>
    <row r="202" spans="1:11" ht="14.4" x14ac:dyDescent="0.25">
      <c r="A202" s="671" t="s">
        <v>5</v>
      </c>
      <c r="B202" s="668">
        <v>1107.6382880000001</v>
      </c>
      <c r="C202" s="668">
        <v>2334.7249069999998</v>
      </c>
      <c r="D202" s="668">
        <v>1085.9219949999999</v>
      </c>
      <c r="E202" s="668">
        <v>1191.2330830000001</v>
      </c>
      <c r="F202" s="668">
        <v>921.80707099999995</v>
      </c>
      <c r="G202" s="668">
        <v>929.507071</v>
      </c>
      <c r="H202" s="668">
        <v>857.64207099999999</v>
      </c>
      <c r="I202" s="668">
        <v>860.46407099999999</v>
      </c>
      <c r="J202" s="676">
        <f t="shared" si="6"/>
        <v>-14.403882113097808</v>
      </c>
      <c r="K202" s="676">
        <f t="shared" si="7"/>
        <v>-21.971016061849923</v>
      </c>
    </row>
    <row r="203" spans="1:11" ht="14.4" x14ac:dyDescent="0.3">
      <c r="A203" s="672" t="s">
        <v>151</v>
      </c>
      <c r="B203" s="669">
        <v>764.40418899999997</v>
      </c>
      <c r="C203" s="669">
        <v>1956.490808</v>
      </c>
      <c r="D203" s="669">
        <v>675.01388699999995</v>
      </c>
      <c r="E203" s="669">
        <v>780.32497499999999</v>
      </c>
      <c r="F203" s="669">
        <v>721.09288700000002</v>
      </c>
      <c r="G203" s="669">
        <v>724.29288699999995</v>
      </c>
      <c r="H203" s="669">
        <v>636.42788700000006</v>
      </c>
      <c r="I203" s="669">
        <v>639.24988699999994</v>
      </c>
      <c r="J203" s="677">
        <f t="shared" si="6"/>
        <v>7.3004423981576565</v>
      </c>
      <c r="K203" s="677">
        <f t="shared" si="7"/>
        <v>-7.1806093352324183</v>
      </c>
    </row>
    <row r="204" spans="1:11" ht="14.4" x14ac:dyDescent="0.3">
      <c r="A204" s="672" t="s">
        <v>152</v>
      </c>
      <c r="B204" s="669">
        <v>343.23409900000001</v>
      </c>
      <c r="C204" s="669">
        <v>378.23409900000001</v>
      </c>
      <c r="D204" s="669">
        <v>410.90810800000003</v>
      </c>
      <c r="E204" s="669">
        <v>410.90810800000003</v>
      </c>
      <c r="F204" s="669">
        <v>200.71418399999999</v>
      </c>
      <c r="G204" s="669">
        <v>205.21418399999999</v>
      </c>
      <c r="H204" s="669">
        <v>221.21418399999999</v>
      </c>
      <c r="I204" s="669">
        <v>221.21418399999999</v>
      </c>
      <c r="J204" s="677">
        <f t="shared" si="6"/>
        <v>-50.058375582114337</v>
      </c>
      <c r="K204" s="677">
        <f t="shared" si="7"/>
        <v>-50.058375582114337</v>
      </c>
    </row>
    <row r="205" spans="1:11" ht="14.4" x14ac:dyDescent="0.25">
      <c r="A205" s="671" t="s">
        <v>4</v>
      </c>
      <c r="B205" s="668">
        <v>154.64440500000001</v>
      </c>
      <c r="C205" s="668">
        <v>1436.3564040000001</v>
      </c>
      <c r="D205" s="668">
        <v>258.90204999999997</v>
      </c>
      <c r="E205" s="668">
        <v>402.98196000000002</v>
      </c>
      <c r="F205" s="668">
        <v>401.69682</v>
      </c>
      <c r="G205" s="668">
        <v>402.94682</v>
      </c>
      <c r="H205" s="668">
        <v>255.82573199999999</v>
      </c>
      <c r="I205" s="668">
        <v>208.72573199999999</v>
      </c>
      <c r="J205" s="676">
        <f t="shared" si="6"/>
        <v>55.636782327525054</v>
      </c>
      <c r="K205" s="676">
        <f t="shared" si="7"/>
        <v>-8.7199933217902981E-3</v>
      </c>
    </row>
    <row r="206" spans="1:11" ht="14.4" x14ac:dyDescent="0.3">
      <c r="A206" s="672" t="s">
        <v>1787</v>
      </c>
      <c r="B206" s="669">
        <v>2.104946</v>
      </c>
      <c r="C206" s="669">
        <v>2.4522629999999999</v>
      </c>
      <c r="D206" s="669">
        <v>182.310565</v>
      </c>
      <c r="E206" s="669">
        <v>326.17371900000001</v>
      </c>
      <c r="F206" s="669">
        <v>287.81747000000001</v>
      </c>
      <c r="G206" s="669">
        <v>287.81747000000001</v>
      </c>
      <c r="H206" s="669">
        <v>107.866831</v>
      </c>
      <c r="I206" s="669">
        <v>50.766831000000003</v>
      </c>
      <c r="J206" s="677">
        <f t="shared" si="6"/>
        <v>57.872073952488734</v>
      </c>
      <c r="K206" s="677">
        <f t="shared" si="7"/>
        <v>-11.759454169880556</v>
      </c>
    </row>
    <row r="207" spans="1:11" ht="14.4" x14ac:dyDescent="0.3">
      <c r="A207" s="672" t="s">
        <v>1788</v>
      </c>
      <c r="B207" s="669">
        <v>101.01670300000001</v>
      </c>
      <c r="C207" s="669">
        <v>402.34214800000001</v>
      </c>
      <c r="D207" s="669">
        <v>7.8257060000000003</v>
      </c>
      <c r="E207" s="669">
        <v>7.8257060000000003</v>
      </c>
      <c r="F207" s="669">
        <v>7.6703939999999999</v>
      </c>
      <c r="G207" s="669">
        <v>7.6703939999999999</v>
      </c>
      <c r="H207" s="669">
        <v>7.4397979999999997</v>
      </c>
      <c r="I207" s="669">
        <v>2.4397980000000001</v>
      </c>
      <c r="J207" s="677">
        <f t="shared" si="6"/>
        <v>-1.9846388300301641</v>
      </c>
      <c r="K207" s="677">
        <f t="shared" si="7"/>
        <v>-1.9846388300301641</v>
      </c>
    </row>
    <row r="208" spans="1:11" ht="14.4" x14ac:dyDescent="0.3">
      <c r="A208" s="672" t="s">
        <v>1789</v>
      </c>
      <c r="B208" s="669">
        <v>51.522756000000001</v>
      </c>
      <c r="C208" s="669">
        <v>1031.561993</v>
      </c>
      <c r="D208" s="669">
        <v>68.765778999999995</v>
      </c>
      <c r="E208" s="669">
        <v>68.982534999999999</v>
      </c>
      <c r="F208" s="669">
        <v>106.208956</v>
      </c>
      <c r="G208" s="669">
        <v>107.458956</v>
      </c>
      <c r="H208" s="669">
        <v>140.519103</v>
      </c>
      <c r="I208" s="669">
        <v>155.519103</v>
      </c>
      <c r="J208" s="677">
        <f t="shared" si="6"/>
        <v>56.268070488956425</v>
      </c>
      <c r="K208" s="677">
        <f t="shared" si="7"/>
        <v>55.777047045313708</v>
      </c>
    </row>
    <row r="209" spans="1:11" ht="28.8" x14ac:dyDescent="0.25">
      <c r="A209" s="671" t="s">
        <v>3</v>
      </c>
      <c r="B209" s="668">
        <v>3857.2464075699995</v>
      </c>
      <c r="C209" s="668">
        <v>4117.66481303</v>
      </c>
      <c r="D209" s="668">
        <v>4274.44192114</v>
      </c>
      <c r="E209" s="668">
        <v>3942.1621710299996</v>
      </c>
      <c r="F209" s="668">
        <v>4127.879089</v>
      </c>
      <c r="G209" s="668">
        <v>4136.1696240000001</v>
      </c>
      <c r="H209" s="668">
        <v>4059.582809</v>
      </c>
      <c r="I209" s="668">
        <v>3792.790352</v>
      </c>
      <c r="J209" s="676">
        <f t="shared" si="6"/>
        <v>-3.2348619934721796</v>
      </c>
      <c r="K209" s="676">
        <f t="shared" si="7"/>
        <v>4.9213463209533757</v>
      </c>
    </row>
    <row r="210" spans="1:11" ht="14.4" x14ac:dyDescent="0.3">
      <c r="A210" s="672" t="s">
        <v>155</v>
      </c>
      <c r="B210" s="669">
        <v>520.22742000000005</v>
      </c>
      <c r="C210" s="669">
        <v>343.67130800000001</v>
      </c>
      <c r="D210" s="669">
        <v>591.53694900000005</v>
      </c>
      <c r="E210" s="669">
        <v>460.13786399999998</v>
      </c>
      <c r="F210" s="669">
        <v>474.762381</v>
      </c>
      <c r="G210" s="669">
        <v>474.762381</v>
      </c>
      <c r="H210" s="669">
        <v>513.92464900000004</v>
      </c>
      <c r="I210" s="669">
        <v>383.74426899999997</v>
      </c>
      <c r="J210" s="677">
        <f t="shared" si="6"/>
        <v>-19.740874715841301</v>
      </c>
      <c r="K210" s="677">
        <f t="shared" si="7"/>
        <v>3.1782902786717813</v>
      </c>
    </row>
    <row r="211" spans="1:11" ht="14.4" x14ac:dyDescent="0.3">
      <c r="A211" s="672" t="s">
        <v>156</v>
      </c>
      <c r="B211" s="669">
        <v>1974.03227457</v>
      </c>
      <c r="C211" s="669">
        <v>2233.57087503</v>
      </c>
      <c r="D211" s="669">
        <v>2099.2154941399999</v>
      </c>
      <c r="E211" s="669">
        <v>1927.3632920299999</v>
      </c>
      <c r="F211" s="669">
        <v>2076.8220719999999</v>
      </c>
      <c r="G211" s="669">
        <v>2080.112607</v>
      </c>
      <c r="H211" s="669">
        <v>2000.333903</v>
      </c>
      <c r="I211" s="669">
        <v>1889.061835</v>
      </c>
      <c r="J211" s="677">
        <f t="shared" si="6"/>
        <v>-0.91000124538552996</v>
      </c>
      <c r="K211" s="677">
        <f t="shared" si="7"/>
        <v>7.9252995842375071</v>
      </c>
    </row>
    <row r="212" spans="1:11" ht="43.2" x14ac:dyDescent="0.3">
      <c r="A212" s="672" t="s">
        <v>1964</v>
      </c>
      <c r="B212" s="669">
        <v>666.51029500000004</v>
      </c>
      <c r="C212" s="669">
        <v>794.77490599999999</v>
      </c>
      <c r="D212" s="669">
        <v>827.92830200000003</v>
      </c>
      <c r="E212" s="669">
        <v>832.64460899999995</v>
      </c>
      <c r="F212" s="669">
        <v>820.59020499999997</v>
      </c>
      <c r="G212" s="669">
        <v>825.59020499999997</v>
      </c>
      <c r="H212" s="669">
        <v>798.88654599999995</v>
      </c>
      <c r="I212" s="669">
        <v>773.833932</v>
      </c>
      <c r="J212" s="677">
        <f t="shared" si="6"/>
        <v>-0.2824033185424355</v>
      </c>
      <c r="K212" s="677">
        <f t="shared" si="7"/>
        <v>-0.84722868841633669</v>
      </c>
    </row>
    <row r="213" spans="1:11" ht="43.2" x14ac:dyDescent="0.3">
      <c r="A213" s="672" t="s">
        <v>377</v>
      </c>
      <c r="B213" s="669">
        <v>154.34916100000001</v>
      </c>
      <c r="C213" s="669">
        <v>188.74845199999999</v>
      </c>
      <c r="D213" s="669">
        <v>196.744755</v>
      </c>
      <c r="E213" s="669">
        <v>178.965183</v>
      </c>
      <c r="F213" s="669">
        <v>190.13092700000001</v>
      </c>
      <c r="G213" s="669">
        <v>190.13092700000001</v>
      </c>
      <c r="H213" s="669">
        <v>185.25290100000001</v>
      </c>
      <c r="I213" s="669">
        <v>185.445649</v>
      </c>
      <c r="J213" s="677">
        <f t="shared" si="6"/>
        <v>-3.3616286238481905</v>
      </c>
      <c r="K213" s="677">
        <f t="shared" si="7"/>
        <v>6.2390593593838872</v>
      </c>
    </row>
    <row r="214" spans="1:11" ht="28.8" x14ac:dyDescent="0.3">
      <c r="A214" s="672" t="s">
        <v>581</v>
      </c>
      <c r="B214" s="669">
        <v>462.21777800000001</v>
      </c>
      <c r="C214" s="669">
        <v>469.81731600000001</v>
      </c>
      <c r="D214" s="669">
        <v>469.33261399999998</v>
      </c>
      <c r="E214" s="669">
        <v>451.61910899999998</v>
      </c>
      <c r="F214" s="669">
        <v>471.76176500000003</v>
      </c>
      <c r="G214" s="669">
        <v>471.76176500000003</v>
      </c>
      <c r="H214" s="669">
        <v>469.99730499999998</v>
      </c>
      <c r="I214" s="669">
        <v>469.99730499999998</v>
      </c>
      <c r="J214" s="677">
        <f t="shared" si="6"/>
        <v>0.51757558020462113</v>
      </c>
      <c r="K214" s="677">
        <f t="shared" si="7"/>
        <v>4.4600982550541346</v>
      </c>
    </row>
    <row r="215" spans="1:11" ht="28.8" x14ac:dyDescent="0.3">
      <c r="A215" s="672" t="s">
        <v>582</v>
      </c>
      <c r="B215" s="669">
        <v>79.909479000000005</v>
      </c>
      <c r="C215" s="669">
        <v>87.081956000000005</v>
      </c>
      <c r="D215" s="669">
        <v>89.683807000000002</v>
      </c>
      <c r="E215" s="669">
        <v>91.432113999999999</v>
      </c>
      <c r="F215" s="669">
        <v>93.811739000000003</v>
      </c>
      <c r="G215" s="669">
        <v>93.811739000000003</v>
      </c>
      <c r="H215" s="669">
        <v>91.187505000000002</v>
      </c>
      <c r="I215" s="669">
        <v>90.707362000000003</v>
      </c>
      <c r="J215" s="677">
        <f t="shared" si="6"/>
        <v>4.602761789539116</v>
      </c>
      <c r="K215" s="677">
        <f t="shared" si="7"/>
        <v>2.6026140005906484</v>
      </c>
    </row>
    <row r="216" spans="1:11" ht="14.4" x14ac:dyDescent="0.25">
      <c r="A216" s="671" t="s">
        <v>2</v>
      </c>
      <c r="B216" s="668">
        <v>19250.124312</v>
      </c>
      <c r="C216" s="668">
        <v>11840.055076000001</v>
      </c>
      <c r="D216" s="668">
        <v>19562.125840000001</v>
      </c>
      <c r="E216" s="668">
        <v>16122.908278999999</v>
      </c>
      <c r="F216" s="668">
        <v>19951.407534000002</v>
      </c>
      <c r="G216" s="668">
        <v>19515.597828999998</v>
      </c>
      <c r="H216" s="668">
        <v>16834.733142000001</v>
      </c>
      <c r="I216" s="668">
        <v>15825.740952</v>
      </c>
      <c r="J216" s="676">
        <f t="shared" si="6"/>
        <v>-0.23784741689404143</v>
      </c>
      <c r="K216" s="676">
        <f t="shared" si="7"/>
        <v>21.042664830010608</v>
      </c>
    </row>
    <row r="217" spans="1:11" ht="14.4" x14ac:dyDescent="0.3">
      <c r="A217" s="672" t="s">
        <v>157</v>
      </c>
      <c r="B217" s="669">
        <v>13209.322340999999</v>
      </c>
      <c r="C217" s="669">
        <v>10139.379607000001</v>
      </c>
      <c r="D217" s="669">
        <v>13431.949876000001</v>
      </c>
      <c r="E217" s="669">
        <v>11895.812540999999</v>
      </c>
      <c r="F217" s="669">
        <v>14268.415859999999</v>
      </c>
      <c r="G217" s="669">
        <v>13866.616187</v>
      </c>
      <c r="H217" s="669">
        <v>11182.857941</v>
      </c>
      <c r="I217" s="669">
        <v>10415.504612000001</v>
      </c>
      <c r="J217" s="677">
        <f t="shared" si="6"/>
        <v>3.2360626343361503</v>
      </c>
      <c r="K217" s="677">
        <f t="shared" si="7"/>
        <v>16.567204965675501</v>
      </c>
    </row>
    <row r="218" spans="1:11" ht="14.4" x14ac:dyDescent="0.3">
      <c r="A218" s="672" t="s">
        <v>158</v>
      </c>
      <c r="B218" s="669">
        <v>6040.8019709999999</v>
      </c>
      <c r="C218" s="669">
        <v>1700.675469</v>
      </c>
      <c r="D218" s="669">
        <v>6130.175964</v>
      </c>
      <c r="E218" s="669">
        <v>4227.095738</v>
      </c>
      <c r="F218" s="669">
        <v>5682.9916739999999</v>
      </c>
      <c r="G218" s="669">
        <v>5648.9816419999997</v>
      </c>
      <c r="H218" s="669">
        <v>5651.8752009999998</v>
      </c>
      <c r="I218" s="669">
        <v>5410.2363400000004</v>
      </c>
      <c r="J218" s="677">
        <f t="shared" si="6"/>
        <v>-7.8496004817130256</v>
      </c>
      <c r="K218" s="677">
        <f t="shared" si="7"/>
        <v>33.637418978183547</v>
      </c>
    </row>
    <row r="219" spans="1:11" ht="14.4" x14ac:dyDescent="0.25">
      <c r="A219" s="671" t="s">
        <v>1</v>
      </c>
      <c r="B219" s="668">
        <v>363405.82020000002</v>
      </c>
      <c r="C219" s="668">
        <v>359620.07586500002</v>
      </c>
      <c r="D219" s="668">
        <v>347851.75172300002</v>
      </c>
      <c r="E219" s="668">
        <v>337824.155577</v>
      </c>
      <c r="F219" s="668">
        <v>385125.52020000003</v>
      </c>
      <c r="G219" s="668">
        <v>385125.52020000003</v>
      </c>
      <c r="H219" s="668">
        <v>392536.32020000002</v>
      </c>
      <c r="I219" s="668">
        <v>408714.52020000003</v>
      </c>
      <c r="J219" s="676">
        <f t="shared" si="6"/>
        <v>10.715417787138733</v>
      </c>
      <c r="K219" s="676">
        <f t="shared" si="7"/>
        <v>14.001770993021438</v>
      </c>
    </row>
    <row r="220" spans="1:11" ht="14.4" x14ac:dyDescent="0.3">
      <c r="A220" s="672" t="s">
        <v>159</v>
      </c>
      <c r="B220" s="669">
        <v>77798.350000000006</v>
      </c>
      <c r="C220" s="669">
        <v>76287.92</v>
      </c>
      <c r="D220" s="669">
        <v>72244.281522999998</v>
      </c>
      <c r="E220" s="669">
        <v>70160.20998</v>
      </c>
      <c r="F220" s="669">
        <v>75718.05</v>
      </c>
      <c r="G220" s="669">
        <v>75718.05</v>
      </c>
      <c r="H220" s="669">
        <v>84828.85</v>
      </c>
      <c r="I220" s="669">
        <v>91517.05</v>
      </c>
      <c r="J220" s="677">
        <f t="shared" si="6"/>
        <v>4.8083646259172497</v>
      </c>
      <c r="K220" s="677">
        <f t="shared" si="7"/>
        <v>7.9216410862857032</v>
      </c>
    </row>
    <row r="221" spans="1:11" ht="14.4" x14ac:dyDescent="0.3">
      <c r="A221" s="672" t="s">
        <v>160</v>
      </c>
      <c r="B221" s="669">
        <v>285607.47019999998</v>
      </c>
      <c r="C221" s="669">
        <v>283332.15586499998</v>
      </c>
      <c r="D221" s="669">
        <v>275607.47019999998</v>
      </c>
      <c r="E221" s="669">
        <v>267663.94559700001</v>
      </c>
      <c r="F221" s="669">
        <v>309407.47019999998</v>
      </c>
      <c r="G221" s="669">
        <v>309407.47019999998</v>
      </c>
      <c r="H221" s="669">
        <v>307707.47019999998</v>
      </c>
      <c r="I221" s="669">
        <v>317197.47019999998</v>
      </c>
      <c r="J221" s="677">
        <f t="shared" si="6"/>
        <v>12.263818529836072</v>
      </c>
      <c r="K221" s="677">
        <f t="shared" si="7"/>
        <v>15.595497746211137</v>
      </c>
    </row>
    <row r="222" spans="1:11" ht="14.4" x14ac:dyDescent="0.3">
      <c r="A222" s="673" t="s">
        <v>0</v>
      </c>
      <c r="B222" s="670">
        <v>1060697.4075649998</v>
      </c>
      <c r="C222" s="670">
        <v>1156763.0662779999</v>
      </c>
      <c r="D222" s="670">
        <v>1093956.278557</v>
      </c>
      <c r="E222" s="670">
        <v>1097204.7697930001</v>
      </c>
      <c r="F222" s="670">
        <v>1183623.0408640001</v>
      </c>
      <c r="G222" s="670">
        <v>1183723.9640939999</v>
      </c>
      <c r="H222" s="670">
        <v>1121186.8460059999</v>
      </c>
      <c r="I222" s="670">
        <v>1124538.264703</v>
      </c>
      <c r="J222" s="678">
        <f t="shared" si="6"/>
        <v>8.2057836585031936</v>
      </c>
      <c r="K222" s="678">
        <f t="shared" si="7"/>
        <v>7.8854190833788067</v>
      </c>
    </row>
    <row r="223" spans="1:11" x14ac:dyDescent="0.25">
      <c r="I223" s="316"/>
      <c r="K223" s="313"/>
    </row>
    <row r="224" spans="1:11" x14ac:dyDescent="0.25">
      <c r="B224" s="675"/>
    </row>
    <row r="225" spans="2:2" x14ac:dyDescent="0.25">
      <c r="B225" s="675"/>
    </row>
    <row r="226" spans="2:2" x14ac:dyDescent="0.25">
      <c r="B226" s="675"/>
    </row>
    <row r="227" spans="2:2" x14ac:dyDescent="0.25">
      <c r="B227" s="675"/>
    </row>
    <row r="228" spans="2:2" x14ac:dyDescent="0.25">
      <c r="B228" s="675"/>
    </row>
    <row r="229" spans="2:2" x14ac:dyDescent="0.25">
      <c r="B229" s="675"/>
    </row>
  </sheetData>
  <mergeCells count="8">
    <mergeCell ref="A1:K1"/>
    <mergeCell ref="A2:K2"/>
    <mergeCell ref="A3:A4"/>
    <mergeCell ref="B3:C3"/>
    <mergeCell ref="D3:E3"/>
    <mergeCell ref="F3:I3"/>
    <mergeCell ref="J3:J4"/>
    <mergeCell ref="K3:K4"/>
  </mergeCells>
  <pageMargins left="0.70866141732283472" right="0.70866141732283472" top="0.74803149606299213" bottom="0.74803149606299213" header="0.31496062992125984" footer="0.31496062992125984"/>
  <pageSetup paperSize="9" scale="5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22"/>
  <sheetViews>
    <sheetView zoomScaleNormal="100" workbookViewId="0">
      <selection sqref="A1:K1"/>
    </sheetView>
  </sheetViews>
  <sheetFormatPr defaultColWidth="9.109375" defaultRowHeight="13.2" x14ac:dyDescent="0.25"/>
  <cols>
    <col min="1" max="1" width="50.5546875" style="674" customWidth="1"/>
    <col min="2" max="4" width="15.6640625" style="313" customWidth="1"/>
    <col min="5" max="5" width="17.33203125" style="313" customWidth="1"/>
    <col min="6" max="6" width="16.88671875" style="313" customWidth="1"/>
    <col min="7" max="9" width="16.44140625" style="313" customWidth="1"/>
    <col min="10" max="11" width="17.44140625" style="313" customWidth="1"/>
    <col min="12" max="16384" width="9.109375" style="313"/>
  </cols>
  <sheetData>
    <row r="1" spans="1:11" s="312" customFormat="1" ht="28.65" customHeight="1" x14ac:dyDescent="0.15">
      <c r="A1" s="760" t="s">
        <v>300</v>
      </c>
      <c r="B1" s="761"/>
      <c r="C1" s="761"/>
      <c r="D1" s="761"/>
      <c r="E1" s="761"/>
      <c r="F1" s="761"/>
      <c r="G1" s="761"/>
      <c r="H1" s="761"/>
      <c r="I1" s="761"/>
      <c r="J1" s="761"/>
      <c r="K1" s="762"/>
    </row>
    <row r="2" spans="1:11" s="312" customFormat="1" ht="48.6" customHeight="1" x14ac:dyDescent="0.15">
      <c r="A2" s="763" t="s">
        <v>1874</v>
      </c>
      <c r="B2" s="752"/>
      <c r="C2" s="752"/>
      <c r="D2" s="752"/>
      <c r="E2" s="752"/>
      <c r="F2" s="752"/>
      <c r="G2" s="752"/>
      <c r="H2" s="752"/>
      <c r="I2" s="752"/>
      <c r="J2" s="752"/>
      <c r="K2" s="764"/>
    </row>
    <row r="3" spans="1:11" s="312" customFormat="1" ht="27.15" customHeight="1" x14ac:dyDescent="0.15">
      <c r="A3" s="747" t="s">
        <v>453</v>
      </c>
      <c r="B3" s="749" t="s">
        <v>1740</v>
      </c>
      <c r="C3" s="750"/>
      <c r="D3" s="749" t="s">
        <v>1772</v>
      </c>
      <c r="E3" s="750"/>
      <c r="F3" s="753" t="s">
        <v>1858</v>
      </c>
      <c r="G3" s="754"/>
      <c r="H3" s="754"/>
      <c r="I3" s="755"/>
      <c r="J3" s="765" t="s">
        <v>1879</v>
      </c>
      <c r="K3" s="767" t="s">
        <v>1878</v>
      </c>
    </row>
    <row r="4" spans="1:11" s="312" customFormat="1" ht="107.25" customHeight="1" x14ac:dyDescent="0.15">
      <c r="A4" s="748"/>
      <c r="B4" s="454" t="s">
        <v>603</v>
      </c>
      <c r="C4" s="454" t="s">
        <v>493</v>
      </c>
      <c r="D4" s="454" t="s">
        <v>545</v>
      </c>
      <c r="E4" s="315" t="s">
        <v>538</v>
      </c>
      <c r="F4" s="315" t="s">
        <v>1886</v>
      </c>
      <c r="G4" s="453" t="s">
        <v>1875</v>
      </c>
      <c r="H4" s="453" t="s">
        <v>1876</v>
      </c>
      <c r="I4" s="453" t="s">
        <v>1877</v>
      </c>
      <c r="J4" s="766"/>
      <c r="K4" s="768"/>
    </row>
    <row r="5" spans="1:11" ht="28.8" x14ac:dyDescent="0.25">
      <c r="A5" s="671" t="s">
        <v>32</v>
      </c>
      <c r="B5" s="668">
        <v>2426.4879030000002</v>
      </c>
      <c r="C5" s="668">
        <v>2959.7311719999998</v>
      </c>
      <c r="D5" s="668">
        <v>2932.3432509999998</v>
      </c>
      <c r="E5" s="668">
        <v>3194.0003459999998</v>
      </c>
      <c r="F5" s="668">
        <v>3072.147739</v>
      </c>
      <c r="G5" s="668">
        <v>3080.2967389999999</v>
      </c>
      <c r="H5" s="668">
        <v>2859.3392319999998</v>
      </c>
      <c r="I5" s="668">
        <v>2928.463636</v>
      </c>
      <c r="J5" s="668">
        <f>G5/D5*100-100</f>
        <v>5.0455719312377312</v>
      </c>
      <c r="K5" s="668">
        <f>G5/E5*100-100</f>
        <v>-3.5599121691516586</v>
      </c>
    </row>
    <row r="6" spans="1:11" ht="14.4" x14ac:dyDescent="0.3">
      <c r="A6" s="672" t="s">
        <v>36</v>
      </c>
      <c r="B6" s="669">
        <v>1745.011671</v>
      </c>
      <c r="C6" s="669">
        <v>1745.011671</v>
      </c>
      <c r="D6" s="669">
        <v>1745.5716709999999</v>
      </c>
      <c r="E6" s="669">
        <v>1745.5716709999999</v>
      </c>
      <c r="F6" s="669">
        <v>1749.6716710000001</v>
      </c>
      <c r="G6" s="669">
        <v>1749.6716710000001</v>
      </c>
      <c r="H6" s="669">
        <v>1751.971671</v>
      </c>
      <c r="I6" s="669">
        <v>1759.221671</v>
      </c>
      <c r="J6" s="669">
        <f t="shared" ref="J6:J69" si="0">G6/D6*100-100</f>
        <v>0.23488007213425988</v>
      </c>
      <c r="K6" s="669">
        <f t="shared" ref="K6:K69" si="1">G6/E6*100-100</f>
        <v>0.23488007213425988</v>
      </c>
    </row>
    <row r="7" spans="1:11" ht="14.4" x14ac:dyDescent="0.3">
      <c r="A7" s="672" t="s">
        <v>38</v>
      </c>
      <c r="B7" s="669">
        <v>681.47623199999998</v>
      </c>
      <c r="C7" s="669">
        <v>1214.719501</v>
      </c>
      <c r="D7" s="669">
        <v>1186.7715800000001</v>
      </c>
      <c r="E7" s="669">
        <v>1448.4286750000001</v>
      </c>
      <c r="F7" s="669">
        <v>1322.4760679999999</v>
      </c>
      <c r="G7" s="669">
        <v>1330.6250680000001</v>
      </c>
      <c r="H7" s="669">
        <v>1107.367561</v>
      </c>
      <c r="I7" s="669">
        <v>1169.2419649999999</v>
      </c>
      <c r="J7" s="669">
        <f t="shared" si="0"/>
        <v>12.121413288309441</v>
      </c>
      <c r="K7" s="669">
        <f t="shared" si="1"/>
        <v>-8.1332004145803154</v>
      </c>
    </row>
    <row r="8" spans="1:11" ht="28.8" x14ac:dyDescent="0.25">
      <c r="A8" s="671" t="s">
        <v>31</v>
      </c>
      <c r="B8" s="668">
        <v>861.649945</v>
      </c>
      <c r="C8" s="668">
        <v>1162.4567562699999</v>
      </c>
      <c r="D8" s="668">
        <v>716.07757700000002</v>
      </c>
      <c r="E8" s="668">
        <v>783.32294930000012</v>
      </c>
      <c r="F8" s="668">
        <v>870.97751000000005</v>
      </c>
      <c r="G8" s="668">
        <v>870.97751000000005</v>
      </c>
      <c r="H8" s="668">
        <v>853.42228599999999</v>
      </c>
      <c r="I8" s="668">
        <v>852.30461000000003</v>
      </c>
      <c r="J8" s="668">
        <f t="shared" si="0"/>
        <v>21.631725105672459</v>
      </c>
      <c r="K8" s="668">
        <f t="shared" si="1"/>
        <v>11.190092257392763</v>
      </c>
    </row>
    <row r="9" spans="1:11" ht="43.2" x14ac:dyDescent="0.3">
      <c r="A9" s="672" t="s">
        <v>1647</v>
      </c>
      <c r="B9" s="669">
        <v>861.649945</v>
      </c>
      <c r="C9" s="669">
        <v>1162.4567562699999</v>
      </c>
      <c r="D9" s="669">
        <v>716.07757700000002</v>
      </c>
      <c r="E9" s="669">
        <v>783.32294930000012</v>
      </c>
      <c r="F9" s="669">
        <v>870.97751000000005</v>
      </c>
      <c r="G9" s="669">
        <v>870.97751000000005</v>
      </c>
      <c r="H9" s="669">
        <v>853.42228599999999</v>
      </c>
      <c r="I9" s="669">
        <v>852.30461000000003</v>
      </c>
      <c r="J9" s="669">
        <f t="shared" si="0"/>
        <v>21.631725105672459</v>
      </c>
      <c r="K9" s="669">
        <f t="shared" si="1"/>
        <v>11.190092257392763</v>
      </c>
    </row>
    <row r="10" spans="1:11" ht="14.4" x14ac:dyDescent="0.25">
      <c r="A10" s="671" t="s">
        <v>30</v>
      </c>
      <c r="B10" s="668">
        <v>140901.75462200001</v>
      </c>
      <c r="C10" s="668">
        <v>151611.942098</v>
      </c>
      <c r="D10" s="668">
        <v>142840.63008500001</v>
      </c>
      <c r="E10" s="668">
        <v>143814.462038</v>
      </c>
      <c r="F10" s="668">
        <v>147640.50490500001</v>
      </c>
      <c r="G10" s="668">
        <v>147499.32490499999</v>
      </c>
      <c r="H10" s="668">
        <v>150547.85687700001</v>
      </c>
      <c r="I10" s="668">
        <v>144910.198018</v>
      </c>
      <c r="J10" s="668">
        <f t="shared" si="0"/>
        <v>3.2614633646097246</v>
      </c>
      <c r="K10" s="668">
        <f t="shared" si="1"/>
        <v>2.5622338774429636</v>
      </c>
    </row>
    <row r="11" spans="1:11" ht="14.4" x14ac:dyDescent="0.3">
      <c r="A11" s="672" t="s">
        <v>40</v>
      </c>
      <c r="B11" s="669">
        <v>2538.7936669999999</v>
      </c>
      <c r="C11" s="669">
        <v>2504.2739320000001</v>
      </c>
      <c r="D11" s="669">
        <v>2859.3774779999999</v>
      </c>
      <c r="E11" s="669">
        <v>2845.8771310000002</v>
      </c>
      <c r="F11" s="669">
        <v>2388.9350469999999</v>
      </c>
      <c r="G11" s="669">
        <v>2288.9350469999999</v>
      </c>
      <c r="H11" s="669">
        <v>6777.3856109999997</v>
      </c>
      <c r="I11" s="669">
        <v>2525.0729379999998</v>
      </c>
      <c r="J11" s="669">
        <f t="shared" si="0"/>
        <v>-19.949881937203955</v>
      </c>
      <c r="K11" s="669">
        <f t="shared" si="1"/>
        <v>-19.570138075648359</v>
      </c>
    </row>
    <row r="12" spans="1:11" ht="28.8" x14ac:dyDescent="0.3">
      <c r="A12" s="672" t="s">
        <v>555</v>
      </c>
      <c r="B12" s="669">
        <v>30753.841679000001</v>
      </c>
      <c r="C12" s="669">
        <v>31200.398534</v>
      </c>
      <c r="D12" s="669">
        <v>32623.307679000001</v>
      </c>
      <c r="E12" s="669">
        <v>32827.877678999997</v>
      </c>
      <c r="F12" s="669">
        <v>34898.707678999999</v>
      </c>
      <c r="G12" s="669">
        <v>34898.707678999999</v>
      </c>
      <c r="H12" s="669">
        <v>35576.707678999999</v>
      </c>
      <c r="I12" s="669">
        <v>35595.007679000002</v>
      </c>
      <c r="J12" s="669">
        <f t="shared" si="0"/>
        <v>6.9747679247886367</v>
      </c>
      <c r="K12" s="669">
        <f t="shared" si="1"/>
        <v>6.3081446210112802</v>
      </c>
    </row>
    <row r="13" spans="1:11" ht="14.4" x14ac:dyDescent="0.3">
      <c r="A13" s="672" t="s">
        <v>45</v>
      </c>
      <c r="B13" s="669">
        <v>89654.905218</v>
      </c>
      <c r="C13" s="669">
        <v>92144.892007000002</v>
      </c>
      <c r="D13" s="669">
        <v>88153.640805999996</v>
      </c>
      <c r="E13" s="669">
        <v>88343.340805999993</v>
      </c>
      <c r="F13" s="669">
        <v>92203.277575</v>
      </c>
      <c r="G13" s="669">
        <v>92199.837574999998</v>
      </c>
      <c r="H13" s="669">
        <v>90499.109018000003</v>
      </c>
      <c r="I13" s="669">
        <v>89715.813871999999</v>
      </c>
      <c r="J13" s="669">
        <f t="shared" si="0"/>
        <v>4.5899372187071492</v>
      </c>
      <c r="K13" s="669">
        <f t="shared" si="1"/>
        <v>4.365350838914722</v>
      </c>
    </row>
    <row r="14" spans="1:11" ht="14.4" x14ac:dyDescent="0.3">
      <c r="A14" s="672" t="s">
        <v>324</v>
      </c>
      <c r="B14" s="669">
        <v>2380.5505240000002</v>
      </c>
      <c r="C14" s="669">
        <v>3103.0905240000002</v>
      </c>
      <c r="D14" s="669">
        <v>2621.084167</v>
      </c>
      <c r="E14" s="669">
        <v>2622.9300290000001</v>
      </c>
      <c r="F14" s="669">
        <v>2803.6029360000002</v>
      </c>
      <c r="G14" s="669">
        <v>2760.6029360000002</v>
      </c>
      <c r="H14" s="669">
        <v>2732.380936</v>
      </c>
      <c r="I14" s="669">
        <v>2330.3409360000001</v>
      </c>
      <c r="J14" s="669">
        <f t="shared" si="0"/>
        <v>5.3229411995452409</v>
      </c>
      <c r="K14" s="669">
        <f t="shared" si="1"/>
        <v>5.2488211838608692</v>
      </c>
    </row>
    <row r="15" spans="1:11" ht="14.4" x14ac:dyDescent="0.3">
      <c r="A15" s="672" t="s">
        <v>432</v>
      </c>
      <c r="B15" s="669">
        <v>35.308259</v>
      </c>
      <c r="C15" s="669">
        <v>36.978375</v>
      </c>
      <c r="D15" s="669">
        <v>39.658560999999999</v>
      </c>
      <c r="E15" s="669">
        <v>40.241396999999999</v>
      </c>
      <c r="F15" s="669">
        <v>39.828966999999999</v>
      </c>
      <c r="G15" s="669">
        <v>39.828966999999999</v>
      </c>
      <c r="H15" s="669">
        <v>38.947302999999998</v>
      </c>
      <c r="I15" s="669">
        <v>39.077404999999999</v>
      </c>
      <c r="J15" s="669">
        <f t="shared" si="0"/>
        <v>0.42968276130845595</v>
      </c>
      <c r="K15" s="669">
        <f t="shared" si="1"/>
        <v>-1.0248898665222868</v>
      </c>
    </row>
    <row r="16" spans="1:11" ht="28.8" x14ac:dyDescent="0.3">
      <c r="A16" s="672" t="s">
        <v>556</v>
      </c>
      <c r="B16" s="669">
        <v>70.922101999999995</v>
      </c>
      <c r="C16" s="669">
        <v>99.078434270000002</v>
      </c>
      <c r="D16" s="669">
        <v>113.84069100000001</v>
      </c>
      <c r="E16" s="669">
        <v>127.71088146</v>
      </c>
      <c r="F16" s="669">
        <v>78.927947000000003</v>
      </c>
      <c r="G16" s="669">
        <v>78.927947000000003</v>
      </c>
      <c r="H16" s="669">
        <v>74.322395999999998</v>
      </c>
      <c r="I16" s="669">
        <v>109.333326</v>
      </c>
      <c r="J16" s="669">
        <f t="shared" si="0"/>
        <v>-30.668071050271479</v>
      </c>
      <c r="K16" s="669">
        <f t="shared" si="1"/>
        <v>-38.197946723341012</v>
      </c>
    </row>
    <row r="17" spans="1:11" ht="28.8" x14ac:dyDescent="0.3">
      <c r="A17" s="672" t="s">
        <v>557</v>
      </c>
      <c r="B17" s="669">
        <v>15467.433172999999</v>
      </c>
      <c r="C17" s="669">
        <v>22523.23029173</v>
      </c>
      <c r="D17" s="669">
        <v>16429.720702999999</v>
      </c>
      <c r="E17" s="669">
        <v>17006.484114539999</v>
      </c>
      <c r="F17" s="669">
        <v>15227.224754000001</v>
      </c>
      <c r="G17" s="669">
        <v>15232.484753999999</v>
      </c>
      <c r="H17" s="669">
        <v>14849.003934</v>
      </c>
      <c r="I17" s="669">
        <v>14595.551862</v>
      </c>
      <c r="J17" s="669">
        <f t="shared" si="0"/>
        <v>-7.2870133987207169</v>
      </c>
      <c r="K17" s="669">
        <f t="shared" si="1"/>
        <v>-10.43131166084639</v>
      </c>
    </row>
    <row r="18" spans="1:11" ht="14.4" x14ac:dyDescent="0.25">
      <c r="A18" s="671" t="s">
        <v>29</v>
      </c>
      <c r="B18" s="668">
        <v>63771.767959999997</v>
      </c>
      <c r="C18" s="668">
        <v>64926.300515850002</v>
      </c>
      <c r="D18" s="668">
        <v>85891.739698999998</v>
      </c>
      <c r="E18" s="668">
        <v>87101.361825639993</v>
      </c>
      <c r="F18" s="668">
        <v>91177.188754999996</v>
      </c>
      <c r="G18" s="668">
        <v>91179.737909999996</v>
      </c>
      <c r="H18" s="668">
        <v>37662.628859999997</v>
      </c>
      <c r="I18" s="668">
        <v>36661.770865999999</v>
      </c>
      <c r="J18" s="668">
        <f t="shared" si="0"/>
        <v>6.1565852892621677</v>
      </c>
      <c r="K18" s="668">
        <f t="shared" si="1"/>
        <v>4.6823333170428612</v>
      </c>
    </row>
    <row r="19" spans="1:11" ht="14.4" x14ac:dyDescent="0.3">
      <c r="A19" s="672" t="s">
        <v>328</v>
      </c>
      <c r="B19" s="669">
        <v>6.6272000000000002</v>
      </c>
      <c r="C19" s="669">
        <v>8.7210174699999996</v>
      </c>
      <c r="D19" s="669">
        <v>6.6822229999999996</v>
      </c>
      <c r="E19" s="669">
        <v>6.9207869999999998</v>
      </c>
      <c r="F19" s="669">
        <v>8.4599840000000004</v>
      </c>
      <c r="G19" s="669">
        <v>8.4599840000000004</v>
      </c>
      <c r="H19" s="669">
        <v>8.6798059999999992</v>
      </c>
      <c r="I19" s="669">
        <v>8.8496950000000005</v>
      </c>
      <c r="J19" s="669">
        <f t="shared" si="0"/>
        <v>26.604335114227723</v>
      </c>
      <c r="K19" s="669">
        <f t="shared" si="1"/>
        <v>22.240201872995087</v>
      </c>
    </row>
    <row r="20" spans="1:11" ht="14.4" x14ac:dyDescent="0.3">
      <c r="A20" s="672" t="s">
        <v>329</v>
      </c>
      <c r="B20" s="669">
        <v>1098.466676</v>
      </c>
      <c r="C20" s="669">
        <v>1372.1363987300001</v>
      </c>
      <c r="D20" s="669">
        <v>1036.841891</v>
      </c>
      <c r="E20" s="669">
        <v>1116.6174109999999</v>
      </c>
      <c r="F20" s="669">
        <v>1001.8112630000001</v>
      </c>
      <c r="G20" s="669">
        <v>1001.8112630000001</v>
      </c>
      <c r="H20" s="669">
        <v>985.27364999999998</v>
      </c>
      <c r="I20" s="669">
        <v>905.33991300000002</v>
      </c>
      <c r="J20" s="669">
        <f t="shared" si="0"/>
        <v>-3.3785891854942349</v>
      </c>
      <c r="K20" s="669">
        <f t="shared" si="1"/>
        <v>-10.281601098910315</v>
      </c>
    </row>
    <row r="21" spans="1:11" ht="14.4" x14ac:dyDescent="0.3">
      <c r="A21" s="672" t="s">
        <v>330</v>
      </c>
      <c r="B21" s="669">
        <v>35.232633</v>
      </c>
      <c r="C21" s="669">
        <v>41.65587395</v>
      </c>
      <c r="D21" s="669">
        <v>37.244433999999998</v>
      </c>
      <c r="E21" s="669">
        <v>37.383060999999998</v>
      </c>
      <c r="F21" s="669">
        <v>33.964398000000003</v>
      </c>
      <c r="G21" s="669">
        <v>33.964398000000003</v>
      </c>
      <c r="H21" s="669">
        <v>33.809851999999999</v>
      </c>
      <c r="I21" s="669">
        <v>33.652894000000003</v>
      </c>
      <c r="J21" s="669">
        <f t="shared" si="0"/>
        <v>-8.8067817059590539</v>
      </c>
      <c r="K21" s="669">
        <f t="shared" si="1"/>
        <v>-9.1449520412466967</v>
      </c>
    </row>
    <row r="22" spans="1:11" ht="14.4" x14ac:dyDescent="0.3">
      <c r="A22" s="672" t="s">
        <v>331</v>
      </c>
      <c r="B22" s="669">
        <v>449.09714700000001</v>
      </c>
      <c r="C22" s="669">
        <v>472.74102976999995</v>
      </c>
      <c r="D22" s="669">
        <v>463.91179099999999</v>
      </c>
      <c r="E22" s="669">
        <v>464.149452</v>
      </c>
      <c r="F22" s="669">
        <v>479.68696199999999</v>
      </c>
      <c r="G22" s="669">
        <v>479.68696199999999</v>
      </c>
      <c r="H22" s="669">
        <v>490.85627699999998</v>
      </c>
      <c r="I22" s="669">
        <v>491.34761500000002</v>
      </c>
      <c r="J22" s="669">
        <f t="shared" si="0"/>
        <v>3.4004677841870148</v>
      </c>
      <c r="K22" s="669">
        <f t="shared" si="1"/>
        <v>3.3475230732363315</v>
      </c>
    </row>
    <row r="23" spans="1:11" ht="14.4" x14ac:dyDescent="0.3">
      <c r="A23" s="672" t="s">
        <v>52</v>
      </c>
      <c r="B23" s="669">
        <v>24.280819999999999</v>
      </c>
      <c r="C23" s="669">
        <v>32.67216105</v>
      </c>
      <c r="D23" s="669">
        <v>29.073108999999999</v>
      </c>
      <c r="E23" s="669">
        <v>32.029983000000001</v>
      </c>
      <c r="F23" s="669">
        <v>31.901762000000002</v>
      </c>
      <c r="G23" s="669">
        <v>31.901762000000002</v>
      </c>
      <c r="H23" s="669">
        <v>32.469923999999999</v>
      </c>
      <c r="I23" s="669">
        <v>26.901454999999999</v>
      </c>
      <c r="J23" s="669">
        <f t="shared" si="0"/>
        <v>9.7294479238529448</v>
      </c>
      <c r="K23" s="669">
        <f t="shared" si="1"/>
        <v>-0.40031554184714935</v>
      </c>
    </row>
    <row r="24" spans="1:11" ht="14.4" x14ac:dyDescent="0.3">
      <c r="A24" s="672" t="s">
        <v>332</v>
      </c>
      <c r="B24" s="669">
        <v>66.353525000000005</v>
      </c>
      <c r="C24" s="669">
        <v>117.99487712</v>
      </c>
      <c r="D24" s="669">
        <v>105.56007</v>
      </c>
      <c r="E24" s="669">
        <v>133.37435600000001</v>
      </c>
      <c r="F24" s="669">
        <v>75.649789999999996</v>
      </c>
      <c r="G24" s="669">
        <v>75.649789999999996</v>
      </c>
      <c r="H24" s="669">
        <v>75.972050999999993</v>
      </c>
      <c r="I24" s="669">
        <v>76.196315999999996</v>
      </c>
      <c r="J24" s="669">
        <f t="shared" si="0"/>
        <v>-28.33484290035048</v>
      </c>
      <c r="K24" s="669">
        <f t="shared" si="1"/>
        <v>-43.280108509015037</v>
      </c>
    </row>
    <row r="25" spans="1:11" ht="28.8" x14ac:dyDescent="0.3">
      <c r="A25" s="672" t="s">
        <v>55</v>
      </c>
      <c r="B25" s="669">
        <v>60600.652666000002</v>
      </c>
      <c r="C25" s="669">
        <v>60844.918808000002</v>
      </c>
      <c r="D25" s="669">
        <v>81441.718808000005</v>
      </c>
      <c r="E25" s="669">
        <v>82494.378530000002</v>
      </c>
      <c r="F25" s="669">
        <v>87760.322260999994</v>
      </c>
      <c r="G25" s="669">
        <v>87760.322260999994</v>
      </c>
      <c r="H25" s="669">
        <v>34376.313978999999</v>
      </c>
      <c r="I25" s="669">
        <v>33496.342356000001</v>
      </c>
      <c r="J25" s="669">
        <f t="shared" si="0"/>
        <v>7.7584357814158835</v>
      </c>
      <c r="K25" s="669">
        <f t="shared" si="1"/>
        <v>6.3833970566672775</v>
      </c>
    </row>
    <row r="26" spans="1:11" ht="14.4" x14ac:dyDescent="0.3">
      <c r="A26" s="672" t="s">
        <v>56</v>
      </c>
      <c r="B26" s="669">
        <v>559.24328300000002</v>
      </c>
      <c r="C26" s="669">
        <v>1059.374513</v>
      </c>
      <c r="D26" s="669">
        <v>1810.091995</v>
      </c>
      <c r="E26" s="669">
        <v>1816.6919949999999</v>
      </c>
      <c r="F26" s="669">
        <v>769.54078700000002</v>
      </c>
      <c r="G26" s="669">
        <v>769.54078700000002</v>
      </c>
      <c r="H26" s="669">
        <v>646.85438199999999</v>
      </c>
      <c r="I26" s="669">
        <v>608.19554800000003</v>
      </c>
      <c r="J26" s="669">
        <f t="shared" si="0"/>
        <v>-57.486095230204029</v>
      </c>
      <c r="K26" s="669">
        <f t="shared" si="1"/>
        <v>-57.640547262938753</v>
      </c>
    </row>
    <row r="27" spans="1:11" ht="28.8" x14ac:dyDescent="0.3">
      <c r="A27" s="672" t="s">
        <v>334</v>
      </c>
      <c r="B27" s="669">
        <v>103.660263</v>
      </c>
      <c r="C27" s="669">
        <v>152.16041899999999</v>
      </c>
      <c r="D27" s="669">
        <v>108.71682800000001</v>
      </c>
      <c r="E27" s="669">
        <v>145.15063699999999</v>
      </c>
      <c r="F27" s="669">
        <v>109.82172799999999</v>
      </c>
      <c r="G27" s="669">
        <v>109.82172799999999</v>
      </c>
      <c r="H27" s="669">
        <v>101.084733</v>
      </c>
      <c r="I27" s="669">
        <v>91.488245000000006</v>
      </c>
      <c r="J27" s="669">
        <f t="shared" si="0"/>
        <v>1.0163100049239659</v>
      </c>
      <c r="K27" s="669">
        <f t="shared" si="1"/>
        <v>-24.339479130222486</v>
      </c>
    </row>
    <row r="28" spans="1:11" ht="14.4" x14ac:dyDescent="0.3">
      <c r="A28" s="672" t="s">
        <v>335</v>
      </c>
      <c r="B28" s="669">
        <v>629.25937399999998</v>
      </c>
      <c r="C28" s="669">
        <v>623.90085771000008</v>
      </c>
      <c r="D28" s="669">
        <v>646.61722999999995</v>
      </c>
      <c r="E28" s="669">
        <v>642.42448463999995</v>
      </c>
      <c r="F28" s="669">
        <v>703.20380599999999</v>
      </c>
      <c r="G28" s="669">
        <v>705.75296100000003</v>
      </c>
      <c r="H28" s="669">
        <v>706.29357900000002</v>
      </c>
      <c r="I28" s="669">
        <v>718.14579900000001</v>
      </c>
      <c r="J28" s="669">
        <f t="shared" si="0"/>
        <v>9.1453998217771186</v>
      </c>
      <c r="K28" s="669">
        <f t="shared" si="1"/>
        <v>9.8577308110365607</v>
      </c>
    </row>
    <row r="29" spans="1:11" ht="28.8" x14ac:dyDescent="0.3">
      <c r="A29" s="672" t="s">
        <v>336</v>
      </c>
      <c r="B29" s="669">
        <v>12.090140009999999</v>
      </c>
      <c r="C29" s="669">
        <v>17.098571759999999</v>
      </c>
      <c r="D29" s="669">
        <v>15.407273</v>
      </c>
      <c r="E29" s="669">
        <v>18.772836000000002</v>
      </c>
      <c r="F29" s="669">
        <v>19.204211000000001</v>
      </c>
      <c r="G29" s="669">
        <v>19.204211000000001</v>
      </c>
      <c r="H29" s="669">
        <v>19.936218</v>
      </c>
      <c r="I29" s="669">
        <v>19.039117000000001</v>
      </c>
      <c r="J29" s="669">
        <f t="shared" si="0"/>
        <v>24.643802962406141</v>
      </c>
      <c r="K29" s="669">
        <f t="shared" si="1"/>
        <v>2.2978680472145925</v>
      </c>
    </row>
    <row r="30" spans="1:11" ht="28.8" x14ac:dyDescent="0.3">
      <c r="A30" s="672" t="s">
        <v>558</v>
      </c>
      <c r="B30" s="669">
        <v>3.225562</v>
      </c>
      <c r="C30" s="669">
        <v>9.3037347799999992</v>
      </c>
      <c r="D30" s="669">
        <v>3.6599680000000001</v>
      </c>
      <c r="E30" s="669">
        <v>6.1019680000000003</v>
      </c>
      <c r="F30" s="669">
        <v>4.6911490000000002</v>
      </c>
      <c r="G30" s="669">
        <v>4.6911490000000002</v>
      </c>
      <c r="H30" s="669">
        <v>4.9146159999999997</v>
      </c>
      <c r="I30" s="669">
        <v>5.131475</v>
      </c>
      <c r="J30" s="669">
        <f t="shared" si="0"/>
        <v>28.174590597513429</v>
      </c>
      <c r="K30" s="669">
        <f t="shared" si="1"/>
        <v>-23.120721052617782</v>
      </c>
    </row>
    <row r="31" spans="1:11" ht="16.2" customHeight="1" x14ac:dyDescent="0.3">
      <c r="A31" s="672" t="s">
        <v>1853</v>
      </c>
      <c r="B31" s="669">
        <v>183.57867099000001</v>
      </c>
      <c r="C31" s="669">
        <v>173.62225350999998</v>
      </c>
      <c r="D31" s="669">
        <v>186.214079</v>
      </c>
      <c r="E31" s="669">
        <v>187.36632499999999</v>
      </c>
      <c r="F31" s="669">
        <v>178.930654</v>
      </c>
      <c r="G31" s="669">
        <v>178.930654</v>
      </c>
      <c r="H31" s="669">
        <v>180.169793</v>
      </c>
      <c r="I31" s="669">
        <v>181.14043799999999</v>
      </c>
      <c r="J31" s="669">
        <f t="shared" si="0"/>
        <v>-3.9113181125257483</v>
      </c>
      <c r="K31" s="669">
        <f t="shared" si="1"/>
        <v>-4.5022343262589857</v>
      </c>
    </row>
    <row r="32" spans="1:11" ht="14.4" x14ac:dyDescent="0.25">
      <c r="A32" s="671" t="s">
        <v>28</v>
      </c>
      <c r="B32" s="668">
        <v>24391.381428280001</v>
      </c>
      <c r="C32" s="668">
        <v>26588.107532869999</v>
      </c>
      <c r="D32" s="668">
        <v>25640.958710999999</v>
      </c>
      <c r="E32" s="668">
        <v>27041.415916999998</v>
      </c>
      <c r="F32" s="668">
        <v>27559.011172999999</v>
      </c>
      <c r="G32" s="668">
        <v>27586.356348000001</v>
      </c>
      <c r="H32" s="668">
        <v>25812.442843000001</v>
      </c>
      <c r="I32" s="668">
        <v>25843.970162000001</v>
      </c>
      <c r="J32" s="668">
        <f t="shared" si="0"/>
        <v>7.5870705886103451</v>
      </c>
      <c r="K32" s="668">
        <f t="shared" si="1"/>
        <v>2.0152067209521221</v>
      </c>
    </row>
    <row r="33" spans="1:11" ht="28.8" x14ac:dyDescent="0.3">
      <c r="A33" s="672" t="s">
        <v>57</v>
      </c>
      <c r="B33" s="669">
        <v>6707.4292130000003</v>
      </c>
      <c r="C33" s="669">
        <v>7622.2694507700007</v>
      </c>
      <c r="D33" s="669">
        <v>6802.2927129999998</v>
      </c>
      <c r="E33" s="669">
        <v>7243.5896499999999</v>
      </c>
      <c r="F33" s="669">
        <v>7097.794484</v>
      </c>
      <c r="G33" s="669">
        <v>7100.0253339999999</v>
      </c>
      <c r="H33" s="669">
        <v>7229.4162189999997</v>
      </c>
      <c r="I33" s="669">
        <v>7263.9807970000002</v>
      </c>
      <c r="J33" s="669">
        <f t="shared" si="0"/>
        <v>4.376945150140287</v>
      </c>
      <c r="K33" s="669">
        <f t="shared" si="1"/>
        <v>-1.981949874811022</v>
      </c>
    </row>
    <row r="34" spans="1:11" ht="14.4" x14ac:dyDescent="0.3">
      <c r="A34" s="672" t="s">
        <v>58</v>
      </c>
      <c r="B34" s="669">
        <v>5531.16324377</v>
      </c>
      <c r="C34" s="669">
        <v>6421.7638176</v>
      </c>
      <c r="D34" s="669">
        <v>5555.5109910000001</v>
      </c>
      <c r="E34" s="669">
        <v>5967.1004659999999</v>
      </c>
      <c r="F34" s="669">
        <v>5911.9968509999999</v>
      </c>
      <c r="G34" s="669">
        <v>5919.0244270000003</v>
      </c>
      <c r="H34" s="669">
        <v>5721.3646250000002</v>
      </c>
      <c r="I34" s="669">
        <v>5744.5061269999997</v>
      </c>
      <c r="J34" s="669">
        <f t="shared" si="0"/>
        <v>6.5432943358207041</v>
      </c>
      <c r="K34" s="669">
        <f t="shared" si="1"/>
        <v>-0.80568509402401389</v>
      </c>
    </row>
    <row r="35" spans="1:11" ht="14.4" x14ac:dyDescent="0.3">
      <c r="A35" s="672" t="s">
        <v>606</v>
      </c>
      <c r="B35" s="669">
        <v>2167.0654577</v>
      </c>
      <c r="C35" s="669">
        <v>2633.0448274999999</v>
      </c>
      <c r="D35" s="669">
        <v>2268.9674100000002</v>
      </c>
      <c r="E35" s="669">
        <v>2527.1200450000001</v>
      </c>
      <c r="F35" s="669">
        <v>2438.45066</v>
      </c>
      <c r="G35" s="669">
        <v>2442.2323000000001</v>
      </c>
      <c r="H35" s="669">
        <v>2296.7962520000001</v>
      </c>
      <c r="I35" s="669">
        <v>2294.9082090000002</v>
      </c>
      <c r="J35" s="669">
        <f t="shared" si="0"/>
        <v>7.6362881739231199</v>
      </c>
      <c r="K35" s="669">
        <f t="shared" si="1"/>
        <v>-3.3590705422939351</v>
      </c>
    </row>
    <row r="36" spans="1:11" ht="14.4" x14ac:dyDescent="0.3">
      <c r="A36" s="672" t="s">
        <v>60</v>
      </c>
      <c r="B36" s="669">
        <v>2898.1045390200002</v>
      </c>
      <c r="C36" s="669">
        <v>3309.5622768799999</v>
      </c>
      <c r="D36" s="669">
        <v>2894.081882</v>
      </c>
      <c r="E36" s="669">
        <v>3163.971587</v>
      </c>
      <c r="F36" s="669">
        <v>3036.0719880000001</v>
      </c>
      <c r="G36" s="669">
        <v>3038.2495469999999</v>
      </c>
      <c r="H36" s="669">
        <v>2871.5093820000002</v>
      </c>
      <c r="I36" s="669">
        <v>2805.8553299999999</v>
      </c>
      <c r="J36" s="669">
        <f t="shared" si="0"/>
        <v>4.9814646191133534</v>
      </c>
      <c r="K36" s="669">
        <f t="shared" si="1"/>
        <v>-3.9735514856252649</v>
      </c>
    </row>
    <row r="37" spans="1:11" ht="28.8" x14ac:dyDescent="0.3">
      <c r="A37" s="672" t="s">
        <v>62</v>
      </c>
      <c r="B37" s="669">
        <v>5388.7833440599998</v>
      </c>
      <c r="C37" s="669">
        <v>6173.7277256099997</v>
      </c>
      <c r="D37" s="669">
        <v>5956.3109240000003</v>
      </c>
      <c r="E37" s="669">
        <v>6012.5526099999997</v>
      </c>
      <c r="F37" s="669">
        <v>6636.3220609999998</v>
      </c>
      <c r="G37" s="669">
        <v>6648.449611</v>
      </c>
      <c r="H37" s="669">
        <v>6519.1075190000001</v>
      </c>
      <c r="I37" s="669">
        <v>6831.5542450000003</v>
      </c>
      <c r="J37" s="669">
        <f t="shared" si="0"/>
        <v>11.620257837970456</v>
      </c>
      <c r="K37" s="669">
        <f t="shared" si="1"/>
        <v>10.576156954408759</v>
      </c>
    </row>
    <row r="38" spans="1:11" ht="14.4" x14ac:dyDescent="0.3">
      <c r="A38" s="672" t="s">
        <v>559</v>
      </c>
      <c r="B38" s="669">
        <v>1482.9</v>
      </c>
      <c r="C38" s="669">
        <v>32.884988999999997</v>
      </c>
      <c r="D38" s="669">
        <v>1397.5</v>
      </c>
      <c r="E38" s="669">
        <v>1182.1250709999999</v>
      </c>
      <c r="F38" s="669">
        <v>1547.4757870000001</v>
      </c>
      <c r="G38" s="669">
        <v>1547.4757870000001</v>
      </c>
      <c r="H38" s="669">
        <v>276.89999999999998</v>
      </c>
      <c r="I38" s="669">
        <v>0</v>
      </c>
      <c r="J38" s="669">
        <f t="shared" si="0"/>
        <v>10.731719999999996</v>
      </c>
      <c r="K38" s="669">
        <f t="shared" si="1"/>
        <v>30.906265755021792</v>
      </c>
    </row>
    <row r="39" spans="1:11" ht="28.8" x14ac:dyDescent="0.3">
      <c r="A39" s="672" t="s">
        <v>1779</v>
      </c>
      <c r="B39" s="669">
        <v>215.93563073000001</v>
      </c>
      <c r="C39" s="669">
        <v>394.85444551000006</v>
      </c>
      <c r="D39" s="669">
        <v>766.29479100000003</v>
      </c>
      <c r="E39" s="669">
        <v>944.95648800000004</v>
      </c>
      <c r="F39" s="669">
        <v>890.89934200000005</v>
      </c>
      <c r="G39" s="669">
        <v>890.89934200000005</v>
      </c>
      <c r="H39" s="669">
        <v>897.34884599999998</v>
      </c>
      <c r="I39" s="669">
        <v>903.16545399999995</v>
      </c>
      <c r="J39" s="669">
        <f t="shared" si="0"/>
        <v>16.260654837206118</v>
      </c>
      <c r="K39" s="669">
        <f t="shared" si="1"/>
        <v>-5.7205963117319669</v>
      </c>
    </row>
    <row r="40" spans="1:11" ht="14.4" x14ac:dyDescent="0.25">
      <c r="A40" s="671" t="s">
        <v>27</v>
      </c>
      <c r="B40" s="668">
        <v>9288.0989721200003</v>
      </c>
      <c r="C40" s="668">
        <v>10273.829063990002</v>
      </c>
      <c r="D40" s="668">
        <v>10470.66145528</v>
      </c>
      <c r="E40" s="668">
        <v>10807.290142100001</v>
      </c>
      <c r="F40" s="668">
        <v>11343.736747000001</v>
      </c>
      <c r="G40" s="668">
        <v>11365.239828</v>
      </c>
      <c r="H40" s="668">
        <v>11324.171466</v>
      </c>
      <c r="I40" s="668">
        <v>11137.208364</v>
      </c>
      <c r="J40" s="668">
        <f t="shared" si="0"/>
        <v>8.5436662864206454</v>
      </c>
      <c r="K40" s="668">
        <f t="shared" si="1"/>
        <v>5.162715894213818</v>
      </c>
    </row>
    <row r="41" spans="1:11" ht="14.4" x14ac:dyDescent="0.3">
      <c r="A41" s="672" t="s">
        <v>65</v>
      </c>
      <c r="B41" s="669">
        <v>3151.0989290000002</v>
      </c>
      <c r="C41" s="669">
        <v>3443.1333639999998</v>
      </c>
      <c r="D41" s="669">
        <v>3275.5211210000002</v>
      </c>
      <c r="E41" s="669">
        <v>3484.5374029999998</v>
      </c>
      <c r="F41" s="669">
        <v>3314.4813559999998</v>
      </c>
      <c r="G41" s="669">
        <v>3328.9844370000001</v>
      </c>
      <c r="H41" s="669">
        <v>3366.5975779999999</v>
      </c>
      <c r="I41" s="669">
        <v>3361.374945</v>
      </c>
      <c r="J41" s="669">
        <f t="shared" si="0"/>
        <v>1.6322079456986671</v>
      </c>
      <c r="K41" s="669">
        <f t="shared" si="1"/>
        <v>-4.4640923029288473</v>
      </c>
    </row>
    <row r="42" spans="1:11" ht="14.4" x14ac:dyDescent="0.3">
      <c r="A42" s="672" t="s">
        <v>66</v>
      </c>
      <c r="B42" s="669">
        <v>3974.6126739400001</v>
      </c>
      <c r="C42" s="669">
        <v>4414.4443410399999</v>
      </c>
      <c r="D42" s="669">
        <v>4862.1098789400003</v>
      </c>
      <c r="E42" s="669">
        <v>4935.8309968500007</v>
      </c>
      <c r="F42" s="669">
        <v>5615.3516159999999</v>
      </c>
      <c r="G42" s="669">
        <v>5615.3516159999999</v>
      </c>
      <c r="H42" s="669">
        <v>5632.898792</v>
      </c>
      <c r="I42" s="669">
        <v>5490.4965480000001</v>
      </c>
      <c r="J42" s="669">
        <f t="shared" si="0"/>
        <v>15.492075576544067</v>
      </c>
      <c r="K42" s="669">
        <f t="shared" si="1"/>
        <v>13.767096555446543</v>
      </c>
    </row>
    <row r="43" spans="1:11" ht="14.4" x14ac:dyDescent="0.3">
      <c r="A43" s="672" t="s">
        <v>1938</v>
      </c>
      <c r="B43" s="669">
        <v>283.852756</v>
      </c>
      <c r="C43" s="669">
        <v>300.96350799999999</v>
      </c>
      <c r="D43" s="669">
        <v>304.74373800000001</v>
      </c>
      <c r="E43" s="669">
        <v>322.11295900000005</v>
      </c>
      <c r="F43" s="669">
        <v>369.04228799999999</v>
      </c>
      <c r="G43" s="669">
        <v>369.04228799999999</v>
      </c>
      <c r="H43" s="669">
        <v>372.99655799999999</v>
      </c>
      <c r="I43" s="669">
        <v>376.03297500000002</v>
      </c>
      <c r="J43" s="669">
        <f t="shared" si="0"/>
        <v>21.099219436627095</v>
      </c>
      <c r="K43" s="669">
        <f t="shared" si="1"/>
        <v>14.569214832489848</v>
      </c>
    </row>
    <row r="44" spans="1:11" ht="14.4" x14ac:dyDescent="0.3">
      <c r="A44" s="672" t="s">
        <v>433</v>
      </c>
      <c r="B44" s="669">
        <v>185.65491700000001</v>
      </c>
      <c r="C44" s="669">
        <v>231.31094300000001</v>
      </c>
      <c r="D44" s="669">
        <v>197.839699</v>
      </c>
      <c r="E44" s="669">
        <v>216.20681300000001</v>
      </c>
      <c r="F44" s="669">
        <v>221.41522000000001</v>
      </c>
      <c r="G44" s="669">
        <v>221.41522000000001</v>
      </c>
      <c r="H44" s="669">
        <v>197.20729700000001</v>
      </c>
      <c r="I44" s="669">
        <v>197.292168</v>
      </c>
      <c r="J44" s="669">
        <f t="shared" si="0"/>
        <v>11.916476379192247</v>
      </c>
      <c r="K44" s="669">
        <f t="shared" si="1"/>
        <v>2.4089930043046337</v>
      </c>
    </row>
    <row r="45" spans="1:11" ht="14.4" x14ac:dyDescent="0.3">
      <c r="A45" s="672" t="s">
        <v>1939</v>
      </c>
      <c r="B45" s="669">
        <v>1201.2186610000001</v>
      </c>
      <c r="C45" s="669">
        <v>1316.7816029999999</v>
      </c>
      <c r="D45" s="669">
        <v>1285.413933</v>
      </c>
      <c r="E45" s="669">
        <v>1287.677774</v>
      </c>
      <c r="F45" s="669">
        <v>1268.1150769999999</v>
      </c>
      <c r="G45" s="669">
        <v>1275.1150769999999</v>
      </c>
      <c r="H45" s="669">
        <v>1284.254349</v>
      </c>
      <c r="I45" s="669">
        <v>1295.18634</v>
      </c>
      <c r="J45" s="669">
        <f t="shared" si="0"/>
        <v>-0.80120930196888196</v>
      </c>
      <c r="K45" s="669">
        <f t="shared" si="1"/>
        <v>-0.97560874728587521</v>
      </c>
    </row>
    <row r="46" spans="1:11" ht="14.4" x14ac:dyDescent="0.3">
      <c r="A46" s="672" t="s">
        <v>560</v>
      </c>
      <c r="B46" s="669">
        <v>184.97941499999999</v>
      </c>
      <c r="C46" s="669">
        <v>250.654819</v>
      </c>
      <c r="D46" s="669">
        <v>191.584744</v>
      </c>
      <c r="E46" s="669">
        <v>198.282804</v>
      </c>
      <c r="F46" s="669">
        <v>206.25703200000001</v>
      </c>
      <c r="G46" s="669">
        <v>206.25703200000001</v>
      </c>
      <c r="H46" s="669">
        <v>192.371487</v>
      </c>
      <c r="I46" s="669">
        <v>192.793915</v>
      </c>
      <c r="J46" s="669">
        <f t="shared" si="0"/>
        <v>7.6583801474296962</v>
      </c>
      <c r="K46" s="669">
        <f t="shared" si="1"/>
        <v>4.0216437528289219</v>
      </c>
    </row>
    <row r="47" spans="1:11" ht="14.4" x14ac:dyDescent="0.3">
      <c r="A47" s="672" t="s">
        <v>561</v>
      </c>
      <c r="B47" s="669">
        <v>32.5</v>
      </c>
      <c r="C47" s="669">
        <v>32.5</v>
      </c>
      <c r="D47" s="669">
        <v>32.5</v>
      </c>
      <c r="E47" s="669">
        <v>32.5</v>
      </c>
      <c r="F47" s="669">
        <v>32.5</v>
      </c>
      <c r="G47" s="669">
        <v>32.5</v>
      </c>
      <c r="H47" s="669">
        <v>32.5</v>
      </c>
      <c r="I47" s="669">
        <v>32.5</v>
      </c>
      <c r="J47" s="669">
        <f t="shared" si="0"/>
        <v>0</v>
      </c>
      <c r="K47" s="669">
        <f t="shared" si="1"/>
        <v>0</v>
      </c>
    </row>
    <row r="48" spans="1:11" ht="14.4" x14ac:dyDescent="0.3">
      <c r="A48" s="672" t="s">
        <v>1904</v>
      </c>
      <c r="B48" s="669">
        <v>274.18162017999998</v>
      </c>
      <c r="C48" s="669">
        <v>284.04048595000006</v>
      </c>
      <c r="D48" s="669">
        <v>320.94834134000001</v>
      </c>
      <c r="E48" s="669">
        <v>330.14139225000002</v>
      </c>
      <c r="F48" s="669">
        <v>316.57415800000001</v>
      </c>
      <c r="G48" s="669">
        <v>316.57415800000001</v>
      </c>
      <c r="H48" s="669">
        <v>245.345405</v>
      </c>
      <c r="I48" s="669">
        <v>191.53147300000001</v>
      </c>
      <c r="J48" s="669">
        <f t="shared" si="0"/>
        <v>-1.3628932686603861</v>
      </c>
      <c r="K48" s="669">
        <f t="shared" si="1"/>
        <v>-4.1095223345172656</v>
      </c>
    </row>
    <row r="49" spans="1:11" ht="14.4" x14ac:dyDescent="0.25">
      <c r="A49" s="671" t="s">
        <v>26</v>
      </c>
      <c r="B49" s="668">
        <v>12184.000233000001</v>
      </c>
      <c r="C49" s="668">
        <v>13331.635186070002</v>
      </c>
      <c r="D49" s="668">
        <v>12168.7811</v>
      </c>
      <c r="E49" s="668">
        <v>12807.668974</v>
      </c>
      <c r="F49" s="668">
        <v>13435.568004000001</v>
      </c>
      <c r="G49" s="668">
        <v>13441.282979</v>
      </c>
      <c r="H49" s="668">
        <v>12827.25541</v>
      </c>
      <c r="I49" s="668">
        <v>12482.319228</v>
      </c>
      <c r="J49" s="668">
        <f t="shared" si="0"/>
        <v>10.457102223656563</v>
      </c>
      <c r="K49" s="668">
        <f t="shared" si="1"/>
        <v>4.9471453883314496</v>
      </c>
    </row>
    <row r="50" spans="1:11" ht="14.4" x14ac:dyDescent="0.3">
      <c r="A50" s="672" t="s">
        <v>69</v>
      </c>
      <c r="B50" s="669">
        <v>872.02651100000003</v>
      </c>
      <c r="C50" s="669">
        <v>946.07166500000005</v>
      </c>
      <c r="D50" s="669">
        <v>915.018102</v>
      </c>
      <c r="E50" s="669">
        <v>985.018102</v>
      </c>
      <c r="F50" s="669">
        <v>1052.6982210000001</v>
      </c>
      <c r="G50" s="669">
        <v>1052.6982210000001</v>
      </c>
      <c r="H50" s="669">
        <v>1026.7529999999999</v>
      </c>
      <c r="I50" s="669">
        <v>1057.7529999999999</v>
      </c>
      <c r="J50" s="669">
        <f t="shared" si="0"/>
        <v>15.046709862795709</v>
      </c>
      <c r="K50" s="669">
        <f t="shared" si="1"/>
        <v>6.8709517990157849</v>
      </c>
    </row>
    <row r="51" spans="1:11" ht="28.8" x14ac:dyDescent="0.3">
      <c r="A51" s="672" t="s">
        <v>1940</v>
      </c>
      <c r="B51" s="669">
        <v>1684.542449</v>
      </c>
      <c r="C51" s="669">
        <v>1891.918862</v>
      </c>
      <c r="D51" s="669">
        <v>1774.4978590000001</v>
      </c>
      <c r="E51" s="669">
        <v>1872.5370330000001</v>
      </c>
      <c r="F51" s="669">
        <v>1824.928396</v>
      </c>
      <c r="G51" s="669">
        <v>1824.928396</v>
      </c>
      <c r="H51" s="669">
        <v>1750.9205440000001</v>
      </c>
      <c r="I51" s="669">
        <v>1751.1060239999999</v>
      </c>
      <c r="J51" s="669">
        <f t="shared" si="0"/>
        <v>2.8419609944426441</v>
      </c>
      <c r="K51" s="669">
        <f t="shared" si="1"/>
        <v>-2.5424670466316996</v>
      </c>
    </row>
    <row r="52" spans="1:11" ht="14.4" x14ac:dyDescent="0.3">
      <c r="A52" s="672" t="s">
        <v>72</v>
      </c>
      <c r="B52" s="669">
        <v>847.21200999999996</v>
      </c>
      <c r="C52" s="669">
        <v>983.58974704000013</v>
      </c>
      <c r="D52" s="669">
        <v>873.01561000000004</v>
      </c>
      <c r="E52" s="669">
        <v>918.80085699999995</v>
      </c>
      <c r="F52" s="669">
        <v>915.77311599999996</v>
      </c>
      <c r="G52" s="669">
        <v>916.03851599999996</v>
      </c>
      <c r="H52" s="669">
        <v>935.34575199999995</v>
      </c>
      <c r="I52" s="669">
        <v>932.63342999999998</v>
      </c>
      <c r="J52" s="669">
        <f t="shared" si="0"/>
        <v>4.9280798083324129</v>
      </c>
      <c r="K52" s="669">
        <f t="shared" si="1"/>
        <v>-0.30064632384207357</v>
      </c>
    </row>
    <row r="53" spans="1:11" ht="28.8" x14ac:dyDescent="0.3">
      <c r="A53" s="672" t="s">
        <v>298</v>
      </c>
      <c r="B53" s="669">
        <v>7585.110874</v>
      </c>
      <c r="C53" s="669">
        <v>8315.215192990001</v>
      </c>
      <c r="D53" s="669">
        <v>7411.571081</v>
      </c>
      <c r="E53" s="669">
        <v>7844.9874110000001</v>
      </c>
      <c r="F53" s="669">
        <v>8440.6724169999998</v>
      </c>
      <c r="G53" s="669">
        <v>8442.1219920000003</v>
      </c>
      <c r="H53" s="669">
        <v>8018.7235689999998</v>
      </c>
      <c r="I53" s="669">
        <v>7668.8001990000002</v>
      </c>
      <c r="J53" s="669">
        <f t="shared" si="0"/>
        <v>13.904621567239346</v>
      </c>
      <c r="K53" s="669">
        <f t="shared" si="1"/>
        <v>7.6116703535140857</v>
      </c>
    </row>
    <row r="54" spans="1:11" ht="28.8" x14ac:dyDescent="0.3">
      <c r="A54" s="672" t="s">
        <v>203</v>
      </c>
      <c r="B54" s="669">
        <v>483.63622400000003</v>
      </c>
      <c r="C54" s="669">
        <v>371.23003420000003</v>
      </c>
      <c r="D54" s="669">
        <v>469.58422400000001</v>
      </c>
      <c r="E54" s="669">
        <v>469.58422400000001</v>
      </c>
      <c r="F54" s="669">
        <v>489.16903300000001</v>
      </c>
      <c r="G54" s="669">
        <v>489.16903300000001</v>
      </c>
      <c r="H54" s="669">
        <v>463.85775999999998</v>
      </c>
      <c r="I54" s="669">
        <v>466.65776</v>
      </c>
      <c r="J54" s="669">
        <f t="shared" si="0"/>
        <v>4.1706701373340707</v>
      </c>
      <c r="K54" s="669">
        <f t="shared" si="1"/>
        <v>4.1706701373340707</v>
      </c>
    </row>
    <row r="55" spans="1:11" ht="14.4" x14ac:dyDescent="0.3">
      <c r="A55" s="672" t="s">
        <v>204</v>
      </c>
      <c r="B55" s="669">
        <v>711.47216500000002</v>
      </c>
      <c r="C55" s="669">
        <v>823.60968483999989</v>
      </c>
      <c r="D55" s="669">
        <v>725.09422400000005</v>
      </c>
      <c r="E55" s="669">
        <v>716.74134700000002</v>
      </c>
      <c r="F55" s="669">
        <v>712.326821</v>
      </c>
      <c r="G55" s="669">
        <v>716.326821</v>
      </c>
      <c r="H55" s="669">
        <v>631.65478499999995</v>
      </c>
      <c r="I55" s="669">
        <v>605.36881500000004</v>
      </c>
      <c r="J55" s="669">
        <f t="shared" si="0"/>
        <v>-1.2091398207028021</v>
      </c>
      <c r="K55" s="669">
        <f t="shared" si="1"/>
        <v>-5.7834810526145475E-2</v>
      </c>
    </row>
    <row r="56" spans="1:11" ht="14.4" x14ac:dyDescent="0.25">
      <c r="A56" s="671" t="s">
        <v>25</v>
      </c>
      <c r="B56" s="668">
        <v>6352.7731110000004</v>
      </c>
      <c r="C56" s="668">
        <v>11379.659905</v>
      </c>
      <c r="D56" s="668">
        <v>6342.4210569999996</v>
      </c>
      <c r="E56" s="668">
        <v>6916.9511119999997</v>
      </c>
      <c r="F56" s="668">
        <v>5178.9062629999999</v>
      </c>
      <c r="G56" s="668">
        <v>5185.7806129999999</v>
      </c>
      <c r="H56" s="668">
        <v>5054.3586310000001</v>
      </c>
      <c r="I56" s="668">
        <v>4550.8702780000003</v>
      </c>
      <c r="J56" s="668">
        <f t="shared" si="0"/>
        <v>-18.236576121407765</v>
      </c>
      <c r="K56" s="668">
        <f t="shared" si="1"/>
        <v>-25.027941805120562</v>
      </c>
    </row>
    <row r="57" spans="1:11" ht="14.4" x14ac:dyDescent="0.3">
      <c r="A57" s="672" t="s">
        <v>454</v>
      </c>
      <c r="B57" s="669">
        <v>16.827549999999999</v>
      </c>
      <c r="C57" s="669">
        <v>18.180363</v>
      </c>
      <c r="D57" s="669">
        <v>6.394685</v>
      </c>
      <c r="E57" s="669">
        <v>13.886074000000001</v>
      </c>
      <c r="F57" s="669">
        <v>13.357436999999999</v>
      </c>
      <c r="G57" s="669">
        <v>13.357436999999999</v>
      </c>
      <c r="H57" s="669">
        <v>6.3063859999999998</v>
      </c>
      <c r="I57" s="669">
        <v>6.2031349999999996</v>
      </c>
      <c r="J57" s="669">
        <f t="shared" si="0"/>
        <v>108.88342428125856</v>
      </c>
      <c r="K57" s="669">
        <f t="shared" si="1"/>
        <v>-3.8069579637844555</v>
      </c>
    </row>
    <row r="58" spans="1:11" ht="14.4" x14ac:dyDescent="0.3">
      <c r="A58" s="672" t="s">
        <v>75</v>
      </c>
      <c r="B58" s="669">
        <v>2744.7617030000001</v>
      </c>
      <c r="C58" s="669">
        <v>3119.6881960000001</v>
      </c>
      <c r="D58" s="669">
        <v>3020.8139689999998</v>
      </c>
      <c r="E58" s="669">
        <v>3264.2544889999999</v>
      </c>
      <c r="F58" s="669">
        <v>3138.957167</v>
      </c>
      <c r="G58" s="669">
        <v>3139.8315170000001</v>
      </c>
      <c r="H58" s="669">
        <v>2911.2375860000002</v>
      </c>
      <c r="I58" s="669">
        <v>2783.1124850000001</v>
      </c>
      <c r="J58" s="669">
        <f t="shared" si="0"/>
        <v>3.9399165000352525</v>
      </c>
      <c r="K58" s="669">
        <f t="shared" si="1"/>
        <v>-3.8116811179791483</v>
      </c>
    </row>
    <row r="59" spans="1:11" ht="14.4" x14ac:dyDescent="0.3">
      <c r="A59" s="672" t="s">
        <v>76</v>
      </c>
      <c r="B59" s="669">
        <v>1451.4365760000001</v>
      </c>
      <c r="C59" s="669">
        <v>2367.7960640000001</v>
      </c>
      <c r="D59" s="669">
        <v>2657.6538439999999</v>
      </c>
      <c r="E59" s="669">
        <v>2742.0519899999999</v>
      </c>
      <c r="F59" s="669">
        <v>1274.0208439999999</v>
      </c>
      <c r="G59" s="669">
        <v>1275.0208439999999</v>
      </c>
      <c r="H59" s="669">
        <v>1533.1438439999999</v>
      </c>
      <c r="I59" s="669">
        <v>1227.9838440000001</v>
      </c>
      <c r="J59" s="669">
        <f t="shared" si="0"/>
        <v>-52.02457058587499</v>
      </c>
      <c r="K59" s="669">
        <f t="shared" si="1"/>
        <v>-53.501215562291364</v>
      </c>
    </row>
    <row r="60" spans="1:11" ht="14.4" x14ac:dyDescent="0.3">
      <c r="A60" s="672" t="s">
        <v>77</v>
      </c>
      <c r="B60" s="669">
        <v>2139.7472819999998</v>
      </c>
      <c r="C60" s="669">
        <v>5873.9952819999999</v>
      </c>
      <c r="D60" s="669">
        <v>657.55855899999995</v>
      </c>
      <c r="E60" s="669">
        <v>896.75855899999999</v>
      </c>
      <c r="F60" s="669">
        <v>752.57081500000004</v>
      </c>
      <c r="G60" s="669">
        <v>757.57081500000004</v>
      </c>
      <c r="H60" s="669">
        <v>603.67081499999995</v>
      </c>
      <c r="I60" s="669">
        <v>533.57081400000004</v>
      </c>
      <c r="J60" s="669">
        <f t="shared" si="0"/>
        <v>15.209634888198622</v>
      </c>
      <c r="K60" s="669">
        <f t="shared" si="1"/>
        <v>-15.521206081959448</v>
      </c>
    </row>
    <row r="61" spans="1:11" ht="14.4" x14ac:dyDescent="0.25">
      <c r="A61" s="671" t="s">
        <v>24</v>
      </c>
      <c r="B61" s="668">
        <v>1707.30666</v>
      </c>
      <c r="C61" s="668">
        <v>2348.8670197400002</v>
      </c>
      <c r="D61" s="668">
        <v>1866.431697</v>
      </c>
      <c r="E61" s="668">
        <v>2038.9462530000001</v>
      </c>
      <c r="F61" s="668">
        <v>2440.1391659999999</v>
      </c>
      <c r="G61" s="668">
        <v>2583.8634830000001</v>
      </c>
      <c r="H61" s="668">
        <v>1554.7810219999999</v>
      </c>
      <c r="I61" s="668">
        <v>1300.51235</v>
      </c>
      <c r="J61" s="668">
        <f t="shared" si="0"/>
        <v>38.438684209722794</v>
      </c>
      <c r="K61" s="668">
        <f t="shared" si="1"/>
        <v>26.725433747860535</v>
      </c>
    </row>
    <row r="62" spans="1:11" ht="14.4" x14ac:dyDescent="0.3">
      <c r="A62" s="672" t="s">
        <v>434</v>
      </c>
      <c r="B62" s="669">
        <v>753.06010800000001</v>
      </c>
      <c r="C62" s="669">
        <v>1136.71566349</v>
      </c>
      <c r="D62" s="669">
        <v>709.70659899999998</v>
      </c>
      <c r="E62" s="669">
        <v>732.92584599999998</v>
      </c>
      <c r="F62" s="669">
        <v>1383.8589469999999</v>
      </c>
      <c r="G62" s="669">
        <v>1471.0439799999999</v>
      </c>
      <c r="H62" s="669">
        <v>692.22054500000002</v>
      </c>
      <c r="I62" s="669">
        <v>581.309078</v>
      </c>
      <c r="J62" s="669">
        <f t="shared" si="0"/>
        <v>107.27494743218529</v>
      </c>
      <c r="K62" s="669">
        <f t="shared" si="1"/>
        <v>100.70843292378586</v>
      </c>
    </row>
    <row r="63" spans="1:11" ht="28.8" x14ac:dyDescent="0.3">
      <c r="A63" s="672" t="s">
        <v>80</v>
      </c>
      <c r="B63" s="669">
        <v>52.600366000000001</v>
      </c>
      <c r="C63" s="669">
        <v>67.716398170000005</v>
      </c>
      <c r="D63" s="669">
        <v>63.990645000000001</v>
      </c>
      <c r="E63" s="669">
        <v>70.712264000000005</v>
      </c>
      <c r="F63" s="669">
        <v>57.905166000000001</v>
      </c>
      <c r="G63" s="669">
        <v>73.088519000000005</v>
      </c>
      <c r="H63" s="669">
        <v>70.764989999999997</v>
      </c>
      <c r="I63" s="669">
        <v>69.362718000000001</v>
      </c>
      <c r="J63" s="669">
        <f t="shared" si="0"/>
        <v>14.217506324557291</v>
      </c>
      <c r="K63" s="669">
        <f t="shared" si="1"/>
        <v>3.3604566811776806</v>
      </c>
    </row>
    <row r="64" spans="1:11" ht="28.8" x14ac:dyDescent="0.3">
      <c r="A64" s="672" t="s">
        <v>1941</v>
      </c>
      <c r="B64" s="669">
        <v>901.64618599999994</v>
      </c>
      <c r="C64" s="669">
        <v>1144.4349580800001</v>
      </c>
      <c r="D64" s="669">
        <v>1092.734453</v>
      </c>
      <c r="E64" s="669">
        <v>1235.308143</v>
      </c>
      <c r="F64" s="669">
        <v>998.37505299999998</v>
      </c>
      <c r="G64" s="669">
        <v>1039.730984</v>
      </c>
      <c r="H64" s="669">
        <v>791.79548699999998</v>
      </c>
      <c r="I64" s="669">
        <v>649.840554</v>
      </c>
      <c r="J64" s="669">
        <f t="shared" si="0"/>
        <v>-4.8505351738918847</v>
      </c>
      <c r="K64" s="669">
        <f t="shared" si="1"/>
        <v>-15.832256923769023</v>
      </c>
    </row>
    <row r="65" spans="1:11" ht="14.4" x14ac:dyDescent="0.25">
      <c r="A65" s="671" t="s">
        <v>23</v>
      </c>
      <c r="B65" s="668">
        <v>626.15410061</v>
      </c>
      <c r="C65" s="668">
        <v>4475.2869293599997</v>
      </c>
      <c r="D65" s="668">
        <v>3795.946418</v>
      </c>
      <c r="E65" s="668">
        <v>9608.7866460000005</v>
      </c>
      <c r="F65" s="668">
        <v>20752.084750999999</v>
      </c>
      <c r="G65" s="668">
        <v>20545.084750999999</v>
      </c>
      <c r="H65" s="668">
        <v>1067.506181</v>
      </c>
      <c r="I65" s="668">
        <v>843.69033400000001</v>
      </c>
      <c r="J65" s="668">
        <f t="shared" si="0"/>
        <v>441.23748042325496</v>
      </c>
      <c r="K65" s="668">
        <f t="shared" si="1"/>
        <v>113.81559928331453</v>
      </c>
    </row>
    <row r="66" spans="1:11" ht="28.8" x14ac:dyDescent="0.3">
      <c r="A66" s="672" t="s">
        <v>1648</v>
      </c>
      <c r="B66" s="669">
        <v>383.32339684000004</v>
      </c>
      <c r="C66" s="669">
        <v>4166.8214670500001</v>
      </c>
      <c r="D66" s="669">
        <v>3497.8289920000002</v>
      </c>
      <c r="E66" s="669">
        <v>9264.8896339999992</v>
      </c>
      <c r="F66" s="669">
        <v>20326.064246000002</v>
      </c>
      <c r="G66" s="669">
        <v>20119.064246000002</v>
      </c>
      <c r="H66" s="669">
        <v>688.49119900000005</v>
      </c>
      <c r="I66" s="669">
        <v>525.51801</v>
      </c>
      <c r="J66" s="669">
        <f t="shared" si="0"/>
        <v>475.18718873950036</v>
      </c>
      <c r="K66" s="669">
        <f t="shared" si="1"/>
        <v>117.15384684311508</v>
      </c>
    </row>
    <row r="67" spans="1:11" ht="28.8" x14ac:dyDescent="0.3">
      <c r="A67" s="672" t="s">
        <v>1649</v>
      </c>
      <c r="B67" s="669">
        <v>242.83070377000001</v>
      </c>
      <c r="C67" s="669">
        <v>308.46546231000002</v>
      </c>
      <c r="D67" s="669">
        <v>298.11742600000002</v>
      </c>
      <c r="E67" s="669">
        <v>343.89701200000002</v>
      </c>
      <c r="F67" s="669">
        <v>426.02050500000001</v>
      </c>
      <c r="G67" s="669">
        <v>426.02050500000001</v>
      </c>
      <c r="H67" s="669">
        <v>379.01498199999997</v>
      </c>
      <c r="I67" s="669">
        <v>318.172324</v>
      </c>
      <c r="J67" s="669">
        <f t="shared" si="0"/>
        <v>42.903590278550183</v>
      </c>
      <c r="K67" s="669">
        <f t="shared" si="1"/>
        <v>23.88025779066669</v>
      </c>
    </row>
    <row r="68" spans="1:11" ht="14.4" x14ac:dyDescent="0.25">
      <c r="A68" s="671" t="s">
        <v>22</v>
      </c>
      <c r="B68" s="668">
        <v>62675.651515999998</v>
      </c>
      <c r="C68" s="668">
        <v>102989.75062445999</v>
      </c>
      <c r="D68" s="668">
        <v>43996.557042</v>
      </c>
      <c r="E68" s="668">
        <v>44212.372529650005</v>
      </c>
      <c r="F68" s="668">
        <v>39209.605132999997</v>
      </c>
      <c r="G68" s="668">
        <v>40732.105132999997</v>
      </c>
      <c r="H68" s="668">
        <v>36771.531792000002</v>
      </c>
      <c r="I68" s="668">
        <v>32685.015066</v>
      </c>
      <c r="J68" s="668">
        <f t="shared" si="0"/>
        <v>-7.4197894755348557</v>
      </c>
      <c r="K68" s="668">
        <f t="shared" si="1"/>
        <v>-7.8717046779519677</v>
      </c>
    </row>
    <row r="69" spans="1:11" ht="43.2" x14ac:dyDescent="0.3">
      <c r="A69" s="672" t="s">
        <v>1942</v>
      </c>
      <c r="B69" s="669">
        <v>1465.3958053399999</v>
      </c>
      <c r="C69" s="669">
        <v>6971.7383278100006</v>
      </c>
      <c r="D69" s="669">
        <v>4830.605708</v>
      </c>
      <c r="E69" s="669">
        <v>5680.3469796499994</v>
      </c>
      <c r="F69" s="669">
        <v>5880.2848770000001</v>
      </c>
      <c r="G69" s="669">
        <v>5886.7848770000001</v>
      </c>
      <c r="H69" s="669">
        <v>5898.4019040000003</v>
      </c>
      <c r="I69" s="669">
        <v>5334.3580579999998</v>
      </c>
      <c r="J69" s="669">
        <f t="shared" si="0"/>
        <v>21.864321636743284</v>
      </c>
      <c r="K69" s="669">
        <f t="shared" si="1"/>
        <v>3.6342480149464507</v>
      </c>
    </row>
    <row r="70" spans="1:11" ht="14.4" x14ac:dyDescent="0.3">
      <c r="A70" s="672" t="s">
        <v>1780</v>
      </c>
      <c r="B70" s="669">
        <v>17.636519</v>
      </c>
      <c r="C70" s="669">
        <v>19.008823499999998</v>
      </c>
      <c r="D70" s="669">
        <v>19.135833999999999</v>
      </c>
      <c r="E70" s="669">
        <v>19.528414000000001</v>
      </c>
      <c r="F70" s="669">
        <v>19.412862000000001</v>
      </c>
      <c r="G70" s="669">
        <v>19.412862000000001</v>
      </c>
      <c r="H70" s="669">
        <v>19.403455999999998</v>
      </c>
      <c r="I70" s="669">
        <v>19.421817999999998</v>
      </c>
      <c r="J70" s="669">
        <f t="shared" ref="J70:J133" si="2">G70/D70*100-100</f>
        <v>1.4476923242540778</v>
      </c>
      <c r="K70" s="669">
        <f t="shared" ref="K70:K133" si="3">G70/E70*100-100</f>
        <v>-0.59171215849890757</v>
      </c>
    </row>
    <row r="71" spans="1:11" ht="14.4" x14ac:dyDescent="0.3">
      <c r="A71" s="672" t="s">
        <v>460</v>
      </c>
      <c r="B71" s="669">
        <v>4173.2962120000002</v>
      </c>
      <c r="C71" s="669">
        <v>11152.739143409999</v>
      </c>
      <c r="D71" s="669">
        <v>3919.0908829999998</v>
      </c>
      <c r="E71" s="669">
        <v>4104.7090500000004</v>
      </c>
      <c r="F71" s="669">
        <v>10162.047922</v>
      </c>
      <c r="G71" s="669">
        <v>10171.647922</v>
      </c>
      <c r="H71" s="669">
        <v>8410.1691219999993</v>
      </c>
      <c r="I71" s="669">
        <v>6156.5120880000004</v>
      </c>
      <c r="J71" s="669">
        <f t="shared" si="2"/>
        <v>159.54100646458522</v>
      </c>
      <c r="K71" s="669">
        <f t="shared" si="3"/>
        <v>147.80435831377622</v>
      </c>
    </row>
    <row r="72" spans="1:11" ht="14.4" x14ac:dyDescent="0.3">
      <c r="A72" s="672" t="s">
        <v>341</v>
      </c>
      <c r="B72" s="669">
        <v>26312.094829000001</v>
      </c>
      <c r="C72" s="669">
        <v>26205.51310117</v>
      </c>
      <c r="D72" s="669">
        <v>14412.894829000001</v>
      </c>
      <c r="E72" s="669">
        <v>14159.715601</v>
      </c>
      <c r="F72" s="669">
        <v>6718.2948290000004</v>
      </c>
      <c r="G72" s="669">
        <v>6718.7948290000004</v>
      </c>
      <c r="H72" s="669">
        <v>5856.194829</v>
      </c>
      <c r="I72" s="669">
        <v>3886.5148290000002</v>
      </c>
      <c r="J72" s="669">
        <f t="shared" si="2"/>
        <v>-53.383446499025304</v>
      </c>
      <c r="K72" s="669">
        <f t="shared" si="3"/>
        <v>-52.549930956766531</v>
      </c>
    </row>
    <row r="73" spans="1:11" ht="14.4" x14ac:dyDescent="0.3">
      <c r="A73" s="672" t="s">
        <v>1943</v>
      </c>
      <c r="B73" s="669">
        <v>26828.464866999999</v>
      </c>
      <c r="C73" s="669">
        <v>54426.756672000003</v>
      </c>
      <c r="D73" s="669">
        <v>17224.564867000001</v>
      </c>
      <c r="E73" s="669">
        <v>16608.664867</v>
      </c>
      <c r="F73" s="669">
        <v>13499.712643000001</v>
      </c>
      <c r="G73" s="669">
        <v>15032.112643</v>
      </c>
      <c r="H73" s="669">
        <v>13823.2793</v>
      </c>
      <c r="I73" s="669">
        <v>14172.364867</v>
      </c>
      <c r="J73" s="669">
        <f t="shared" si="2"/>
        <v>-12.728636345411843</v>
      </c>
      <c r="K73" s="669">
        <f t="shared" si="3"/>
        <v>-9.4923477391158286</v>
      </c>
    </row>
    <row r="74" spans="1:11" ht="14.4" x14ac:dyDescent="0.3">
      <c r="A74" s="672" t="s">
        <v>1944</v>
      </c>
      <c r="B74" s="669">
        <v>94.785103000000007</v>
      </c>
      <c r="C74" s="669">
        <v>146.4555355</v>
      </c>
      <c r="D74" s="669">
        <v>93.108700999999996</v>
      </c>
      <c r="E74" s="669">
        <v>131.33799099999999</v>
      </c>
      <c r="F74" s="669">
        <v>93.555029000000005</v>
      </c>
      <c r="G74" s="669">
        <v>93.555029000000005</v>
      </c>
      <c r="H74" s="669">
        <v>93.524243999999996</v>
      </c>
      <c r="I74" s="669">
        <v>93.537420999999995</v>
      </c>
      <c r="J74" s="669">
        <f t="shared" si="2"/>
        <v>0.47936228860072561</v>
      </c>
      <c r="K74" s="669">
        <f t="shared" si="3"/>
        <v>-28.767732559576004</v>
      </c>
    </row>
    <row r="75" spans="1:11" ht="43.2" x14ac:dyDescent="0.3">
      <c r="A75" s="672" t="s">
        <v>1945</v>
      </c>
      <c r="B75" s="669">
        <v>3.1580859999999999</v>
      </c>
      <c r="C75" s="669">
        <v>4.9858690299999999</v>
      </c>
      <c r="D75" s="669">
        <v>5.2515460000000003</v>
      </c>
      <c r="E75" s="669">
        <v>6.0312130000000002</v>
      </c>
      <c r="F75" s="669">
        <v>9.3088409999999993</v>
      </c>
      <c r="G75" s="669">
        <v>9.3088409999999993</v>
      </c>
      <c r="H75" s="669">
        <v>9.3992769999999997</v>
      </c>
      <c r="I75" s="669">
        <v>9.4320310000000003</v>
      </c>
      <c r="J75" s="669">
        <f t="shared" si="2"/>
        <v>77.259058570561848</v>
      </c>
      <c r="K75" s="669">
        <f t="shared" si="3"/>
        <v>54.344424579267866</v>
      </c>
    </row>
    <row r="76" spans="1:11" ht="14.4" x14ac:dyDescent="0.3">
      <c r="A76" s="672" t="s">
        <v>1781</v>
      </c>
      <c r="B76" s="669">
        <v>3780.82009466</v>
      </c>
      <c r="C76" s="669">
        <v>4062.55315204</v>
      </c>
      <c r="D76" s="669">
        <v>3491.9046739999999</v>
      </c>
      <c r="E76" s="669">
        <v>3502.0384140000001</v>
      </c>
      <c r="F76" s="669">
        <v>2826.9881300000002</v>
      </c>
      <c r="G76" s="669">
        <v>2800.4881300000002</v>
      </c>
      <c r="H76" s="669">
        <v>2661.1596599999998</v>
      </c>
      <c r="I76" s="669">
        <v>3012.8739540000001</v>
      </c>
      <c r="J76" s="669">
        <f t="shared" si="2"/>
        <v>-19.800556101893164</v>
      </c>
      <c r="K76" s="669">
        <f t="shared" si="3"/>
        <v>-20.032626746623677</v>
      </c>
    </row>
    <row r="77" spans="1:11" ht="14.4" x14ac:dyDescent="0.25">
      <c r="A77" s="671" t="s">
        <v>21</v>
      </c>
      <c r="B77" s="668">
        <v>51.608842000000003</v>
      </c>
      <c r="C77" s="668">
        <v>79.835560549999997</v>
      </c>
      <c r="D77" s="668">
        <v>50.692903000000001</v>
      </c>
      <c r="E77" s="668">
        <v>55.679479000000001</v>
      </c>
      <c r="F77" s="668">
        <v>92.727547000000001</v>
      </c>
      <c r="G77" s="668">
        <v>93.727547000000001</v>
      </c>
      <c r="H77" s="668">
        <v>94.165237000000005</v>
      </c>
      <c r="I77" s="668">
        <v>94.592425000000006</v>
      </c>
      <c r="J77" s="668">
        <f t="shared" si="2"/>
        <v>84.892837958007647</v>
      </c>
      <c r="K77" s="668">
        <f t="shared" si="3"/>
        <v>68.33409486464484</v>
      </c>
    </row>
    <row r="78" spans="1:11" ht="28.8" x14ac:dyDescent="0.3">
      <c r="A78" s="672" t="s">
        <v>212</v>
      </c>
      <c r="B78" s="669">
        <v>51.608842000000003</v>
      </c>
      <c r="C78" s="669">
        <v>79.835560549999997</v>
      </c>
      <c r="D78" s="669">
        <v>50.692903000000001</v>
      </c>
      <c r="E78" s="669">
        <v>55.679479000000001</v>
      </c>
      <c r="F78" s="669">
        <v>92.727547000000001</v>
      </c>
      <c r="G78" s="669">
        <v>93.727547000000001</v>
      </c>
      <c r="H78" s="669">
        <v>94.165237000000005</v>
      </c>
      <c r="I78" s="669">
        <v>94.592425000000006</v>
      </c>
      <c r="J78" s="669">
        <f t="shared" si="2"/>
        <v>84.892837958007647</v>
      </c>
      <c r="K78" s="669">
        <f t="shared" si="3"/>
        <v>68.33409486464484</v>
      </c>
    </row>
    <row r="79" spans="1:11" ht="14.4" x14ac:dyDescent="0.25">
      <c r="A79" s="671" t="s">
        <v>439</v>
      </c>
      <c r="B79" s="668">
        <v>16002.876987</v>
      </c>
      <c r="C79" s="668">
        <v>23134.577861769998</v>
      </c>
      <c r="D79" s="668">
        <v>16111.074548000001</v>
      </c>
      <c r="E79" s="668">
        <v>16405.21653347</v>
      </c>
      <c r="F79" s="668">
        <v>16585.318482999999</v>
      </c>
      <c r="G79" s="668">
        <v>16612.318482999999</v>
      </c>
      <c r="H79" s="668">
        <v>16369.033275</v>
      </c>
      <c r="I79" s="668">
        <v>17182.906478000001</v>
      </c>
      <c r="J79" s="668">
        <f t="shared" si="2"/>
        <v>3.1111763123349334</v>
      </c>
      <c r="K79" s="668">
        <f t="shared" si="3"/>
        <v>1.2624152147426457</v>
      </c>
    </row>
    <row r="80" spans="1:11" ht="14.4" x14ac:dyDescent="0.3">
      <c r="A80" s="672" t="s">
        <v>343</v>
      </c>
      <c r="B80" s="669">
        <v>635.60448699999995</v>
      </c>
      <c r="C80" s="669">
        <v>923.11220715000002</v>
      </c>
      <c r="D80" s="669">
        <v>324.59089999999998</v>
      </c>
      <c r="E80" s="669">
        <v>359.93134300000003</v>
      </c>
      <c r="F80" s="669">
        <v>375.083325</v>
      </c>
      <c r="G80" s="669">
        <v>375.083325</v>
      </c>
      <c r="H80" s="669">
        <v>338.57169699999997</v>
      </c>
      <c r="I80" s="669">
        <v>298.28618299999999</v>
      </c>
      <c r="J80" s="669">
        <f t="shared" si="2"/>
        <v>15.555711820633306</v>
      </c>
      <c r="K80" s="669">
        <f t="shared" si="3"/>
        <v>4.209686734617037</v>
      </c>
    </row>
    <row r="81" spans="1:11" ht="14.4" x14ac:dyDescent="0.3">
      <c r="A81" s="672" t="s">
        <v>344</v>
      </c>
      <c r="B81" s="669">
        <v>425.30097999999998</v>
      </c>
      <c r="C81" s="669">
        <v>614.84981274999996</v>
      </c>
      <c r="D81" s="669">
        <v>479.52342099999998</v>
      </c>
      <c r="E81" s="669">
        <v>642.99451947</v>
      </c>
      <c r="F81" s="669">
        <v>529.13704800000005</v>
      </c>
      <c r="G81" s="669">
        <v>529.13704800000005</v>
      </c>
      <c r="H81" s="669">
        <v>274.01914699999998</v>
      </c>
      <c r="I81" s="669">
        <v>329.17555299999998</v>
      </c>
      <c r="J81" s="669">
        <f t="shared" si="2"/>
        <v>10.346444996687666</v>
      </c>
      <c r="K81" s="669">
        <f t="shared" si="3"/>
        <v>-17.707378215890401</v>
      </c>
    </row>
    <row r="82" spans="1:11" ht="14.4" x14ac:dyDescent="0.3">
      <c r="A82" s="672" t="s">
        <v>85</v>
      </c>
      <c r="B82" s="669">
        <v>608.68111099999999</v>
      </c>
      <c r="C82" s="669">
        <v>1191.1159990199999</v>
      </c>
      <c r="D82" s="669">
        <v>159.082401</v>
      </c>
      <c r="E82" s="669">
        <v>159.310509</v>
      </c>
      <c r="F82" s="669">
        <v>58.080283000000001</v>
      </c>
      <c r="G82" s="669">
        <v>66.780282999999997</v>
      </c>
      <c r="H82" s="669">
        <v>74.189617999999996</v>
      </c>
      <c r="I82" s="669">
        <v>74.159782000000007</v>
      </c>
      <c r="J82" s="669">
        <f t="shared" si="2"/>
        <v>-58.021577132218418</v>
      </c>
      <c r="K82" s="669">
        <f t="shared" si="3"/>
        <v>-58.08168373876704</v>
      </c>
    </row>
    <row r="83" spans="1:11" ht="28.8" x14ac:dyDescent="0.3">
      <c r="A83" s="672" t="s">
        <v>462</v>
      </c>
      <c r="B83" s="669">
        <v>728.157646</v>
      </c>
      <c r="C83" s="669">
        <v>953.72854637</v>
      </c>
      <c r="D83" s="669">
        <v>687.58011499999998</v>
      </c>
      <c r="E83" s="669">
        <v>750.03857000000005</v>
      </c>
      <c r="F83" s="669">
        <v>1073.6323030000001</v>
      </c>
      <c r="G83" s="669">
        <v>1088.6323030000001</v>
      </c>
      <c r="H83" s="669">
        <v>1009.373053</v>
      </c>
      <c r="I83" s="669">
        <v>884.27896099999998</v>
      </c>
      <c r="J83" s="669">
        <f t="shared" si="2"/>
        <v>58.328066686454463</v>
      </c>
      <c r="K83" s="669">
        <f t="shared" si="3"/>
        <v>45.143509486452132</v>
      </c>
    </row>
    <row r="84" spans="1:11" ht="14.4" x14ac:dyDescent="0.3">
      <c r="A84" s="672" t="s">
        <v>345</v>
      </c>
      <c r="B84" s="669">
        <v>6921.8178070000004</v>
      </c>
      <c r="C84" s="669">
        <v>8921.7788569699987</v>
      </c>
      <c r="D84" s="669">
        <v>7212.0164690000001</v>
      </c>
      <c r="E84" s="669">
        <v>7304.6936100000003</v>
      </c>
      <c r="F84" s="669">
        <v>8033.6666429999996</v>
      </c>
      <c r="G84" s="669">
        <v>8033.9666429999997</v>
      </c>
      <c r="H84" s="669">
        <v>8267.7957459999998</v>
      </c>
      <c r="I84" s="669">
        <v>7875.3121529999999</v>
      </c>
      <c r="J84" s="669">
        <f t="shared" si="2"/>
        <v>11.396953647194991</v>
      </c>
      <c r="K84" s="669">
        <f t="shared" si="3"/>
        <v>9.9836224753032496</v>
      </c>
    </row>
    <row r="85" spans="1:11" ht="14.4" x14ac:dyDescent="0.3">
      <c r="A85" s="672" t="s">
        <v>88</v>
      </c>
      <c r="B85" s="669">
        <v>5929.2639289999997</v>
      </c>
      <c r="C85" s="669">
        <v>9205.6851170000009</v>
      </c>
      <c r="D85" s="669">
        <v>5586.2920329999997</v>
      </c>
      <c r="E85" s="669">
        <v>5492.4461709999996</v>
      </c>
      <c r="F85" s="669">
        <v>5150.9040279999999</v>
      </c>
      <c r="G85" s="669">
        <v>5150.9040279999999</v>
      </c>
      <c r="H85" s="669">
        <v>5071.0214260000002</v>
      </c>
      <c r="I85" s="669">
        <v>6566.0355950000003</v>
      </c>
      <c r="J85" s="669">
        <f t="shared" si="2"/>
        <v>-7.7938640233633549</v>
      </c>
      <c r="K85" s="669">
        <f t="shared" si="3"/>
        <v>-6.2183976386211128</v>
      </c>
    </row>
    <row r="86" spans="1:11" ht="28.8" x14ac:dyDescent="0.3">
      <c r="A86" s="672" t="s">
        <v>213</v>
      </c>
      <c r="B86" s="669">
        <v>754.05102699999998</v>
      </c>
      <c r="C86" s="669">
        <v>1324.3073225099997</v>
      </c>
      <c r="D86" s="669">
        <v>1661.9892090000001</v>
      </c>
      <c r="E86" s="669">
        <v>1695.801811</v>
      </c>
      <c r="F86" s="669">
        <v>1364.8148530000001</v>
      </c>
      <c r="G86" s="669">
        <v>1367.8148530000001</v>
      </c>
      <c r="H86" s="669">
        <v>1334.062588</v>
      </c>
      <c r="I86" s="669">
        <v>1155.6582510000001</v>
      </c>
      <c r="J86" s="669">
        <f t="shared" si="2"/>
        <v>-17.700136343063349</v>
      </c>
      <c r="K86" s="669">
        <f t="shared" si="3"/>
        <v>-19.341113794812429</v>
      </c>
    </row>
    <row r="87" spans="1:11" ht="14.4" x14ac:dyDescent="0.25">
      <c r="A87" s="671" t="s">
        <v>20</v>
      </c>
      <c r="B87" s="668">
        <v>5243.5148589999999</v>
      </c>
      <c r="C87" s="668">
        <v>6372.4509929100004</v>
      </c>
      <c r="D87" s="668">
        <v>6711.8202520000004</v>
      </c>
      <c r="E87" s="668">
        <v>7158.6549355299994</v>
      </c>
      <c r="F87" s="668">
        <v>8179.9945209999996</v>
      </c>
      <c r="G87" s="668">
        <v>8198.3945210000002</v>
      </c>
      <c r="H87" s="668">
        <v>7280.4220260000002</v>
      </c>
      <c r="I87" s="668">
        <v>5661.9562889999997</v>
      </c>
      <c r="J87" s="668">
        <f t="shared" si="2"/>
        <v>22.148600725071958</v>
      </c>
      <c r="K87" s="668">
        <f t="shared" si="3"/>
        <v>14.5242310857804</v>
      </c>
    </row>
    <row r="88" spans="1:11" ht="14.4" x14ac:dyDescent="0.3">
      <c r="A88" s="672" t="s">
        <v>1946</v>
      </c>
      <c r="B88" s="669">
        <v>273.444367</v>
      </c>
      <c r="C88" s="669">
        <v>158.48478322</v>
      </c>
      <c r="D88" s="669">
        <v>438.93599899999998</v>
      </c>
      <c r="E88" s="669">
        <v>439.67228499999999</v>
      </c>
      <c r="F88" s="669">
        <v>414.021546</v>
      </c>
      <c r="G88" s="669">
        <v>414.021546</v>
      </c>
      <c r="H88" s="669">
        <v>287.42560600000002</v>
      </c>
      <c r="I88" s="669">
        <v>332.67486400000001</v>
      </c>
      <c r="J88" s="669">
        <f t="shared" si="2"/>
        <v>-5.6761015402612287</v>
      </c>
      <c r="K88" s="669">
        <f t="shared" si="3"/>
        <v>-5.8340586557553848</v>
      </c>
    </row>
    <row r="89" spans="1:11" ht="14.4" x14ac:dyDescent="0.3">
      <c r="A89" s="672" t="s">
        <v>92</v>
      </c>
      <c r="B89" s="669">
        <v>800</v>
      </c>
      <c r="C89" s="669">
        <v>770</v>
      </c>
      <c r="D89" s="669">
        <v>1310</v>
      </c>
      <c r="E89" s="669">
        <v>1310</v>
      </c>
      <c r="F89" s="669">
        <v>905</v>
      </c>
      <c r="G89" s="669">
        <v>905</v>
      </c>
      <c r="H89" s="669">
        <v>1355</v>
      </c>
      <c r="I89" s="669">
        <v>1715</v>
      </c>
      <c r="J89" s="669">
        <f t="shared" si="2"/>
        <v>-30.916030534351151</v>
      </c>
      <c r="K89" s="669">
        <f t="shared" si="3"/>
        <v>-30.916030534351151</v>
      </c>
    </row>
    <row r="90" spans="1:11" ht="28.8" x14ac:dyDescent="0.3">
      <c r="A90" s="672" t="s">
        <v>346</v>
      </c>
      <c r="B90" s="669">
        <v>4.9574230000000004</v>
      </c>
      <c r="C90" s="669">
        <v>8.0540760000000002</v>
      </c>
      <c r="D90" s="669">
        <v>7.9208179999999997</v>
      </c>
      <c r="E90" s="669">
        <v>9.2334720000000008</v>
      </c>
      <c r="F90" s="669">
        <v>11.571012</v>
      </c>
      <c r="G90" s="669">
        <v>11.571012</v>
      </c>
      <c r="H90" s="669">
        <v>8.4916630000000008</v>
      </c>
      <c r="I90" s="669">
        <v>8.2237899999999993</v>
      </c>
      <c r="J90" s="669">
        <f t="shared" si="2"/>
        <v>46.083548441587737</v>
      </c>
      <c r="K90" s="669">
        <f t="shared" si="3"/>
        <v>25.315937493501892</v>
      </c>
    </row>
    <row r="91" spans="1:11" ht="28.8" x14ac:dyDescent="0.3">
      <c r="A91" s="672" t="s">
        <v>1947</v>
      </c>
      <c r="B91" s="669">
        <v>599.41760342000009</v>
      </c>
      <c r="C91" s="669">
        <v>1275.0882245100001</v>
      </c>
      <c r="D91" s="669">
        <v>872.36544000000004</v>
      </c>
      <c r="E91" s="669">
        <v>1124.8804829999999</v>
      </c>
      <c r="F91" s="669">
        <v>2903.9774040000002</v>
      </c>
      <c r="G91" s="669">
        <v>2910.9774040000002</v>
      </c>
      <c r="H91" s="669">
        <v>1597.8594599999999</v>
      </c>
      <c r="I91" s="669">
        <v>576.52639799999997</v>
      </c>
      <c r="J91" s="669">
        <f t="shared" si="2"/>
        <v>233.68784118728956</v>
      </c>
      <c r="K91" s="669">
        <f t="shared" si="3"/>
        <v>158.78103922974725</v>
      </c>
    </row>
    <row r="92" spans="1:11" ht="28.8" x14ac:dyDescent="0.3">
      <c r="A92" s="672" t="s">
        <v>1746</v>
      </c>
      <c r="B92" s="669">
        <v>3565.69546558</v>
      </c>
      <c r="C92" s="669">
        <v>4160.8239091800006</v>
      </c>
      <c r="D92" s="669">
        <v>4082.5979950000001</v>
      </c>
      <c r="E92" s="669">
        <v>4274.86869553</v>
      </c>
      <c r="F92" s="669">
        <v>3945.424559</v>
      </c>
      <c r="G92" s="669">
        <v>3956.8245590000001</v>
      </c>
      <c r="H92" s="669">
        <v>4031.645297</v>
      </c>
      <c r="I92" s="669">
        <v>3029.5312370000001</v>
      </c>
      <c r="J92" s="669">
        <f t="shared" si="2"/>
        <v>-3.080720564553161</v>
      </c>
      <c r="K92" s="669">
        <f t="shared" si="3"/>
        <v>-7.4398574361491256</v>
      </c>
    </row>
    <row r="93" spans="1:11" ht="14.4" x14ac:dyDescent="0.25">
      <c r="A93" s="671" t="s">
        <v>19</v>
      </c>
      <c r="B93" s="668">
        <v>1037.144166</v>
      </c>
      <c r="C93" s="668">
        <v>1489.4927471999999</v>
      </c>
      <c r="D93" s="668">
        <v>1444.128305</v>
      </c>
      <c r="E93" s="668">
        <v>1601.3299030000001</v>
      </c>
      <c r="F93" s="668">
        <v>1079.151226</v>
      </c>
      <c r="G93" s="668">
        <v>1092.651226</v>
      </c>
      <c r="H93" s="668">
        <v>939.33331599999997</v>
      </c>
      <c r="I93" s="668">
        <v>1021.914003</v>
      </c>
      <c r="J93" s="668">
        <f t="shared" si="2"/>
        <v>-24.338355379025685</v>
      </c>
      <c r="K93" s="668">
        <f t="shared" si="3"/>
        <v>-31.766013739393713</v>
      </c>
    </row>
    <row r="94" spans="1:11" ht="14.4" x14ac:dyDescent="0.3">
      <c r="A94" s="672" t="s">
        <v>564</v>
      </c>
      <c r="B94" s="669">
        <v>315.638532</v>
      </c>
      <c r="C94" s="669">
        <v>315.638532</v>
      </c>
      <c r="D94" s="669">
        <v>314.90983899999998</v>
      </c>
      <c r="E94" s="669">
        <v>314.90983899999998</v>
      </c>
      <c r="F94" s="669">
        <v>262.39999999999998</v>
      </c>
      <c r="G94" s="669">
        <v>262.39999999999998</v>
      </c>
      <c r="H94" s="669">
        <v>262.39999999999998</v>
      </c>
      <c r="I94" s="669">
        <v>262.39999999999998</v>
      </c>
      <c r="J94" s="669">
        <f t="shared" si="2"/>
        <v>-16.674562842096535</v>
      </c>
      <c r="K94" s="669">
        <f t="shared" si="3"/>
        <v>-16.674562842096535</v>
      </c>
    </row>
    <row r="95" spans="1:11" ht="14.4" x14ac:dyDescent="0.3">
      <c r="A95" s="672" t="s">
        <v>618</v>
      </c>
      <c r="B95" s="669">
        <v>338.96629999999999</v>
      </c>
      <c r="C95" s="669">
        <v>364.02592099999998</v>
      </c>
      <c r="D95" s="669">
        <v>365.371801</v>
      </c>
      <c r="E95" s="669">
        <v>466.943826</v>
      </c>
      <c r="F95" s="669">
        <v>460.45509900000002</v>
      </c>
      <c r="G95" s="669">
        <v>460.45509900000002</v>
      </c>
      <c r="H95" s="669">
        <v>296.77180099999998</v>
      </c>
      <c r="I95" s="669">
        <v>300.77180099999998</v>
      </c>
      <c r="J95" s="669">
        <f t="shared" si="2"/>
        <v>26.023710023532985</v>
      </c>
      <c r="K95" s="669">
        <f t="shared" si="3"/>
        <v>-1.3896161890788079</v>
      </c>
    </row>
    <row r="96" spans="1:11" ht="28.8" x14ac:dyDescent="0.3">
      <c r="A96" s="672" t="s">
        <v>1652</v>
      </c>
      <c r="B96" s="669">
        <v>10.192059</v>
      </c>
      <c r="C96" s="669">
        <v>12.053541860000001</v>
      </c>
      <c r="D96" s="669">
        <v>11.280891</v>
      </c>
      <c r="E96" s="669">
        <v>11.527403</v>
      </c>
      <c r="F96" s="669">
        <v>16.650266999999999</v>
      </c>
      <c r="G96" s="669">
        <v>16.650266999999999</v>
      </c>
      <c r="H96" s="669">
        <v>16.542907</v>
      </c>
      <c r="I96" s="669">
        <v>16.186019000000002</v>
      </c>
      <c r="J96" s="669">
        <f t="shared" si="2"/>
        <v>47.597091399961215</v>
      </c>
      <c r="K96" s="669">
        <f t="shared" si="3"/>
        <v>44.440746974838987</v>
      </c>
    </row>
    <row r="97" spans="1:11" ht="28.8" x14ac:dyDescent="0.3">
      <c r="A97" s="672" t="s">
        <v>1948</v>
      </c>
      <c r="B97" s="669">
        <v>330.79452500000002</v>
      </c>
      <c r="C97" s="669">
        <v>748.03855986999986</v>
      </c>
      <c r="D97" s="669">
        <v>699.68693099999996</v>
      </c>
      <c r="E97" s="669">
        <v>751.64339299999995</v>
      </c>
      <c r="F97" s="669">
        <v>294.87901499999998</v>
      </c>
      <c r="G97" s="669">
        <v>308.37901499999998</v>
      </c>
      <c r="H97" s="669">
        <v>319.02320400000002</v>
      </c>
      <c r="I97" s="669">
        <v>401.49917900000003</v>
      </c>
      <c r="J97" s="669">
        <f t="shared" si="2"/>
        <v>-55.926143345387139</v>
      </c>
      <c r="K97" s="669">
        <f t="shared" si="3"/>
        <v>-58.97269664419175</v>
      </c>
    </row>
    <row r="98" spans="1:11" ht="28.8" x14ac:dyDescent="0.3">
      <c r="A98" s="672" t="s">
        <v>1949</v>
      </c>
      <c r="B98" s="669">
        <v>41.552750000000003</v>
      </c>
      <c r="C98" s="669">
        <v>49.736192469999999</v>
      </c>
      <c r="D98" s="669">
        <v>52.878843000000003</v>
      </c>
      <c r="E98" s="669">
        <v>56.305441999999999</v>
      </c>
      <c r="F98" s="669">
        <v>44.766845000000004</v>
      </c>
      <c r="G98" s="669">
        <v>44.766845000000004</v>
      </c>
      <c r="H98" s="669">
        <v>44.595404000000002</v>
      </c>
      <c r="I98" s="669">
        <v>41.057003999999999</v>
      </c>
      <c r="J98" s="669">
        <f t="shared" si="2"/>
        <v>-15.340725212160933</v>
      </c>
      <c r="K98" s="669">
        <f t="shared" si="3"/>
        <v>-20.492862839083998</v>
      </c>
    </row>
    <row r="99" spans="1:11" ht="28.8" x14ac:dyDescent="0.25">
      <c r="A99" s="671" t="s">
        <v>18</v>
      </c>
      <c r="B99" s="668">
        <v>871.75270799999998</v>
      </c>
      <c r="C99" s="668">
        <v>1830.6799722000001</v>
      </c>
      <c r="D99" s="668">
        <v>542.69565799999998</v>
      </c>
      <c r="E99" s="668">
        <v>745.97668099999999</v>
      </c>
      <c r="F99" s="668">
        <v>530.38686800000005</v>
      </c>
      <c r="G99" s="668">
        <v>530.38686800000005</v>
      </c>
      <c r="H99" s="668">
        <v>500.672123</v>
      </c>
      <c r="I99" s="668">
        <v>476.07527299999998</v>
      </c>
      <c r="J99" s="668">
        <f t="shared" si="2"/>
        <v>-2.2680833757472101</v>
      </c>
      <c r="K99" s="668">
        <f t="shared" si="3"/>
        <v>-28.900342127450486</v>
      </c>
    </row>
    <row r="100" spans="1:11" ht="28.8" x14ac:dyDescent="0.3">
      <c r="A100" s="672" t="s">
        <v>222</v>
      </c>
      <c r="B100" s="669">
        <v>871.75270799999998</v>
      </c>
      <c r="C100" s="669">
        <v>1830.6799722000001</v>
      </c>
      <c r="D100" s="669">
        <v>542.69565799999998</v>
      </c>
      <c r="E100" s="669">
        <v>745.97668099999999</v>
      </c>
      <c r="F100" s="669">
        <v>530.38686800000005</v>
      </c>
      <c r="G100" s="669">
        <v>530.38686800000005</v>
      </c>
      <c r="H100" s="669">
        <v>500.672123</v>
      </c>
      <c r="I100" s="669">
        <v>476.07527299999998</v>
      </c>
      <c r="J100" s="669">
        <f t="shared" si="2"/>
        <v>-2.2680833757472101</v>
      </c>
      <c r="K100" s="669">
        <f t="shared" si="3"/>
        <v>-28.900342127450486</v>
      </c>
    </row>
    <row r="101" spans="1:11" ht="14.4" x14ac:dyDescent="0.25">
      <c r="A101" s="671" t="s">
        <v>17</v>
      </c>
      <c r="B101" s="668">
        <v>4267.1549842799996</v>
      </c>
      <c r="C101" s="668">
        <v>4747.7680332700002</v>
      </c>
      <c r="D101" s="668">
        <v>4764.4458682600007</v>
      </c>
      <c r="E101" s="668">
        <v>4863.9062326099993</v>
      </c>
      <c r="F101" s="668">
        <v>4930.4775749999999</v>
      </c>
      <c r="G101" s="668">
        <v>5021.1775749999997</v>
      </c>
      <c r="H101" s="668">
        <v>5054.9919849999997</v>
      </c>
      <c r="I101" s="668">
        <v>5067.3007470000002</v>
      </c>
      <c r="J101" s="668">
        <f t="shared" si="2"/>
        <v>5.3884903688444723</v>
      </c>
      <c r="K101" s="668">
        <f t="shared" si="3"/>
        <v>3.2334369716171096</v>
      </c>
    </row>
    <row r="102" spans="1:11" ht="28.8" x14ac:dyDescent="0.3">
      <c r="A102" s="672" t="s">
        <v>467</v>
      </c>
      <c r="B102" s="669">
        <v>109.455262</v>
      </c>
      <c r="C102" s="669">
        <v>135.9008</v>
      </c>
      <c r="D102" s="669">
        <v>140.046851</v>
      </c>
      <c r="E102" s="669">
        <v>142.12166400000001</v>
      </c>
      <c r="F102" s="669">
        <v>144.664342</v>
      </c>
      <c r="G102" s="669">
        <v>145.664342</v>
      </c>
      <c r="H102" s="669">
        <v>132.54009500000001</v>
      </c>
      <c r="I102" s="669">
        <v>131.89514600000001</v>
      </c>
      <c r="J102" s="669">
        <f t="shared" si="2"/>
        <v>4.0111512396662192</v>
      </c>
      <c r="K102" s="669">
        <f t="shared" si="3"/>
        <v>2.4927079378974923</v>
      </c>
    </row>
    <row r="103" spans="1:11" ht="14.4" x14ac:dyDescent="0.3">
      <c r="A103" s="672" t="s">
        <v>105</v>
      </c>
      <c r="B103" s="669">
        <v>783.049622</v>
      </c>
      <c r="C103" s="669">
        <v>869.11214700000005</v>
      </c>
      <c r="D103" s="669">
        <v>941.38856299999998</v>
      </c>
      <c r="E103" s="669">
        <v>941.38856299999998</v>
      </c>
      <c r="F103" s="669">
        <v>1664.968625</v>
      </c>
      <c r="G103" s="669">
        <v>1745.0686250000001</v>
      </c>
      <c r="H103" s="669">
        <v>1891.0386249999999</v>
      </c>
      <c r="I103" s="669">
        <v>1739.0386249999999</v>
      </c>
      <c r="J103" s="669">
        <f t="shared" si="2"/>
        <v>85.371768214269252</v>
      </c>
      <c r="K103" s="669">
        <f t="shared" si="3"/>
        <v>85.371768214269252</v>
      </c>
    </row>
    <row r="104" spans="1:11" ht="28.8" x14ac:dyDescent="0.3">
      <c r="A104" s="672" t="s">
        <v>468</v>
      </c>
      <c r="B104" s="669">
        <v>13.726691000000001</v>
      </c>
      <c r="C104" s="669">
        <v>14.601903929999999</v>
      </c>
      <c r="D104" s="669">
        <v>12.514607</v>
      </c>
      <c r="E104" s="669">
        <v>12.903912</v>
      </c>
      <c r="F104" s="669">
        <v>11.771298</v>
      </c>
      <c r="G104" s="669">
        <v>11.771298</v>
      </c>
      <c r="H104" s="669">
        <v>10.161146</v>
      </c>
      <c r="I104" s="669">
        <v>9.1744249999999994</v>
      </c>
      <c r="J104" s="669">
        <f t="shared" si="2"/>
        <v>-5.9395313013025515</v>
      </c>
      <c r="K104" s="669">
        <f t="shared" si="3"/>
        <v>-8.777291723626135</v>
      </c>
    </row>
    <row r="105" spans="1:11" ht="14.4" x14ac:dyDescent="0.3">
      <c r="A105" s="672" t="s">
        <v>99</v>
      </c>
      <c r="B105" s="669">
        <v>408.31395099999997</v>
      </c>
      <c r="C105" s="669">
        <v>578.89720597999997</v>
      </c>
      <c r="D105" s="669">
        <v>509.04800399999999</v>
      </c>
      <c r="E105" s="669">
        <v>528.72164453000005</v>
      </c>
      <c r="F105" s="669">
        <v>443.36010299999998</v>
      </c>
      <c r="G105" s="669">
        <v>448.61010299999998</v>
      </c>
      <c r="H105" s="669">
        <v>406.42536100000001</v>
      </c>
      <c r="I105" s="669">
        <v>449.437478</v>
      </c>
      <c r="J105" s="669">
        <f t="shared" si="2"/>
        <v>-11.872731161912185</v>
      </c>
      <c r="K105" s="669">
        <f t="shared" si="3"/>
        <v>-15.151931523668594</v>
      </c>
    </row>
    <row r="106" spans="1:11" ht="14.4" x14ac:dyDescent="0.3">
      <c r="A106" s="672" t="s">
        <v>100</v>
      </c>
      <c r="B106" s="669">
        <v>33.946275</v>
      </c>
      <c r="C106" s="669">
        <v>34.131898290000002</v>
      </c>
      <c r="D106" s="669">
        <v>34.340001000000001</v>
      </c>
      <c r="E106" s="669">
        <v>34.779453770000003</v>
      </c>
      <c r="F106" s="669">
        <v>34.718049000000001</v>
      </c>
      <c r="G106" s="669">
        <v>34.718049000000001</v>
      </c>
      <c r="H106" s="669">
        <v>34.745033999999997</v>
      </c>
      <c r="I106" s="669">
        <v>34.785052</v>
      </c>
      <c r="J106" s="669">
        <f t="shared" si="2"/>
        <v>1.1008968811620008</v>
      </c>
      <c r="K106" s="669">
        <f t="shared" si="3"/>
        <v>-0.17655472798992378</v>
      </c>
    </row>
    <row r="107" spans="1:11" ht="14.4" x14ac:dyDescent="0.3">
      <c r="A107" s="672" t="s">
        <v>469</v>
      </c>
      <c r="B107" s="669">
        <v>2918.6631832799999</v>
      </c>
      <c r="C107" s="669">
        <v>3115.12407807</v>
      </c>
      <c r="D107" s="669">
        <v>3127.1078422599999</v>
      </c>
      <c r="E107" s="669">
        <v>3203.99099531</v>
      </c>
      <c r="F107" s="669">
        <v>2630.9951580000002</v>
      </c>
      <c r="G107" s="669">
        <v>2635.3451580000001</v>
      </c>
      <c r="H107" s="669">
        <v>2580.0817240000001</v>
      </c>
      <c r="I107" s="669">
        <v>2702.9700210000001</v>
      </c>
      <c r="J107" s="669">
        <f t="shared" si="2"/>
        <v>-15.72579869534006</v>
      </c>
      <c r="K107" s="669">
        <f t="shared" si="3"/>
        <v>-17.748047299208508</v>
      </c>
    </row>
    <row r="108" spans="1:11" ht="14.4" x14ac:dyDescent="0.25">
      <c r="A108" s="671" t="s">
        <v>16</v>
      </c>
      <c r="B108" s="668">
        <v>3174.1154280000001</v>
      </c>
      <c r="C108" s="668">
        <v>3579.7511498600002</v>
      </c>
      <c r="D108" s="668">
        <v>4446.499793</v>
      </c>
      <c r="E108" s="668">
        <v>4589.5838039999999</v>
      </c>
      <c r="F108" s="668">
        <v>4862.5795349999999</v>
      </c>
      <c r="G108" s="668">
        <v>4884.6191390000004</v>
      </c>
      <c r="H108" s="668">
        <v>3021.7034520000002</v>
      </c>
      <c r="I108" s="668">
        <v>2677.7416579999999</v>
      </c>
      <c r="J108" s="668">
        <f t="shared" si="2"/>
        <v>9.8531286718987161</v>
      </c>
      <c r="K108" s="668">
        <f t="shared" si="3"/>
        <v>6.4283679653668315</v>
      </c>
    </row>
    <row r="109" spans="1:11" ht="14.4" x14ac:dyDescent="0.3">
      <c r="A109" s="672" t="s">
        <v>111</v>
      </c>
      <c r="B109" s="669">
        <v>20.790203999999999</v>
      </c>
      <c r="C109" s="669">
        <v>20.996697999999999</v>
      </c>
      <c r="D109" s="669">
        <v>21.625563</v>
      </c>
      <c r="E109" s="669">
        <v>21.625563</v>
      </c>
      <c r="F109" s="669">
        <v>28.444898999999999</v>
      </c>
      <c r="G109" s="669">
        <v>28.444898999999999</v>
      </c>
      <c r="H109" s="669">
        <v>28.431048000000001</v>
      </c>
      <c r="I109" s="669">
        <v>28.418462999999999</v>
      </c>
      <c r="J109" s="669">
        <f t="shared" si="2"/>
        <v>31.5336807647505</v>
      </c>
      <c r="K109" s="669">
        <f t="shared" si="3"/>
        <v>31.5336807647505</v>
      </c>
    </row>
    <row r="110" spans="1:11" ht="28.8" x14ac:dyDescent="0.3">
      <c r="A110" s="672" t="s">
        <v>1654</v>
      </c>
      <c r="B110" s="669">
        <v>694.77474199999995</v>
      </c>
      <c r="C110" s="669">
        <v>837.9711501700001</v>
      </c>
      <c r="D110" s="669">
        <v>787.46161700000005</v>
      </c>
      <c r="E110" s="669">
        <v>787.92962999999997</v>
      </c>
      <c r="F110" s="669">
        <v>1067.289575</v>
      </c>
      <c r="G110" s="669">
        <v>1072.789575</v>
      </c>
      <c r="H110" s="669">
        <v>696.08602099999996</v>
      </c>
      <c r="I110" s="669">
        <v>456.413006</v>
      </c>
      <c r="J110" s="669">
        <f t="shared" si="2"/>
        <v>36.233887701983065</v>
      </c>
      <c r="K110" s="669">
        <f t="shared" si="3"/>
        <v>36.152967746624796</v>
      </c>
    </row>
    <row r="111" spans="1:11" ht="43.2" x14ac:dyDescent="0.3">
      <c r="A111" s="672" t="s">
        <v>1655</v>
      </c>
      <c r="B111" s="669">
        <v>428.80193000000003</v>
      </c>
      <c r="C111" s="669">
        <v>448.32093700000007</v>
      </c>
      <c r="D111" s="669">
        <v>390.10879399999999</v>
      </c>
      <c r="E111" s="669">
        <v>393.09097200000002</v>
      </c>
      <c r="F111" s="669">
        <v>316.427438</v>
      </c>
      <c r="G111" s="669">
        <v>331.427438</v>
      </c>
      <c r="H111" s="669">
        <v>310.780644</v>
      </c>
      <c r="I111" s="669">
        <v>300.10868900000003</v>
      </c>
      <c r="J111" s="669">
        <f t="shared" si="2"/>
        <v>-15.042305352388439</v>
      </c>
      <c r="K111" s="669">
        <f t="shared" si="3"/>
        <v>-15.686835463623936</v>
      </c>
    </row>
    <row r="112" spans="1:11" ht="14.4" x14ac:dyDescent="0.3">
      <c r="A112" s="672" t="s">
        <v>351</v>
      </c>
      <c r="B112" s="669">
        <v>976.5</v>
      </c>
      <c r="C112" s="669">
        <v>1010.6150468300001</v>
      </c>
      <c r="D112" s="669">
        <v>1440.5</v>
      </c>
      <c r="E112" s="669">
        <v>1440.5</v>
      </c>
      <c r="F112" s="669">
        <v>1430</v>
      </c>
      <c r="G112" s="669">
        <v>1430</v>
      </c>
      <c r="H112" s="669">
        <v>37</v>
      </c>
      <c r="I112" s="669">
        <v>32</v>
      </c>
      <c r="J112" s="669">
        <f t="shared" si="2"/>
        <v>-0.72891357167650028</v>
      </c>
      <c r="K112" s="669">
        <f t="shared" si="3"/>
        <v>-0.72891357167650028</v>
      </c>
    </row>
    <row r="113" spans="1:11" ht="28.8" x14ac:dyDescent="0.3">
      <c r="A113" s="672" t="s">
        <v>1782</v>
      </c>
      <c r="B113" s="669">
        <v>188.61228700000001</v>
      </c>
      <c r="C113" s="669">
        <v>196.603071</v>
      </c>
      <c r="D113" s="669">
        <v>147.55624700000001</v>
      </c>
      <c r="E113" s="669">
        <v>154.12945300000001</v>
      </c>
      <c r="F113" s="669">
        <v>103.811072</v>
      </c>
      <c r="G113" s="669">
        <v>103.811072</v>
      </c>
      <c r="H113" s="669">
        <v>51.097293000000001</v>
      </c>
      <c r="I113" s="669">
        <v>23.559788000000001</v>
      </c>
      <c r="J113" s="669">
        <f t="shared" si="2"/>
        <v>-29.64644051972941</v>
      </c>
      <c r="K113" s="669">
        <f t="shared" si="3"/>
        <v>-32.646830323857714</v>
      </c>
    </row>
    <row r="114" spans="1:11" ht="28.8" x14ac:dyDescent="0.3">
      <c r="A114" s="672" t="s">
        <v>565</v>
      </c>
      <c r="B114" s="669">
        <v>492.63183700000002</v>
      </c>
      <c r="C114" s="669">
        <v>561.31999199999996</v>
      </c>
      <c r="D114" s="669">
        <v>475.60463800000002</v>
      </c>
      <c r="E114" s="669">
        <v>515.04120999999998</v>
      </c>
      <c r="F114" s="669">
        <v>507.491829</v>
      </c>
      <c r="G114" s="669">
        <v>507.491829</v>
      </c>
      <c r="H114" s="669">
        <v>518.504457</v>
      </c>
      <c r="I114" s="669">
        <v>533.58140100000003</v>
      </c>
      <c r="J114" s="669">
        <f t="shared" si="2"/>
        <v>6.7045584614336775</v>
      </c>
      <c r="K114" s="669">
        <f t="shared" si="3"/>
        <v>-1.4657819322845995</v>
      </c>
    </row>
    <row r="115" spans="1:11" ht="28.8" x14ac:dyDescent="0.3">
      <c r="A115" s="672" t="s">
        <v>1950</v>
      </c>
      <c r="B115" s="669">
        <v>11.158158999999999</v>
      </c>
      <c r="C115" s="669">
        <v>15.842480210000002</v>
      </c>
      <c r="D115" s="669">
        <v>39.460282999999997</v>
      </c>
      <c r="E115" s="669">
        <v>39.667727999999997</v>
      </c>
      <c r="F115" s="669">
        <v>39.114885000000001</v>
      </c>
      <c r="G115" s="669">
        <v>39.654488999999998</v>
      </c>
      <c r="H115" s="669">
        <v>49.677782999999998</v>
      </c>
      <c r="I115" s="669">
        <v>49.711249000000002</v>
      </c>
      <c r="J115" s="669">
        <f t="shared" si="2"/>
        <v>0.49215561885351633</v>
      </c>
      <c r="K115" s="669">
        <f t="shared" si="3"/>
        <v>-3.3374737267536148E-2</v>
      </c>
    </row>
    <row r="116" spans="1:11" ht="28.8" x14ac:dyDescent="0.3">
      <c r="A116" s="672" t="s">
        <v>1658</v>
      </c>
      <c r="B116" s="669">
        <v>144.26717500000001</v>
      </c>
      <c r="C116" s="669">
        <v>171.768046</v>
      </c>
      <c r="D116" s="669">
        <v>60.269120999999998</v>
      </c>
      <c r="E116" s="669">
        <v>126.278341</v>
      </c>
      <c r="F116" s="669">
        <v>53.569158000000002</v>
      </c>
      <c r="G116" s="669">
        <v>54.569158000000002</v>
      </c>
      <c r="H116" s="669">
        <v>46.767611000000002</v>
      </c>
      <c r="I116" s="669">
        <v>27.560262000000002</v>
      </c>
      <c r="J116" s="669">
        <f t="shared" si="2"/>
        <v>-9.4575180547265632</v>
      </c>
      <c r="K116" s="669">
        <f t="shared" si="3"/>
        <v>-56.786605234226187</v>
      </c>
    </row>
    <row r="117" spans="1:11" ht="28.8" x14ac:dyDescent="0.3">
      <c r="A117" s="672" t="s">
        <v>1783</v>
      </c>
      <c r="B117" s="669">
        <v>66.407241999999997</v>
      </c>
      <c r="C117" s="669">
        <v>138.51227</v>
      </c>
      <c r="D117" s="669">
        <v>900.79162599999995</v>
      </c>
      <c r="E117" s="669">
        <v>919.98063200000001</v>
      </c>
      <c r="F117" s="669">
        <v>897.41628100000003</v>
      </c>
      <c r="G117" s="669">
        <v>897.41628100000003</v>
      </c>
      <c r="H117" s="669">
        <v>927.43189400000006</v>
      </c>
      <c r="I117" s="669">
        <v>927.45230900000001</v>
      </c>
      <c r="J117" s="669">
        <f t="shared" si="2"/>
        <v>-0.37470874534972154</v>
      </c>
      <c r="K117" s="669">
        <f t="shared" si="3"/>
        <v>-2.4526984824610878</v>
      </c>
    </row>
    <row r="118" spans="1:11" ht="43.2" x14ac:dyDescent="0.3">
      <c r="A118" s="672" t="s">
        <v>1784</v>
      </c>
      <c r="B118" s="669">
        <v>150.171852</v>
      </c>
      <c r="C118" s="669">
        <v>177.55133365</v>
      </c>
      <c r="D118" s="669">
        <v>182.371904</v>
      </c>
      <c r="E118" s="669">
        <v>181.59027499999999</v>
      </c>
      <c r="F118" s="669">
        <v>394.49493899999999</v>
      </c>
      <c r="G118" s="669">
        <v>394.49493899999999</v>
      </c>
      <c r="H118" s="669">
        <v>341.58138700000001</v>
      </c>
      <c r="I118" s="669">
        <v>289.38107200000002</v>
      </c>
      <c r="J118" s="669">
        <f t="shared" si="2"/>
        <v>116.31343992548327</v>
      </c>
      <c r="K118" s="669">
        <f t="shared" si="3"/>
        <v>117.24452975248815</v>
      </c>
    </row>
    <row r="119" spans="1:11" ht="28.8" x14ac:dyDescent="0.3">
      <c r="A119" s="672" t="s">
        <v>1905</v>
      </c>
      <c r="B119" s="669">
        <v>0</v>
      </c>
      <c r="C119" s="669">
        <v>0.25012499999999999</v>
      </c>
      <c r="D119" s="669">
        <v>0.75</v>
      </c>
      <c r="E119" s="669">
        <v>9.75</v>
      </c>
      <c r="F119" s="669">
        <v>24.519459000000001</v>
      </c>
      <c r="G119" s="669">
        <v>24.519459000000001</v>
      </c>
      <c r="H119" s="669">
        <v>14.345314</v>
      </c>
      <c r="I119" s="669">
        <v>9.5554190000000006</v>
      </c>
      <c r="J119" s="669">
        <f t="shared" si="2"/>
        <v>3169.2612000000004</v>
      </c>
      <c r="K119" s="669">
        <f t="shared" si="3"/>
        <v>151.48163076923078</v>
      </c>
    </row>
    <row r="120" spans="1:11" ht="14.4" x14ac:dyDescent="0.25">
      <c r="A120" s="671" t="s">
        <v>15</v>
      </c>
      <c r="B120" s="668">
        <v>676.70783400000005</v>
      </c>
      <c r="C120" s="668">
        <v>1233.0220136799999</v>
      </c>
      <c r="D120" s="668">
        <v>1399.3221450000001</v>
      </c>
      <c r="E120" s="668">
        <v>1422.1856270000001</v>
      </c>
      <c r="F120" s="668">
        <v>1053.455179</v>
      </c>
      <c r="G120" s="668">
        <v>1053.455179</v>
      </c>
      <c r="H120" s="668">
        <v>579.17135599999995</v>
      </c>
      <c r="I120" s="668">
        <v>603.94914100000005</v>
      </c>
      <c r="J120" s="668">
        <f t="shared" si="2"/>
        <v>-24.716750695030271</v>
      </c>
      <c r="K120" s="668">
        <f t="shared" si="3"/>
        <v>-25.927026753730502</v>
      </c>
    </row>
    <row r="121" spans="1:11" ht="14.4" x14ac:dyDescent="0.3">
      <c r="A121" s="672" t="s">
        <v>619</v>
      </c>
      <c r="B121" s="669">
        <v>246.93212600000001</v>
      </c>
      <c r="C121" s="669">
        <v>544.93212600000004</v>
      </c>
      <c r="D121" s="669">
        <v>582</v>
      </c>
      <c r="E121" s="669">
        <v>582</v>
      </c>
      <c r="F121" s="669">
        <v>530</v>
      </c>
      <c r="G121" s="669">
        <v>530</v>
      </c>
      <c r="H121" s="669">
        <v>70</v>
      </c>
      <c r="I121" s="669">
        <v>70</v>
      </c>
      <c r="J121" s="669">
        <f t="shared" si="2"/>
        <v>-8.9347079037800654</v>
      </c>
      <c r="K121" s="669">
        <f t="shared" si="3"/>
        <v>-8.9347079037800654</v>
      </c>
    </row>
    <row r="122" spans="1:11" ht="14.4" x14ac:dyDescent="0.3">
      <c r="A122" s="672" t="s">
        <v>352</v>
      </c>
      <c r="B122" s="669">
        <v>429.77570800000001</v>
      </c>
      <c r="C122" s="669">
        <v>688.08988767999995</v>
      </c>
      <c r="D122" s="669">
        <v>817.32214499999998</v>
      </c>
      <c r="E122" s="669">
        <v>840.18562699999995</v>
      </c>
      <c r="F122" s="669">
        <v>523.45517900000004</v>
      </c>
      <c r="G122" s="669">
        <v>523.45517900000004</v>
      </c>
      <c r="H122" s="669">
        <v>509.171356</v>
      </c>
      <c r="I122" s="669">
        <v>533.94914100000005</v>
      </c>
      <c r="J122" s="669">
        <f t="shared" si="2"/>
        <v>-35.954851804486466</v>
      </c>
      <c r="K122" s="669">
        <f t="shared" si="3"/>
        <v>-37.697675111502463</v>
      </c>
    </row>
    <row r="123" spans="1:11" ht="14.4" x14ac:dyDescent="0.25">
      <c r="A123" s="671" t="s">
        <v>14</v>
      </c>
      <c r="B123" s="668">
        <v>2628.9703939999999</v>
      </c>
      <c r="C123" s="668">
        <v>7915.6649095500006</v>
      </c>
      <c r="D123" s="668">
        <v>2223.5889269999998</v>
      </c>
      <c r="E123" s="668">
        <v>2296.2338506399997</v>
      </c>
      <c r="F123" s="668">
        <v>2802.2868760000001</v>
      </c>
      <c r="G123" s="668">
        <v>2807.9868759999999</v>
      </c>
      <c r="H123" s="668">
        <v>1885.71849</v>
      </c>
      <c r="I123" s="668">
        <v>1716.920824</v>
      </c>
      <c r="J123" s="668">
        <f t="shared" si="2"/>
        <v>26.281743981719345</v>
      </c>
      <c r="K123" s="668">
        <f t="shared" si="3"/>
        <v>22.286624910497068</v>
      </c>
    </row>
    <row r="124" spans="1:11" ht="28.8" x14ac:dyDescent="0.3">
      <c r="A124" s="672" t="s">
        <v>476</v>
      </c>
      <c r="B124" s="669">
        <v>1150.851574</v>
      </c>
      <c r="C124" s="669">
        <v>5965.4386099899993</v>
      </c>
      <c r="D124" s="669">
        <v>367.52133199999997</v>
      </c>
      <c r="E124" s="669">
        <v>384.61024428999997</v>
      </c>
      <c r="F124" s="669">
        <v>1004.461461</v>
      </c>
      <c r="G124" s="669">
        <v>1004.661461</v>
      </c>
      <c r="H124" s="669">
        <v>298.516997</v>
      </c>
      <c r="I124" s="669">
        <v>226.45518799999999</v>
      </c>
      <c r="J124" s="669">
        <f t="shared" si="2"/>
        <v>173.36140069279031</v>
      </c>
      <c r="K124" s="669">
        <f t="shared" si="3"/>
        <v>161.21547096454225</v>
      </c>
    </row>
    <row r="125" spans="1:11" ht="14.4" x14ac:dyDescent="0.3">
      <c r="A125" s="672" t="s">
        <v>1951</v>
      </c>
      <c r="B125" s="669">
        <v>40.280741999999996</v>
      </c>
      <c r="C125" s="669">
        <v>45.400723960000001</v>
      </c>
      <c r="D125" s="669">
        <v>49.652650999999999</v>
      </c>
      <c r="E125" s="669">
        <v>51.825162580000004</v>
      </c>
      <c r="F125" s="669">
        <v>48.17</v>
      </c>
      <c r="G125" s="669">
        <v>48.17</v>
      </c>
      <c r="H125" s="669">
        <v>47.706783999999999</v>
      </c>
      <c r="I125" s="669">
        <v>47.502096999999999</v>
      </c>
      <c r="J125" s="669">
        <f t="shared" si="2"/>
        <v>-2.9860460018539499</v>
      </c>
      <c r="K125" s="669">
        <f t="shared" si="3"/>
        <v>-7.0528723848337336</v>
      </c>
    </row>
    <row r="126" spans="1:11" ht="28.8" x14ac:dyDescent="0.3">
      <c r="A126" s="672" t="s">
        <v>477</v>
      </c>
      <c r="B126" s="669">
        <v>430.88620900000001</v>
      </c>
      <c r="C126" s="669">
        <v>820.54923293000002</v>
      </c>
      <c r="D126" s="669">
        <v>767.70583299999998</v>
      </c>
      <c r="E126" s="669">
        <v>768.33004981999989</v>
      </c>
      <c r="F126" s="669">
        <v>700.31720800000005</v>
      </c>
      <c r="G126" s="669">
        <v>705.31720800000005</v>
      </c>
      <c r="H126" s="669">
        <v>570.87040200000001</v>
      </c>
      <c r="I126" s="669">
        <v>478.06391600000001</v>
      </c>
      <c r="J126" s="669">
        <f t="shared" si="2"/>
        <v>-8.1266316234958111</v>
      </c>
      <c r="K126" s="669">
        <f t="shared" si="3"/>
        <v>-8.201272595645861</v>
      </c>
    </row>
    <row r="127" spans="1:11" ht="28.8" x14ac:dyDescent="0.3">
      <c r="A127" s="672" t="s">
        <v>118</v>
      </c>
      <c r="B127" s="669">
        <v>16.080559000000001</v>
      </c>
      <c r="C127" s="669">
        <v>22.201311480000001</v>
      </c>
      <c r="D127" s="669">
        <v>16.342725999999999</v>
      </c>
      <c r="E127" s="669">
        <v>19.505450839999998</v>
      </c>
      <c r="F127" s="669">
        <v>14.314503</v>
      </c>
      <c r="G127" s="669">
        <v>14.314503</v>
      </c>
      <c r="H127" s="669">
        <v>14.267948000000001</v>
      </c>
      <c r="I127" s="669">
        <v>14.038470999999999</v>
      </c>
      <c r="J127" s="669">
        <f t="shared" si="2"/>
        <v>-12.410555007775315</v>
      </c>
      <c r="K127" s="669">
        <f t="shared" si="3"/>
        <v>-26.61280624877881</v>
      </c>
    </row>
    <row r="128" spans="1:11" ht="14.4" x14ac:dyDescent="0.3">
      <c r="A128" s="672" t="s">
        <v>119</v>
      </c>
      <c r="B128" s="669">
        <v>10.242794999999999</v>
      </c>
      <c r="C128" s="669">
        <v>12.09321417</v>
      </c>
      <c r="D128" s="669">
        <v>10.081337</v>
      </c>
      <c r="E128" s="669">
        <v>10.59077413</v>
      </c>
      <c r="F128" s="669">
        <v>12.951036</v>
      </c>
      <c r="G128" s="669">
        <v>12.951036</v>
      </c>
      <c r="H128" s="669">
        <v>12.887364</v>
      </c>
      <c r="I128" s="669">
        <v>12.883984</v>
      </c>
      <c r="J128" s="669">
        <f t="shared" si="2"/>
        <v>28.465460484060799</v>
      </c>
      <c r="K128" s="669">
        <f t="shared" si="3"/>
        <v>22.28601838759073</v>
      </c>
    </row>
    <row r="129" spans="1:11" ht="43.2" x14ac:dyDescent="0.3">
      <c r="A129" s="672" t="s">
        <v>1952</v>
      </c>
      <c r="B129" s="669">
        <v>25.636129</v>
      </c>
      <c r="C129" s="669">
        <v>26.641687389999998</v>
      </c>
      <c r="D129" s="669">
        <v>26.796002999999999</v>
      </c>
      <c r="E129" s="669">
        <v>27.427123590000001</v>
      </c>
      <c r="F129" s="669">
        <v>27.749202</v>
      </c>
      <c r="G129" s="669">
        <v>27.749202</v>
      </c>
      <c r="H129" s="669">
        <v>27.831806</v>
      </c>
      <c r="I129" s="669">
        <v>27.874680999999999</v>
      </c>
      <c r="J129" s="669">
        <f t="shared" si="2"/>
        <v>3.5572432201922197</v>
      </c>
      <c r="K129" s="669">
        <f t="shared" si="3"/>
        <v>1.1743061897946632</v>
      </c>
    </row>
    <row r="130" spans="1:11" ht="14.4" x14ac:dyDescent="0.3">
      <c r="A130" s="672" t="s">
        <v>478</v>
      </c>
      <c r="B130" s="669">
        <v>806.88157100000001</v>
      </c>
      <c r="C130" s="669">
        <v>862.60471580000012</v>
      </c>
      <c r="D130" s="669">
        <v>829.11876500000005</v>
      </c>
      <c r="E130" s="669">
        <v>871.44459941000014</v>
      </c>
      <c r="F130" s="669">
        <v>925.119686</v>
      </c>
      <c r="G130" s="669">
        <v>925.119686</v>
      </c>
      <c r="H130" s="669">
        <v>843.46913500000005</v>
      </c>
      <c r="I130" s="669">
        <v>840.32447500000001</v>
      </c>
      <c r="J130" s="669">
        <f t="shared" si="2"/>
        <v>11.57866943223749</v>
      </c>
      <c r="K130" s="669">
        <f t="shared" si="3"/>
        <v>6.1593228790837458</v>
      </c>
    </row>
    <row r="131" spans="1:11" ht="14.4" x14ac:dyDescent="0.3">
      <c r="A131" s="672" t="s">
        <v>479</v>
      </c>
      <c r="B131" s="669">
        <v>16.524165</v>
      </c>
      <c r="C131" s="669">
        <v>18.589510480000005</v>
      </c>
      <c r="D131" s="669">
        <v>19.598483000000002</v>
      </c>
      <c r="E131" s="669">
        <v>20.817951610000001</v>
      </c>
      <c r="F131" s="669">
        <v>21.269922000000001</v>
      </c>
      <c r="G131" s="669">
        <v>21.769922000000001</v>
      </c>
      <c r="H131" s="669">
        <v>22.183350999999998</v>
      </c>
      <c r="I131" s="669">
        <v>22.241247000000001</v>
      </c>
      <c r="J131" s="669">
        <f t="shared" si="2"/>
        <v>11.079627948755018</v>
      </c>
      <c r="K131" s="669">
        <f t="shared" si="3"/>
        <v>4.5728340993103131</v>
      </c>
    </row>
    <row r="132" spans="1:11" ht="14.4" x14ac:dyDescent="0.3">
      <c r="A132" s="672" t="s">
        <v>1953</v>
      </c>
      <c r="B132" s="669">
        <v>2.7342270000000002</v>
      </c>
      <c r="C132" s="669">
        <v>3.0262555499999997</v>
      </c>
      <c r="D132" s="669">
        <v>3.319893</v>
      </c>
      <c r="E132" s="669">
        <v>3.56962636</v>
      </c>
      <c r="F132" s="669">
        <v>4.1503649999999999</v>
      </c>
      <c r="G132" s="669">
        <v>4.1503649999999999</v>
      </c>
      <c r="H132" s="669">
        <v>4.103129</v>
      </c>
      <c r="I132" s="669">
        <v>3.78409</v>
      </c>
      <c r="J132" s="669">
        <f t="shared" si="2"/>
        <v>25.015023074538846</v>
      </c>
      <c r="K132" s="669">
        <f t="shared" si="3"/>
        <v>16.268891515021195</v>
      </c>
    </row>
    <row r="133" spans="1:11" ht="28.8" x14ac:dyDescent="0.3">
      <c r="A133" s="672" t="s">
        <v>480</v>
      </c>
      <c r="B133" s="669">
        <v>121.234143</v>
      </c>
      <c r="C133" s="669">
        <v>128.67840213999997</v>
      </c>
      <c r="D133" s="669">
        <v>121.717026</v>
      </c>
      <c r="E133" s="669">
        <v>122.58332912</v>
      </c>
      <c r="F133" s="669">
        <v>24.539915000000001</v>
      </c>
      <c r="G133" s="669">
        <v>24.539915000000001</v>
      </c>
      <c r="H133" s="669">
        <v>22.525518999999999</v>
      </c>
      <c r="I133" s="669">
        <v>22.385586</v>
      </c>
      <c r="J133" s="669">
        <f t="shared" si="2"/>
        <v>-79.838551921240665</v>
      </c>
      <c r="K133" s="669">
        <f t="shared" si="3"/>
        <v>-79.981033982216914</v>
      </c>
    </row>
    <row r="134" spans="1:11" ht="14.4" x14ac:dyDescent="0.3">
      <c r="A134" s="672" t="s">
        <v>481</v>
      </c>
      <c r="B134" s="669">
        <v>5.134341</v>
      </c>
      <c r="C134" s="669">
        <v>6.4541557300000001</v>
      </c>
      <c r="D134" s="669">
        <v>6.53078</v>
      </c>
      <c r="E134" s="669">
        <v>8.7236823900000005</v>
      </c>
      <c r="F134" s="669">
        <v>9.5594599999999996</v>
      </c>
      <c r="G134" s="669">
        <v>9.5594599999999996</v>
      </c>
      <c r="H134" s="669">
        <v>11.585781000000001</v>
      </c>
      <c r="I134" s="669">
        <v>11.487295</v>
      </c>
      <c r="J134" s="669">
        <f t="shared" ref="J134:J197" si="4">G134/D134*100-100</f>
        <v>46.375471230082752</v>
      </c>
      <c r="K134" s="669">
        <f t="shared" ref="K134:K197" si="5">G134/E134*100-100</f>
        <v>9.5805598213668901</v>
      </c>
    </row>
    <row r="135" spans="1:11" ht="28.8" x14ac:dyDescent="0.3">
      <c r="A135" s="672" t="s">
        <v>482</v>
      </c>
      <c r="B135" s="669">
        <v>2.4839389999999999</v>
      </c>
      <c r="C135" s="669">
        <v>3.9870899300000002</v>
      </c>
      <c r="D135" s="669">
        <v>5.2040980000000001</v>
      </c>
      <c r="E135" s="669">
        <v>6.8058565</v>
      </c>
      <c r="F135" s="669">
        <v>9.6841179999999998</v>
      </c>
      <c r="G135" s="669">
        <v>9.6841179999999998</v>
      </c>
      <c r="H135" s="669">
        <v>9.7702740000000006</v>
      </c>
      <c r="I135" s="669">
        <v>9.8797940000000004</v>
      </c>
      <c r="J135" s="669">
        <f t="shared" si="4"/>
        <v>86.086388073399064</v>
      </c>
      <c r="K135" s="669">
        <f t="shared" si="5"/>
        <v>42.290951917660891</v>
      </c>
    </row>
    <row r="136" spans="1:11" ht="28.8" x14ac:dyDescent="0.25">
      <c r="A136" s="671" t="s">
        <v>13</v>
      </c>
      <c r="B136" s="668">
        <v>2857.4883789999999</v>
      </c>
      <c r="C136" s="668">
        <v>4583.4492855299995</v>
      </c>
      <c r="D136" s="668">
        <v>3953.7653340000002</v>
      </c>
      <c r="E136" s="668">
        <v>4171.8540069999999</v>
      </c>
      <c r="F136" s="668">
        <v>3886.1438370000001</v>
      </c>
      <c r="G136" s="668">
        <v>3825.243837</v>
      </c>
      <c r="H136" s="668">
        <v>3201.5082080000002</v>
      </c>
      <c r="I136" s="668">
        <v>3198.7984550000001</v>
      </c>
      <c r="J136" s="668">
        <f t="shared" si="4"/>
        <v>-3.2506101435710661</v>
      </c>
      <c r="K136" s="668">
        <f t="shared" si="5"/>
        <v>-8.3083005641716738</v>
      </c>
    </row>
    <row r="137" spans="1:11" ht="28.8" x14ac:dyDescent="0.3">
      <c r="A137" s="672" t="s">
        <v>566</v>
      </c>
      <c r="B137" s="669">
        <v>497.12471900000003</v>
      </c>
      <c r="C137" s="669">
        <v>821.22496926999997</v>
      </c>
      <c r="D137" s="669">
        <v>575.30658300000005</v>
      </c>
      <c r="E137" s="669">
        <v>575.58005600000001</v>
      </c>
      <c r="F137" s="669">
        <v>525.017338</v>
      </c>
      <c r="G137" s="669">
        <v>526.21733800000004</v>
      </c>
      <c r="H137" s="669">
        <v>472.77972199999999</v>
      </c>
      <c r="I137" s="669">
        <v>471.551985</v>
      </c>
      <c r="J137" s="669">
        <f t="shared" si="4"/>
        <v>-8.5327104626577892</v>
      </c>
      <c r="K137" s="669">
        <f t="shared" si="5"/>
        <v>-8.5761689421705682</v>
      </c>
    </row>
    <row r="138" spans="1:11" ht="28.8" x14ac:dyDescent="0.3">
      <c r="A138" s="672" t="s">
        <v>122</v>
      </c>
      <c r="B138" s="669">
        <v>7.4474910000000003</v>
      </c>
      <c r="C138" s="669">
        <v>7.7481143599999998</v>
      </c>
      <c r="D138" s="669">
        <v>8.8412089999999992</v>
      </c>
      <c r="E138" s="669">
        <v>8.8856045100000003</v>
      </c>
      <c r="F138" s="669">
        <v>10.347734000000001</v>
      </c>
      <c r="G138" s="669">
        <v>10.347734000000001</v>
      </c>
      <c r="H138" s="669">
        <v>10.346088999999999</v>
      </c>
      <c r="I138" s="669">
        <v>10.344576</v>
      </c>
      <c r="J138" s="669">
        <f t="shared" si="4"/>
        <v>17.039807564779892</v>
      </c>
      <c r="K138" s="669">
        <f t="shared" si="5"/>
        <v>16.455036777233303</v>
      </c>
    </row>
    <row r="139" spans="1:11" ht="14.4" x14ac:dyDescent="0.3">
      <c r="A139" s="672" t="s">
        <v>234</v>
      </c>
      <c r="B139" s="669">
        <v>61.781052000000003</v>
      </c>
      <c r="C139" s="669">
        <v>125.632351</v>
      </c>
      <c r="D139" s="669">
        <v>68.654686999999996</v>
      </c>
      <c r="E139" s="669">
        <v>70.70402</v>
      </c>
      <c r="F139" s="669">
        <v>72.600634999999997</v>
      </c>
      <c r="G139" s="669">
        <v>72.600634999999997</v>
      </c>
      <c r="H139" s="669">
        <v>62.380907999999998</v>
      </c>
      <c r="I139" s="669">
        <v>53.430405</v>
      </c>
      <c r="J139" s="669">
        <f t="shared" si="4"/>
        <v>5.747528934186235</v>
      </c>
      <c r="K139" s="669">
        <f t="shared" si="5"/>
        <v>2.6824712371375625</v>
      </c>
    </row>
    <row r="140" spans="1:11" ht="14.4" x14ac:dyDescent="0.3">
      <c r="A140" s="672" t="s">
        <v>251</v>
      </c>
      <c r="B140" s="669">
        <v>122.849282</v>
      </c>
      <c r="C140" s="669">
        <v>141.18837031999999</v>
      </c>
      <c r="D140" s="669">
        <v>169.786811</v>
      </c>
      <c r="E140" s="669">
        <v>180.04463200000001</v>
      </c>
      <c r="F140" s="669">
        <v>184.068939</v>
      </c>
      <c r="G140" s="669">
        <v>184.068939</v>
      </c>
      <c r="H140" s="669">
        <v>153.746509</v>
      </c>
      <c r="I140" s="669">
        <v>141.67186599999999</v>
      </c>
      <c r="J140" s="669">
        <f t="shared" si="4"/>
        <v>8.4118006079989271</v>
      </c>
      <c r="K140" s="669">
        <f t="shared" si="5"/>
        <v>2.2351718878238955</v>
      </c>
    </row>
    <row r="141" spans="1:11" ht="28.8" x14ac:dyDescent="0.3">
      <c r="A141" s="672" t="s">
        <v>483</v>
      </c>
      <c r="B141" s="669">
        <v>89.707130000000006</v>
      </c>
      <c r="C141" s="669">
        <v>200.35159400000001</v>
      </c>
      <c r="D141" s="669">
        <v>133.892674</v>
      </c>
      <c r="E141" s="669">
        <v>148.66442900000001</v>
      </c>
      <c r="F141" s="669">
        <v>136.44734600000001</v>
      </c>
      <c r="G141" s="669">
        <v>136.44734600000001</v>
      </c>
      <c r="H141" s="669">
        <v>95.265983000000006</v>
      </c>
      <c r="I141" s="669">
        <v>90.575911000000005</v>
      </c>
      <c r="J141" s="669">
        <f t="shared" si="4"/>
        <v>1.9079998357490524</v>
      </c>
      <c r="K141" s="669">
        <f t="shared" si="5"/>
        <v>-8.2178925262612665</v>
      </c>
    </row>
    <row r="142" spans="1:11" ht="14.4" x14ac:dyDescent="0.3">
      <c r="A142" s="672" t="s">
        <v>484</v>
      </c>
      <c r="B142" s="669">
        <v>150.59117900000001</v>
      </c>
      <c r="C142" s="669">
        <v>155.26526324</v>
      </c>
      <c r="D142" s="669">
        <v>165.62126599999999</v>
      </c>
      <c r="E142" s="669">
        <v>180.67092174000001</v>
      </c>
      <c r="F142" s="669">
        <v>152.42376100000001</v>
      </c>
      <c r="G142" s="669">
        <v>159.42376100000001</v>
      </c>
      <c r="H142" s="669">
        <v>125.608135</v>
      </c>
      <c r="I142" s="669">
        <v>121.24073799999999</v>
      </c>
      <c r="J142" s="669">
        <f t="shared" si="4"/>
        <v>-3.7419741737754748</v>
      </c>
      <c r="K142" s="669">
        <f t="shared" si="5"/>
        <v>-11.760144098105812</v>
      </c>
    </row>
    <row r="143" spans="1:11" ht="28.8" x14ac:dyDescent="0.3">
      <c r="A143" s="672" t="s">
        <v>485</v>
      </c>
      <c r="B143" s="669">
        <v>350.92307199999999</v>
      </c>
      <c r="C143" s="669">
        <v>728.06665066000005</v>
      </c>
      <c r="D143" s="669">
        <v>397.78908000000001</v>
      </c>
      <c r="E143" s="669">
        <v>450.67588000000001</v>
      </c>
      <c r="F143" s="669">
        <v>437.54775799999999</v>
      </c>
      <c r="G143" s="669">
        <v>437.54775799999999</v>
      </c>
      <c r="H143" s="669">
        <v>431.72707200000002</v>
      </c>
      <c r="I143" s="669">
        <v>436.62380300000001</v>
      </c>
      <c r="J143" s="669">
        <f t="shared" si="4"/>
        <v>9.9949143903095461</v>
      </c>
      <c r="K143" s="669">
        <f t="shared" si="5"/>
        <v>-2.9129852700348806</v>
      </c>
    </row>
    <row r="144" spans="1:11" ht="28.8" x14ac:dyDescent="0.3">
      <c r="A144" s="672" t="s">
        <v>357</v>
      </c>
      <c r="B144" s="669">
        <v>339.11851200000001</v>
      </c>
      <c r="C144" s="669">
        <v>387.75318361000001</v>
      </c>
      <c r="D144" s="669">
        <v>691.10684100000003</v>
      </c>
      <c r="E144" s="669">
        <v>761.41837181999995</v>
      </c>
      <c r="F144" s="669">
        <v>612.71802600000001</v>
      </c>
      <c r="G144" s="669">
        <v>773.61802599999999</v>
      </c>
      <c r="H144" s="669">
        <v>563.80381699999998</v>
      </c>
      <c r="I144" s="669">
        <v>552.34582699999999</v>
      </c>
      <c r="J144" s="669">
        <f t="shared" si="4"/>
        <v>11.938991210188291</v>
      </c>
      <c r="K144" s="669">
        <f t="shared" si="5"/>
        <v>1.6022274522795641</v>
      </c>
    </row>
    <row r="145" spans="1:11" ht="14.4" x14ac:dyDescent="0.3">
      <c r="A145" s="672" t="s">
        <v>358</v>
      </c>
      <c r="B145" s="669">
        <v>705.02348800000004</v>
      </c>
      <c r="C145" s="669">
        <v>1038.6256320099999</v>
      </c>
      <c r="D145" s="669">
        <v>1056.6511410000001</v>
      </c>
      <c r="E145" s="669">
        <v>1057.32682393</v>
      </c>
      <c r="F145" s="669">
        <v>1075.0228569999999</v>
      </c>
      <c r="G145" s="669">
        <v>845.02285700000004</v>
      </c>
      <c r="H145" s="669">
        <v>625.51365199999998</v>
      </c>
      <c r="I145" s="669">
        <v>663.44874900000002</v>
      </c>
      <c r="J145" s="669">
        <f t="shared" si="4"/>
        <v>-20.028207587957354</v>
      </c>
      <c r="K145" s="669">
        <f t="shared" si="5"/>
        <v>-20.079313427506079</v>
      </c>
    </row>
    <row r="146" spans="1:11" ht="28.8" x14ac:dyDescent="0.3">
      <c r="A146" s="672" t="s">
        <v>567</v>
      </c>
      <c r="B146" s="669">
        <v>26.027853</v>
      </c>
      <c r="C146" s="669">
        <v>33.790787239999993</v>
      </c>
      <c r="D146" s="669">
        <v>38.585867999999998</v>
      </c>
      <c r="E146" s="669">
        <v>38.829220999999997</v>
      </c>
      <c r="F146" s="669">
        <v>32.582825999999997</v>
      </c>
      <c r="G146" s="669">
        <v>32.582825999999997</v>
      </c>
      <c r="H146" s="669">
        <v>32.56729</v>
      </c>
      <c r="I146" s="669">
        <v>31.070114</v>
      </c>
      <c r="J146" s="669">
        <f t="shared" si="4"/>
        <v>-15.557618141439761</v>
      </c>
      <c r="K146" s="669">
        <f t="shared" si="5"/>
        <v>-16.08684088717618</v>
      </c>
    </row>
    <row r="147" spans="1:11" ht="28.8" x14ac:dyDescent="0.3">
      <c r="A147" s="672" t="s">
        <v>568</v>
      </c>
      <c r="B147" s="669">
        <v>480.776499</v>
      </c>
      <c r="C147" s="669">
        <v>911.78255999999999</v>
      </c>
      <c r="D147" s="669">
        <v>592.49715500000002</v>
      </c>
      <c r="E147" s="669">
        <v>642.91861800000004</v>
      </c>
      <c r="F147" s="669">
        <v>594.07457999999997</v>
      </c>
      <c r="G147" s="669">
        <v>594.07457999999997</v>
      </c>
      <c r="H147" s="669">
        <v>594.18187799999998</v>
      </c>
      <c r="I147" s="669">
        <v>592.70158800000002</v>
      </c>
      <c r="J147" s="669">
        <f t="shared" si="4"/>
        <v>0.26623334587993952</v>
      </c>
      <c r="K147" s="669">
        <f t="shared" si="5"/>
        <v>-7.5972349582820868</v>
      </c>
    </row>
    <row r="148" spans="1:11" ht="14.4" x14ac:dyDescent="0.3">
      <c r="A148" s="672" t="s">
        <v>1954</v>
      </c>
      <c r="B148" s="669">
        <v>19.290839999999999</v>
      </c>
      <c r="C148" s="669">
        <v>23.93583482</v>
      </c>
      <c r="D148" s="669">
        <v>26.672519000000001</v>
      </c>
      <c r="E148" s="669">
        <v>27.586438999999999</v>
      </c>
      <c r="F148" s="669">
        <v>24.596767</v>
      </c>
      <c r="G148" s="669">
        <v>24.596767</v>
      </c>
      <c r="H148" s="669">
        <v>24.482911999999999</v>
      </c>
      <c r="I148" s="669">
        <v>24.460011000000002</v>
      </c>
      <c r="J148" s="669">
        <f t="shared" si="4"/>
        <v>-7.7823620633656816</v>
      </c>
      <c r="K148" s="669">
        <f t="shared" si="5"/>
        <v>-10.837469816238325</v>
      </c>
    </row>
    <row r="149" spans="1:11" ht="28.8" x14ac:dyDescent="0.3">
      <c r="A149" s="672" t="s">
        <v>1660</v>
      </c>
      <c r="B149" s="669">
        <v>6.8272620000000002</v>
      </c>
      <c r="C149" s="669">
        <v>8.0839750000000006</v>
      </c>
      <c r="D149" s="669">
        <v>28.359500000000001</v>
      </c>
      <c r="E149" s="669">
        <v>28.54899</v>
      </c>
      <c r="F149" s="669">
        <v>28.695270000000001</v>
      </c>
      <c r="G149" s="669">
        <v>28.695270000000001</v>
      </c>
      <c r="H149" s="669">
        <v>9.104241</v>
      </c>
      <c r="I149" s="669">
        <v>9.3328819999999997</v>
      </c>
      <c r="J149" s="669">
        <f t="shared" si="4"/>
        <v>1.1839771505139538</v>
      </c>
      <c r="K149" s="669">
        <f t="shared" si="5"/>
        <v>0.51238239951747744</v>
      </c>
    </row>
    <row r="150" spans="1:11" ht="14.4" x14ac:dyDescent="0.25">
      <c r="A150" s="671" t="s">
        <v>12</v>
      </c>
      <c r="B150" s="668">
        <v>51356.647814999997</v>
      </c>
      <c r="C150" s="668">
        <v>54492.162859770004</v>
      </c>
      <c r="D150" s="668">
        <v>51250.840012000001</v>
      </c>
      <c r="E150" s="668">
        <v>53030.992105999998</v>
      </c>
      <c r="F150" s="668">
        <v>52095.347872999999</v>
      </c>
      <c r="G150" s="668">
        <v>52113.722414999997</v>
      </c>
      <c r="H150" s="668">
        <v>50870.580997999998</v>
      </c>
      <c r="I150" s="668">
        <v>47997.905138000002</v>
      </c>
      <c r="J150" s="668">
        <f t="shared" si="4"/>
        <v>1.6836453857106619</v>
      </c>
      <c r="K150" s="668">
        <f t="shared" si="5"/>
        <v>-1.7296860846324194</v>
      </c>
    </row>
    <row r="151" spans="1:11" ht="14.4" x14ac:dyDescent="0.3">
      <c r="A151" s="672" t="s">
        <v>1661</v>
      </c>
      <c r="B151" s="669">
        <v>1753.1076049999999</v>
      </c>
      <c r="C151" s="669">
        <v>596.57611524000004</v>
      </c>
      <c r="D151" s="669">
        <v>1515.186228</v>
      </c>
      <c r="E151" s="669">
        <v>993.46693300000004</v>
      </c>
      <c r="F151" s="669">
        <v>1640.8822259999999</v>
      </c>
      <c r="G151" s="669">
        <v>1641.8822259999999</v>
      </c>
      <c r="H151" s="669">
        <v>1480.5893550000001</v>
      </c>
      <c r="I151" s="669">
        <v>1476.407301</v>
      </c>
      <c r="J151" s="669">
        <f t="shared" si="4"/>
        <v>8.3617442964245328</v>
      </c>
      <c r="K151" s="669">
        <f t="shared" si="5"/>
        <v>65.267929053457465</v>
      </c>
    </row>
    <row r="152" spans="1:11" ht="28.8" x14ac:dyDescent="0.3">
      <c r="A152" s="672" t="s">
        <v>1662</v>
      </c>
      <c r="B152" s="669">
        <v>1934.637035</v>
      </c>
      <c r="C152" s="669">
        <v>2113.3855102699999</v>
      </c>
      <c r="D152" s="669">
        <v>2056.3755430000001</v>
      </c>
      <c r="E152" s="669">
        <v>2058.38854704</v>
      </c>
      <c r="F152" s="669">
        <v>1663.7243020000001</v>
      </c>
      <c r="G152" s="669">
        <v>1665.2243020000001</v>
      </c>
      <c r="H152" s="669">
        <v>1727.9943699999999</v>
      </c>
      <c r="I152" s="669">
        <v>1452.7460739999999</v>
      </c>
      <c r="J152" s="669">
        <f t="shared" si="4"/>
        <v>-19.021391415176936</v>
      </c>
      <c r="K152" s="669">
        <f t="shared" si="5"/>
        <v>-19.10058456190778</v>
      </c>
    </row>
    <row r="153" spans="1:11" ht="14.4" x14ac:dyDescent="0.3">
      <c r="A153" s="672" t="s">
        <v>128</v>
      </c>
      <c r="B153" s="669">
        <v>627.42758900000001</v>
      </c>
      <c r="C153" s="669">
        <v>776.28065829999991</v>
      </c>
      <c r="D153" s="669">
        <v>646.52308900000003</v>
      </c>
      <c r="E153" s="669">
        <v>681.88472983000008</v>
      </c>
      <c r="F153" s="669">
        <v>646.52308900000003</v>
      </c>
      <c r="G153" s="669">
        <v>646.52308900000003</v>
      </c>
      <c r="H153" s="669">
        <v>666.52308900000003</v>
      </c>
      <c r="I153" s="669">
        <v>666.52308900000003</v>
      </c>
      <c r="J153" s="669">
        <f t="shared" si="4"/>
        <v>0</v>
      </c>
      <c r="K153" s="669">
        <f t="shared" si="5"/>
        <v>-5.1858678282495134</v>
      </c>
    </row>
    <row r="154" spans="1:11" ht="28.8" x14ac:dyDescent="0.3">
      <c r="A154" s="672" t="s">
        <v>1663</v>
      </c>
      <c r="B154" s="669">
        <v>68.919499000000002</v>
      </c>
      <c r="C154" s="669">
        <v>77.445665019999993</v>
      </c>
      <c r="D154" s="669">
        <v>49.076371999999999</v>
      </c>
      <c r="E154" s="669">
        <v>49.271635000000003</v>
      </c>
      <c r="F154" s="669">
        <v>48.609051999999998</v>
      </c>
      <c r="G154" s="669">
        <v>48.609051999999998</v>
      </c>
      <c r="H154" s="669">
        <v>49.131709000000001</v>
      </c>
      <c r="I154" s="669">
        <v>48.678851000000002</v>
      </c>
      <c r="J154" s="669">
        <f t="shared" si="4"/>
        <v>-0.95223012817655217</v>
      </c>
      <c r="K154" s="669">
        <f t="shared" si="5"/>
        <v>-1.3447554561564772</v>
      </c>
    </row>
    <row r="155" spans="1:11" ht="28.8" x14ac:dyDescent="0.3">
      <c r="A155" s="672" t="s">
        <v>361</v>
      </c>
      <c r="B155" s="669">
        <v>382.610702</v>
      </c>
      <c r="C155" s="669">
        <v>425.61672689</v>
      </c>
      <c r="D155" s="669">
        <v>415.08522299999998</v>
      </c>
      <c r="E155" s="669">
        <v>435.70393612999999</v>
      </c>
      <c r="F155" s="669">
        <v>193.20267000000001</v>
      </c>
      <c r="G155" s="669">
        <v>193.20267000000001</v>
      </c>
      <c r="H155" s="669">
        <v>175.498503</v>
      </c>
      <c r="I155" s="669">
        <v>189.09755899999999</v>
      </c>
      <c r="J155" s="669">
        <f t="shared" si="4"/>
        <v>-53.454698145204745</v>
      </c>
      <c r="K155" s="669">
        <f t="shared" si="5"/>
        <v>-55.657350329202771</v>
      </c>
    </row>
    <row r="156" spans="1:11" ht="14.4" x14ac:dyDescent="0.3">
      <c r="A156" s="672" t="s">
        <v>569</v>
      </c>
      <c r="B156" s="669">
        <v>30225.133482000001</v>
      </c>
      <c r="C156" s="669">
        <v>32250.75808938</v>
      </c>
      <c r="D156" s="669">
        <v>30191.473257000001</v>
      </c>
      <c r="E156" s="669">
        <v>31384.163089000001</v>
      </c>
      <c r="F156" s="669">
        <v>30355.557786000001</v>
      </c>
      <c r="G156" s="669">
        <v>30367.463692000001</v>
      </c>
      <c r="H156" s="669">
        <v>29779.433716</v>
      </c>
      <c r="I156" s="669">
        <v>28961.790497000002</v>
      </c>
      <c r="J156" s="669">
        <f t="shared" si="4"/>
        <v>0.58291436625800941</v>
      </c>
      <c r="K156" s="669">
        <f t="shared" si="5"/>
        <v>-3.2395300588924982</v>
      </c>
    </row>
    <row r="157" spans="1:11" ht="14.4" x14ac:dyDescent="0.3">
      <c r="A157" s="672" t="s">
        <v>570</v>
      </c>
      <c r="B157" s="669">
        <v>15692.206953000001</v>
      </c>
      <c r="C157" s="669">
        <v>17519.4536057</v>
      </c>
      <c r="D157" s="669">
        <v>15901.051383</v>
      </c>
      <c r="E157" s="669">
        <v>16692.499583000001</v>
      </c>
      <c r="F157" s="669">
        <v>16844.150298</v>
      </c>
      <c r="G157" s="669">
        <v>16848.118933999998</v>
      </c>
      <c r="H157" s="669">
        <v>16552.348173999999</v>
      </c>
      <c r="I157" s="669">
        <v>14810.843185</v>
      </c>
      <c r="J157" s="669">
        <f t="shared" si="4"/>
        <v>5.9560058526225532</v>
      </c>
      <c r="K157" s="669">
        <f t="shared" si="5"/>
        <v>0.93227110910629563</v>
      </c>
    </row>
    <row r="158" spans="1:11" ht="28.8" x14ac:dyDescent="0.3">
      <c r="A158" s="672" t="s">
        <v>571</v>
      </c>
      <c r="B158" s="669">
        <v>672.60495000000003</v>
      </c>
      <c r="C158" s="669">
        <v>732.64648897000006</v>
      </c>
      <c r="D158" s="669">
        <v>476.068917</v>
      </c>
      <c r="E158" s="669">
        <v>735.613653</v>
      </c>
      <c r="F158" s="669">
        <v>702.69844999999998</v>
      </c>
      <c r="G158" s="669">
        <v>702.69844999999998</v>
      </c>
      <c r="H158" s="669">
        <v>439.06208199999998</v>
      </c>
      <c r="I158" s="669">
        <v>391.81858199999999</v>
      </c>
      <c r="J158" s="669">
        <f t="shared" si="4"/>
        <v>47.604354098169352</v>
      </c>
      <c r="K158" s="669">
        <f t="shared" si="5"/>
        <v>-4.4745231230774891</v>
      </c>
    </row>
    <row r="159" spans="1:11" ht="14.4" x14ac:dyDescent="0.25">
      <c r="A159" s="671" t="s">
        <v>1955</v>
      </c>
      <c r="B159" s="668">
        <v>10024.37392772</v>
      </c>
      <c r="C159" s="668">
        <v>10246.251613930001</v>
      </c>
      <c r="D159" s="668">
        <v>10510.59054574</v>
      </c>
      <c r="E159" s="668">
        <v>10638.305004690001</v>
      </c>
      <c r="F159" s="668">
        <v>10883.85629</v>
      </c>
      <c r="G159" s="668">
        <v>10926.309558000001</v>
      </c>
      <c r="H159" s="668">
        <v>11048.053099999999</v>
      </c>
      <c r="I159" s="668">
        <v>11035.959327</v>
      </c>
      <c r="J159" s="668">
        <f t="shared" si="4"/>
        <v>3.9552393412232618</v>
      </c>
      <c r="K159" s="668">
        <f t="shared" si="5"/>
        <v>2.7072409860690243</v>
      </c>
    </row>
    <row r="160" spans="1:11" ht="14.4" x14ac:dyDescent="0.3">
      <c r="A160" s="672" t="s">
        <v>620</v>
      </c>
      <c r="B160" s="669">
        <v>430.95191599999998</v>
      </c>
      <c r="C160" s="669">
        <v>495.24367799999999</v>
      </c>
      <c r="D160" s="669">
        <v>420.54936199999997</v>
      </c>
      <c r="E160" s="669">
        <v>422.706997</v>
      </c>
      <c r="F160" s="669">
        <v>560.36814400000003</v>
      </c>
      <c r="G160" s="669">
        <v>564.51752099999999</v>
      </c>
      <c r="H160" s="669">
        <v>857.14690700000006</v>
      </c>
      <c r="I160" s="669">
        <v>858.279988</v>
      </c>
      <c r="J160" s="669">
        <f t="shared" si="4"/>
        <v>34.233355702962655</v>
      </c>
      <c r="K160" s="669">
        <f t="shared" si="5"/>
        <v>33.548184677908239</v>
      </c>
    </row>
    <row r="161" spans="1:11" ht="28.8" x14ac:dyDescent="0.3">
      <c r="A161" s="672" t="s">
        <v>535</v>
      </c>
      <c r="B161" s="669">
        <v>548.79279199999996</v>
      </c>
      <c r="C161" s="669">
        <v>605.66545299999996</v>
      </c>
      <c r="D161" s="669">
        <v>571.30936399999996</v>
      </c>
      <c r="E161" s="669">
        <v>659.63869799999998</v>
      </c>
      <c r="F161" s="669">
        <v>657.12514099999999</v>
      </c>
      <c r="G161" s="669">
        <v>658.12514099999999</v>
      </c>
      <c r="H161" s="669">
        <v>642.04123400000003</v>
      </c>
      <c r="I161" s="669">
        <v>645.06286599999999</v>
      </c>
      <c r="J161" s="669">
        <f t="shared" si="4"/>
        <v>15.19593104376284</v>
      </c>
      <c r="K161" s="669">
        <f t="shared" si="5"/>
        <v>-0.22945242669798915</v>
      </c>
    </row>
    <row r="162" spans="1:11" ht="14.4" x14ac:dyDescent="0.3">
      <c r="A162" s="672" t="s">
        <v>132</v>
      </c>
      <c r="B162" s="669">
        <v>8618.5222300000005</v>
      </c>
      <c r="C162" s="669">
        <v>8832.977202</v>
      </c>
      <c r="D162" s="669">
        <v>9165.6414220000006</v>
      </c>
      <c r="E162" s="669">
        <v>9179.0346410000002</v>
      </c>
      <c r="F162" s="669">
        <v>9411.2779410000003</v>
      </c>
      <c r="G162" s="669">
        <v>9448.5818319999998</v>
      </c>
      <c r="H162" s="669">
        <v>9294.9984330000007</v>
      </c>
      <c r="I162" s="669">
        <v>9261.2813939999996</v>
      </c>
      <c r="J162" s="669">
        <f t="shared" si="4"/>
        <v>3.0869679160791463</v>
      </c>
      <c r="K162" s="669">
        <f t="shared" si="5"/>
        <v>2.9365527154240567</v>
      </c>
    </row>
    <row r="163" spans="1:11" ht="28.8" x14ac:dyDescent="0.3">
      <c r="A163" s="672" t="s">
        <v>1747</v>
      </c>
      <c r="B163" s="669">
        <v>104.092112</v>
      </c>
      <c r="C163" s="669">
        <v>4.7426909999999998</v>
      </c>
      <c r="D163" s="669">
        <v>7.0229400000000002</v>
      </c>
      <c r="E163" s="669">
        <v>5.3997799999999998</v>
      </c>
      <c r="F163" s="669">
        <v>9.2221919999999997</v>
      </c>
      <c r="G163" s="669">
        <v>9.2221919999999997</v>
      </c>
      <c r="H163" s="669">
        <v>9.3316719999999993</v>
      </c>
      <c r="I163" s="669">
        <v>9.3561370000000004</v>
      </c>
      <c r="J163" s="669">
        <f t="shared" si="4"/>
        <v>31.315261129954109</v>
      </c>
      <c r="K163" s="669">
        <f t="shared" si="5"/>
        <v>70.78829137483379</v>
      </c>
    </row>
    <row r="164" spans="1:11" ht="14.4" x14ac:dyDescent="0.3">
      <c r="A164" s="672" t="s">
        <v>1748</v>
      </c>
      <c r="B164" s="669">
        <v>322.01487772000002</v>
      </c>
      <c r="C164" s="669">
        <v>307.62258993</v>
      </c>
      <c r="D164" s="669">
        <v>346.06745774000001</v>
      </c>
      <c r="E164" s="669">
        <v>371.52488869000001</v>
      </c>
      <c r="F164" s="669">
        <v>245.86287200000001</v>
      </c>
      <c r="G164" s="669">
        <v>245.86287200000001</v>
      </c>
      <c r="H164" s="669">
        <v>244.534854</v>
      </c>
      <c r="I164" s="669">
        <v>261.97894200000002</v>
      </c>
      <c r="J164" s="669">
        <f t="shared" si="4"/>
        <v>-28.955217689171903</v>
      </c>
      <c r="K164" s="669">
        <f t="shared" si="5"/>
        <v>-33.823310500969498</v>
      </c>
    </row>
    <row r="165" spans="1:11" ht="14.4" x14ac:dyDescent="0.25">
      <c r="A165" s="671" t="s">
        <v>11</v>
      </c>
      <c r="B165" s="668">
        <v>45521.407439000002</v>
      </c>
      <c r="C165" s="668">
        <v>49635.166465309987</v>
      </c>
      <c r="D165" s="668">
        <v>50409.570158000002</v>
      </c>
      <c r="E165" s="668">
        <v>56602.061880000001</v>
      </c>
      <c r="F165" s="668">
        <v>60883.487910999997</v>
      </c>
      <c r="G165" s="668">
        <v>60769.879090000002</v>
      </c>
      <c r="H165" s="668">
        <v>61873.510180999998</v>
      </c>
      <c r="I165" s="668">
        <v>62783.272190000003</v>
      </c>
      <c r="J165" s="668">
        <f t="shared" si="4"/>
        <v>20.552265967607781</v>
      </c>
      <c r="K165" s="668">
        <f t="shared" si="5"/>
        <v>7.3633664067504156</v>
      </c>
    </row>
    <row r="166" spans="1:11" ht="43.2" x14ac:dyDescent="0.3">
      <c r="A166" s="672" t="s">
        <v>1956</v>
      </c>
      <c r="B166" s="669">
        <v>150.52655200000001</v>
      </c>
      <c r="C166" s="669">
        <v>816.49308626999994</v>
      </c>
      <c r="D166" s="669">
        <v>106.340045</v>
      </c>
      <c r="E166" s="669">
        <v>111.246177</v>
      </c>
      <c r="F166" s="669">
        <v>104.364362</v>
      </c>
      <c r="G166" s="669">
        <v>107.664362</v>
      </c>
      <c r="H166" s="669">
        <v>105.753648</v>
      </c>
      <c r="I166" s="669">
        <v>100.055328</v>
      </c>
      <c r="J166" s="669">
        <f t="shared" si="4"/>
        <v>1.2453605788863342</v>
      </c>
      <c r="K166" s="669">
        <f t="shared" si="5"/>
        <v>-3.2197196313541667</v>
      </c>
    </row>
    <row r="167" spans="1:11" ht="14.4" x14ac:dyDescent="0.3">
      <c r="A167" s="672" t="s">
        <v>1957</v>
      </c>
      <c r="B167" s="669">
        <v>332.41573099999999</v>
      </c>
      <c r="C167" s="669">
        <v>636.15172800000005</v>
      </c>
      <c r="D167" s="669">
        <v>474.96928300000002</v>
      </c>
      <c r="E167" s="669">
        <v>585.55763200000001</v>
      </c>
      <c r="F167" s="669">
        <v>549.819391</v>
      </c>
      <c r="G167" s="669">
        <v>551.66939100000002</v>
      </c>
      <c r="H167" s="669">
        <v>501.06106899999997</v>
      </c>
      <c r="I167" s="669">
        <v>497.88666499999999</v>
      </c>
      <c r="J167" s="669">
        <f t="shared" si="4"/>
        <v>16.148435434718422</v>
      </c>
      <c r="K167" s="669">
        <f t="shared" si="5"/>
        <v>-5.7873451131109164</v>
      </c>
    </row>
    <row r="168" spans="1:11" ht="14.4" x14ac:dyDescent="0.3">
      <c r="A168" s="672" t="s">
        <v>136</v>
      </c>
      <c r="B168" s="669">
        <v>137.16231199999999</v>
      </c>
      <c r="C168" s="669">
        <v>139.446269</v>
      </c>
      <c r="D168" s="669">
        <v>137.66993299999999</v>
      </c>
      <c r="E168" s="669">
        <v>142.306332</v>
      </c>
      <c r="F168" s="669">
        <v>146.095021</v>
      </c>
      <c r="G168" s="669">
        <v>146.095021</v>
      </c>
      <c r="H168" s="669">
        <v>145.17551900000001</v>
      </c>
      <c r="I168" s="669">
        <v>144.39164</v>
      </c>
      <c r="J168" s="669">
        <f t="shared" si="4"/>
        <v>6.1197734439225826</v>
      </c>
      <c r="K168" s="669">
        <f t="shared" si="5"/>
        <v>2.6623474491634056</v>
      </c>
    </row>
    <row r="169" spans="1:11" ht="28.8" x14ac:dyDescent="0.3">
      <c r="A169" s="672" t="s">
        <v>364</v>
      </c>
      <c r="B169" s="669">
        <v>551.92963399999996</v>
      </c>
      <c r="C169" s="669">
        <v>551.92963399999996</v>
      </c>
      <c r="D169" s="669">
        <v>532.54547600000001</v>
      </c>
      <c r="E169" s="669">
        <v>532.54547600000001</v>
      </c>
      <c r="F169" s="669">
        <v>551.74430600000005</v>
      </c>
      <c r="G169" s="669">
        <v>551.74430600000005</v>
      </c>
      <c r="H169" s="669">
        <v>543.55230600000004</v>
      </c>
      <c r="I169" s="669">
        <v>543.55230600000004</v>
      </c>
      <c r="J169" s="669">
        <f t="shared" si="4"/>
        <v>3.6051062050520528</v>
      </c>
      <c r="K169" s="669">
        <f t="shared" si="5"/>
        <v>3.6051062050520528</v>
      </c>
    </row>
    <row r="170" spans="1:11" ht="57.6" x14ac:dyDescent="0.3">
      <c r="A170" s="672" t="s">
        <v>487</v>
      </c>
      <c r="B170" s="669">
        <v>44145.621927</v>
      </c>
      <c r="C170" s="669">
        <v>47287.394465039994</v>
      </c>
      <c r="D170" s="669">
        <v>48953.694137999999</v>
      </c>
      <c r="E170" s="669">
        <v>55017.697266000003</v>
      </c>
      <c r="F170" s="669">
        <v>59315.972887000004</v>
      </c>
      <c r="G170" s="669">
        <v>59197.214066</v>
      </c>
      <c r="H170" s="669">
        <v>60362.158101000001</v>
      </c>
      <c r="I170" s="669">
        <v>61281.249846999999</v>
      </c>
      <c r="J170" s="669">
        <f t="shared" si="4"/>
        <v>20.924917124994934</v>
      </c>
      <c r="K170" s="669">
        <f t="shared" si="5"/>
        <v>7.5966770833625361</v>
      </c>
    </row>
    <row r="171" spans="1:11" ht="14.4" x14ac:dyDescent="0.3">
      <c r="A171" s="672" t="s">
        <v>622</v>
      </c>
      <c r="B171" s="669">
        <v>168.12401</v>
      </c>
      <c r="C171" s="669">
        <v>168.12401</v>
      </c>
      <c r="D171" s="669">
        <v>168.12401</v>
      </c>
      <c r="E171" s="669">
        <v>168.12401</v>
      </c>
      <c r="F171" s="669">
        <v>168.12401</v>
      </c>
      <c r="G171" s="669">
        <v>168.12401</v>
      </c>
      <c r="H171" s="669">
        <v>168.12401</v>
      </c>
      <c r="I171" s="669">
        <v>168.12401</v>
      </c>
      <c r="J171" s="669">
        <f t="shared" si="4"/>
        <v>0</v>
      </c>
      <c r="K171" s="669">
        <f t="shared" si="5"/>
        <v>0</v>
      </c>
    </row>
    <row r="172" spans="1:11" ht="14.4" x14ac:dyDescent="0.3">
      <c r="A172" s="672" t="s">
        <v>623</v>
      </c>
      <c r="B172" s="669">
        <v>35.627273000000002</v>
      </c>
      <c r="C172" s="669">
        <v>35.627273000000002</v>
      </c>
      <c r="D172" s="669">
        <v>36.227272999999997</v>
      </c>
      <c r="E172" s="669">
        <v>44.584986999999998</v>
      </c>
      <c r="F172" s="669">
        <v>47.367933999999998</v>
      </c>
      <c r="G172" s="669">
        <v>47.367933999999998</v>
      </c>
      <c r="H172" s="669">
        <v>47.685527999999998</v>
      </c>
      <c r="I172" s="669">
        <v>48.012394</v>
      </c>
      <c r="J172" s="669">
        <f t="shared" si="4"/>
        <v>30.752138036997735</v>
      </c>
      <c r="K172" s="669">
        <f t="shared" si="5"/>
        <v>6.2418925904363221</v>
      </c>
    </row>
    <row r="173" spans="1:11" ht="14.4" x14ac:dyDescent="0.25">
      <c r="A173" s="671" t="s">
        <v>10</v>
      </c>
      <c r="B173" s="668">
        <v>107905.117684</v>
      </c>
      <c r="C173" s="668">
        <v>116712.41888783</v>
      </c>
      <c r="D173" s="668">
        <v>106993.384342</v>
      </c>
      <c r="E173" s="668">
        <v>104877.899393</v>
      </c>
      <c r="F173" s="668">
        <v>112862.17282199999</v>
      </c>
      <c r="G173" s="668">
        <v>113598.442822</v>
      </c>
      <c r="H173" s="668">
        <v>118499.791043</v>
      </c>
      <c r="I173" s="668">
        <v>119760.436118</v>
      </c>
      <c r="J173" s="668">
        <f t="shared" si="4"/>
        <v>6.1733335389104127</v>
      </c>
      <c r="K173" s="668">
        <f t="shared" si="5"/>
        <v>8.3149486016326932</v>
      </c>
    </row>
    <row r="174" spans="1:11" ht="28.8" x14ac:dyDescent="0.3">
      <c r="A174" s="672" t="s">
        <v>139</v>
      </c>
      <c r="B174" s="669">
        <v>11480.341178999999</v>
      </c>
      <c r="C174" s="669">
        <v>11477.283837000001</v>
      </c>
      <c r="D174" s="669">
        <v>11490.649179</v>
      </c>
      <c r="E174" s="669">
        <v>11490.649179</v>
      </c>
      <c r="F174" s="669">
        <v>11436.149179</v>
      </c>
      <c r="G174" s="669">
        <v>11436.149179</v>
      </c>
      <c r="H174" s="669">
        <v>11443.749179</v>
      </c>
      <c r="I174" s="669">
        <v>11451.449178999999</v>
      </c>
      <c r="J174" s="669">
        <f t="shared" si="4"/>
        <v>-0.47429870280612363</v>
      </c>
      <c r="K174" s="669">
        <f t="shared" si="5"/>
        <v>-0.47429870280612363</v>
      </c>
    </row>
    <row r="175" spans="1:11" ht="28.8" x14ac:dyDescent="0.3">
      <c r="A175" s="672" t="s">
        <v>366</v>
      </c>
      <c r="B175" s="669">
        <v>96424.776505000002</v>
      </c>
      <c r="C175" s="669">
        <v>105235.13505082999</v>
      </c>
      <c r="D175" s="669">
        <v>95502.735163000005</v>
      </c>
      <c r="E175" s="669">
        <v>93387.250214</v>
      </c>
      <c r="F175" s="669">
        <v>101426.02364299999</v>
      </c>
      <c r="G175" s="669">
        <v>102162.293643</v>
      </c>
      <c r="H175" s="669">
        <v>107056.041864</v>
      </c>
      <c r="I175" s="669">
        <v>108308.98693899999</v>
      </c>
      <c r="J175" s="669">
        <f t="shared" si="4"/>
        <v>6.9731599504807349</v>
      </c>
      <c r="K175" s="669">
        <f t="shared" si="5"/>
        <v>9.3964041225024602</v>
      </c>
    </row>
    <row r="176" spans="1:11" ht="14.4" x14ac:dyDescent="0.25">
      <c r="A176" s="671" t="s">
        <v>9</v>
      </c>
      <c r="B176" s="668">
        <v>22693.032201999999</v>
      </c>
      <c r="C176" s="668">
        <v>31352.827220530009</v>
      </c>
      <c r="D176" s="668">
        <v>18344.762843</v>
      </c>
      <c r="E176" s="668">
        <v>18156.998574000001</v>
      </c>
      <c r="F176" s="668">
        <v>19346.462329000002</v>
      </c>
      <c r="G176" s="668">
        <v>19375.518315000001</v>
      </c>
      <c r="H176" s="668">
        <v>17163.376113999999</v>
      </c>
      <c r="I176" s="668">
        <v>16714.953085000001</v>
      </c>
      <c r="J176" s="668">
        <f t="shared" si="4"/>
        <v>5.6187996586356377</v>
      </c>
      <c r="K176" s="668">
        <f t="shared" si="5"/>
        <v>6.7110196436588581</v>
      </c>
    </row>
    <row r="177" spans="1:11" ht="14.4" x14ac:dyDescent="0.3">
      <c r="A177" s="672" t="s">
        <v>488</v>
      </c>
      <c r="B177" s="669">
        <v>19153.366941</v>
      </c>
      <c r="C177" s="669">
        <v>27382.128403220002</v>
      </c>
      <c r="D177" s="669">
        <v>15424.487988000001</v>
      </c>
      <c r="E177" s="669">
        <v>15208.851548000001</v>
      </c>
      <c r="F177" s="669">
        <v>16304.005417</v>
      </c>
      <c r="G177" s="669">
        <v>16304.005417</v>
      </c>
      <c r="H177" s="669">
        <v>14202.294393</v>
      </c>
      <c r="I177" s="669">
        <v>13764.045243</v>
      </c>
      <c r="J177" s="669">
        <f t="shared" si="4"/>
        <v>5.702085084991154</v>
      </c>
      <c r="K177" s="669">
        <f t="shared" si="5"/>
        <v>7.2007663796548513</v>
      </c>
    </row>
    <row r="178" spans="1:11" ht="43.2" x14ac:dyDescent="0.3">
      <c r="A178" s="672" t="s">
        <v>244</v>
      </c>
      <c r="B178" s="669">
        <v>30.690881999999998</v>
      </c>
      <c r="C178" s="669">
        <v>32.050403559999999</v>
      </c>
      <c r="D178" s="669">
        <v>32.657943000000003</v>
      </c>
      <c r="E178" s="669">
        <v>33.820093999999997</v>
      </c>
      <c r="F178" s="669">
        <v>33.640224000000003</v>
      </c>
      <c r="G178" s="669">
        <v>33.640224000000003</v>
      </c>
      <c r="H178" s="669">
        <v>33.572425000000003</v>
      </c>
      <c r="I178" s="669">
        <v>33.646152000000001</v>
      </c>
      <c r="J178" s="669">
        <f t="shared" si="4"/>
        <v>3.0077858853510833</v>
      </c>
      <c r="K178" s="669">
        <f t="shared" si="5"/>
        <v>-0.5318435838764799</v>
      </c>
    </row>
    <row r="179" spans="1:11" ht="28.8" x14ac:dyDescent="0.3">
      <c r="A179" s="672" t="s">
        <v>368</v>
      </c>
      <c r="B179" s="669">
        <v>66.089252000000002</v>
      </c>
      <c r="C179" s="669">
        <v>85.448038650000001</v>
      </c>
      <c r="D179" s="669">
        <v>67.917032000000006</v>
      </c>
      <c r="E179" s="669">
        <v>68.272614000000004</v>
      </c>
      <c r="F179" s="669">
        <v>118.934662</v>
      </c>
      <c r="G179" s="669">
        <v>118.934662</v>
      </c>
      <c r="H179" s="669">
        <v>118.939419</v>
      </c>
      <c r="I179" s="669">
        <v>119.008928</v>
      </c>
      <c r="J179" s="669">
        <f t="shared" si="4"/>
        <v>75.117578754030347</v>
      </c>
      <c r="K179" s="669">
        <f t="shared" si="5"/>
        <v>74.205519653898136</v>
      </c>
    </row>
    <row r="180" spans="1:11" ht="28.8" x14ac:dyDescent="0.3">
      <c r="A180" s="672" t="s">
        <v>572</v>
      </c>
      <c r="B180" s="669">
        <v>338.90451899999999</v>
      </c>
      <c r="C180" s="669">
        <v>359.63444104000001</v>
      </c>
      <c r="D180" s="669">
        <v>382.018327</v>
      </c>
      <c r="E180" s="669">
        <v>385.00240600000001</v>
      </c>
      <c r="F180" s="669">
        <v>412.34349500000002</v>
      </c>
      <c r="G180" s="669">
        <v>432.88584100000003</v>
      </c>
      <c r="H180" s="669">
        <v>433.511257</v>
      </c>
      <c r="I180" s="669">
        <v>429.17472700000002</v>
      </c>
      <c r="J180" s="669">
        <f t="shared" si="4"/>
        <v>13.315464312789388</v>
      </c>
      <c r="K180" s="669">
        <f t="shared" si="5"/>
        <v>12.43717811986869</v>
      </c>
    </row>
    <row r="181" spans="1:11" ht="28.8" x14ac:dyDescent="0.3">
      <c r="A181" s="672" t="s">
        <v>573</v>
      </c>
      <c r="B181" s="669">
        <v>1722.023684</v>
      </c>
      <c r="C181" s="669">
        <v>2031.93898042</v>
      </c>
      <c r="D181" s="669">
        <v>1069.7433169999999</v>
      </c>
      <c r="E181" s="669">
        <v>1069.9108719999999</v>
      </c>
      <c r="F181" s="669">
        <v>1037.1277700000001</v>
      </c>
      <c r="G181" s="669">
        <v>1037.62141</v>
      </c>
      <c r="H181" s="669">
        <v>915.46362499999998</v>
      </c>
      <c r="I181" s="669">
        <v>923.85963200000003</v>
      </c>
      <c r="J181" s="669">
        <f t="shared" si="4"/>
        <v>-3.0027677190901301</v>
      </c>
      <c r="K181" s="669">
        <f t="shared" si="5"/>
        <v>-3.0179581164214966</v>
      </c>
    </row>
    <row r="182" spans="1:11" ht="28.8" x14ac:dyDescent="0.3">
      <c r="A182" s="672" t="s">
        <v>1958</v>
      </c>
      <c r="B182" s="669">
        <v>1329.376501</v>
      </c>
      <c r="C182" s="669">
        <v>1391.74449574</v>
      </c>
      <c r="D182" s="669">
        <v>1320.872488</v>
      </c>
      <c r="E182" s="669">
        <v>1343.908091</v>
      </c>
      <c r="F182" s="669">
        <v>1391.309129</v>
      </c>
      <c r="G182" s="669">
        <v>1399.329129</v>
      </c>
      <c r="H182" s="669">
        <v>1412.0761050000001</v>
      </c>
      <c r="I182" s="669">
        <v>1397.613038</v>
      </c>
      <c r="J182" s="669">
        <f t="shared" si="4"/>
        <v>5.9397588876118732</v>
      </c>
      <c r="K182" s="669">
        <f t="shared" si="5"/>
        <v>4.123871146483026</v>
      </c>
    </row>
    <row r="183" spans="1:11" ht="43.2" x14ac:dyDescent="0.3">
      <c r="A183" s="672" t="s">
        <v>1959</v>
      </c>
      <c r="B183" s="669">
        <v>52.580423000000003</v>
      </c>
      <c r="C183" s="669">
        <v>69.882457900000006</v>
      </c>
      <c r="D183" s="669">
        <v>47.065747999999999</v>
      </c>
      <c r="E183" s="669">
        <v>47.232948999999998</v>
      </c>
      <c r="F183" s="669">
        <v>49.101632000000002</v>
      </c>
      <c r="G183" s="669">
        <v>49.101632000000002</v>
      </c>
      <c r="H183" s="669">
        <v>47.518889999999999</v>
      </c>
      <c r="I183" s="669">
        <v>47.605364999999999</v>
      </c>
      <c r="J183" s="669">
        <f t="shared" si="4"/>
        <v>4.3256170070854978</v>
      </c>
      <c r="K183" s="669">
        <f t="shared" si="5"/>
        <v>3.9563123615254199</v>
      </c>
    </row>
    <row r="184" spans="1:11" ht="14.4" x14ac:dyDescent="0.25">
      <c r="A184" s="671" t="s">
        <v>8</v>
      </c>
      <c r="B184" s="668">
        <v>3211.7565359999999</v>
      </c>
      <c r="C184" s="668">
        <v>3660.21605933</v>
      </c>
      <c r="D184" s="668">
        <v>3430.5138889999998</v>
      </c>
      <c r="E184" s="668">
        <v>3421.239967</v>
      </c>
      <c r="F184" s="668">
        <v>3498.8409299999998</v>
      </c>
      <c r="G184" s="668">
        <v>3498.8409299999998</v>
      </c>
      <c r="H184" s="668">
        <v>3135.4395479999998</v>
      </c>
      <c r="I184" s="668">
        <v>3055.543662</v>
      </c>
      <c r="J184" s="668">
        <f t="shared" si="4"/>
        <v>1.9917436049185397</v>
      </c>
      <c r="K184" s="668">
        <f t="shared" si="5"/>
        <v>2.2682116352114861</v>
      </c>
    </row>
    <row r="185" spans="1:11" ht="43.2" x14ac:dyDescent="0.3">
      <c r="A185" s="672" t="s">
        <v>575</v>
      </c>
      <c r="B185" s="669">
        <v>1962.031399</v>
      </c>
      <c r="C185" s="669">
        <v>2428.2567020000001</v>
      </c>
      <c r="D185" s="669">
        <v>2149.426121</v>
      </c>
      <c r="E185" s="669">
        <v>2206.6340960000002</v>
      </c>
      <c r="F185" s="669">
        <v>2229.8480279999999</v>
      </c>
      <c r="G185" s="669">
        <v>2229.8480279999999</v>
      </c>
      <c r="H185" s="669">
        <v>1866.4795079999999</v>
      </c>
      <c r="I185" s="669">
        <v>1786.542586</v>
      </c>
      <c r="J185" s="669">
        <f t="shared" si="4"/>
        <v>3.7415525108899459</v>
      </c>
      <c r="K185" s="669">
        <f t="shared" si="5"/>
        <v>1.0520064038745716</v>
      </c>
    </row>
    <row r="186" spans="1:11" ht="28.8" x14ac:dyDescent="0.3">
      <c r="A186" s="672" t="s">
        <v>245</v>
      </c>
      <c r="B186" s="669">
        <v>12.357863</v>
      </c>
      <c r="C186" s="669">
        <v>18.36225233</v>
      </c>
      <c r="D186" s="669">
        <v>12.858615</v>
      </c>
      <c r="E186" s="669">
        <v>14.05763</v>
      </c>
      <c r="F186" s="669">
        <v>12.910501</v>
      </c>
      <c r="G186" s="669">
        <v>12.910501</v>
      </c>
      <c r="H186" s="669">
        <v>12.923952</v>
      </c>
      <c r="I186" s="669">
        <v>12.964988</v>
      </c>
      <c r="J186" s="669">
        <f t="shared" si="4"/>
        <v>0.4035115757023533</v>
      </c>
      <c r="K186" s="669">
        <f t="shared" si="5"/>
        <v>-8.1601877414613995</v>
      </c>
    </row>
    <row r="187" spans="1:11" ht="14.4" x14ac:dyDescent="0.3">
      <c r="A187" s="672" t="s">
        <v>145</v>
      </c>
      <c r="B187" s="669">
        <v>1237.367274</v>
      </c>
      <c r="C187" s="669">
        <v>1213.5971050000001</v>
      </c>
      <c r="D187" s="669">
        <v>1268.229153</v>
      </c>
      <c r="E187" s="669">
        <v>1200.548241</v>
      </c>
      <c r="F187" s="669">
        <v>1256.0824009999999</v>
      </c>
      <c r="G187" s="669">
        <v>1256.0824009999999</v>
      </c>
      <c r="H187" s="669">
        <v>1256.0360880000001</v>
      </c>
      <c r="I187" s="669">
        <v>1256.0360880000001</v>
      </c>
      <c r="J187" s="669">
        <f t="shared" si="4"/>
        <v>-0.95777265262093181</v>
      </c>
      <c r="K187" s="669">
        <f t="shared" si="5"/>
        <v>4.6257333194493384</v>
      </c>
    </row>
    <row r="188" spans="1:11" ht="14.4" x14ac:dyDescent="0.25">
      <c r="A188" s="671" t="s">
        <v>7</v>
      </c>
      <c r="B188" s="668">
        <v>3064.6679749999998</v>
      </c>
      <c r="C188" s="668">
        <v>4118.5868389999996</v>
      </c>
      <c r="D188" s="668">
        <v>4622.1059750000004</v>
      </c>
      <c r="E188" s="668">
        <v>4661.1437219999998</v>
      </c>
      <c r="F188" s="668">
        <v>5215.0989749999999</v>
      </c>
      <c r="G188" s="668">
        <v>3567.6989749999998</v>
      </c>
      <c r="H188" s="668">
        <v>7456.9139750000004</v>
      </c>
      <c r="I188" s="668">
        <v>6672.460975</v>
      </c>
      <c r="J188" s="668">
        <f t="shared" si="4"/>
        <v>-22.812263624050729</v>
      </c>
      <c r="K188" s="668">
        <f t="shared" si="5"/>
        <v>-23.458721983599887</v>
      </c>
    </row>
    <row r="189" spans="1:11" ht="43.2" x14ac:dyDescent="0.3">
      <c r="A189" s="672" t="s">
        <v>492</v>
      </c>
      <c r="B189" s="669">
        <v>3064.6679749999998</v>
      </c>
      <c r="C189" s="669">
        <v>4118.5868389999996</v>
      </c>
      <c r="D189" s="669">
        <v>4622.1059750000004</v>
      </c>
      <c r="E189" s="669">
        <v>4661.1437219999998</v>
      </c>
      <c r="F189" s="669">
        <v>5215.0989749999999</v>
      </c>
      <c r="G189" s="669">
        <v>3567.6989749999998</v>
      </c>
      <c r="H189" s="669">
        <v>7456.9139750000004</v>
      </c>
      <c r="I189" s="669">
        <v>6672.460975</v>
      </c>
      <c r="J189" s="669">
        <f t="shared" si="4"/>
        <v>-22.812263624050729</v>
      </c>
      <c r="K189" s="669">
        <f t="shared" si="5"/>
        <v>-23.458721983599887</v>
      </c>
    </row>
    <row r="190" spans="1:11" ht="28.8" x14ac:dyDescent="0.25">
      <c r="A190" s="671" t="s">
        <v>1960</v>
      </c>
      <c r="B190" s="668">
        <v>100185.971513</v>
      </c>
      <c r="C190" s="668">
        <v>104085.68594856</v>
      </c>
      <c r="D190" s="668">
        <v>107240.31772000001</v>
      </c>
      <c r="E190" s="668">
        <v>106533.67277</v>
      </c>
      <c r="F190" s="668">
        <v>108291.46851000001</v>
      </c>
      <c r="G190" s="668">
        <v>108158.67045999999</v>
      </c>
      <c r="H190" s="668">
        <v>110761.747057</v>
      </c>
      <c r="I190" s="668">
        <v>108801.943418</v>
      </c>
      <c r="J190" s="668">
        <f t="shared" si="4"/>
        <v>0.85635026035429007</v>
      </c>
      <c r="K190" s="668">
        <f t="shared" si="5"/>
        <v>1.5253371518583236</v>
      </c>
    </row>
    <row r="191" spans="1:11" ht="14.4" x14ac:dyDescent="0.3">
      <c r="A191" s="672" t="s">
        <v>1961</v>
      </c>
      <c r="B191" s="669">
        <v>964.26032199999997</v>
      </c>
      <c r="C191" s="669">
        <v>1120.985985</v>
      </c>
      <c r="D191" s="669">
        <v>960.50265899999999</v>
      </c>
      <c r="E191" s="669">
        <v>1019.354567</v>
      </c>
      <c r="F191" s="669">
        <v>1036.535247</v>
      </c>
      <c r="G191" s="669">
        <v>1043.035247</v>
      </c>
      <c r="H191" s="669">
        <v>940.53410899999994</v>
      </c>
      <c r="I191" s="669">
        <v>922.40634899999998</v>
      </c>
      <c r="J191" s="669">
        <f t="shared" si="4"/>
        <v>8.5926454473250971</v>
      </c>
      <c r="K191" s="669">
        <f t="shared" si="5"/>
        <v>2.3231053027694912</v>
      </c>
    </row>
    <row r="192" spans="1:11" ht="28.8" x14ac:dyDescent="0.3">
      <c r="A192" s="672" t="s">
        <v>1962</v>
      </c>
      <c r="B192" s="669">
        <v>2885.6494029999999</v>
      </c>
      <c r="C192" s="669">
        <v>3184.3422489999998</v>
      </c>
      <c r="D192" s="669">
        <v>3043.2466009999998</v>
      </c>
      <c r="E192" s="669">
        <v>3277.9812390000002</v>
      </c>
      <c r="F192" s="669">
        <v>3173.8472619999998</v>
      </c>
      <c r="G192" s="669">
        <v>3174.7378370000001</v>
      </c>
      <c r="H192" s="669">
        <v>3090.8200550000001</v>
      </c>
      <c r="I192" s="669">
        <v>3049.4253589999998</v>
      </c>
      <c r="J192" s="669">
        <f t="shared" si="4"/>
        <v>4.3207552078360294</v>
      </c>
      <c r="K192" s="669">
        <f t="shared" si="5"/>
        <v>-3.1496032000322316</v>
      </c>
    </row>
    <row r="193" spans="1:11" ht="14.4" x14ac:dyDescent="0.3">
      <c r="A193" s="672" t="s">
        <v>149</v>
      </c>
      <c r="B193" s="669">
        <v>2667.452131</v>
      </c>
      <c r="C193" s="669">
        <v>3521.6926549999998</v>
      </c>
      <c r="D193" s="669">
        <v>258.38789600000001</v>
      </c>
      <c r="E193" s="669">
        <v>696.06807000000003</v>
      </c>
      <c r="F193" s="669">
        <v>34.762799000000001</v>
      </c>
      <c r="G193" s="669">
        <v>36.762799000000001</v>
      </c>
      <c r="H193" s="669">
        <v>30.730675000000002</v>
      </c>
      <c r="I193" s="669">
        <v>30.771017000000001</v>
      </c>
      <c r="J193" s="669">
        <f t="shared" si="4"/>
        <v>-85.772244145677789</v>
      </c>
      <c r="K193" s="669">
        <f t="shared" si="5"/>
        <v>-94.718505188723853</v>
      </c>
    </row>
    <row r="194" spans="1:11" ht="14.4" x14ac:dyDescent="0.3">
      <c r="A194" s="672" t="s">
        <v>150</v>
      </c>
      <c r="B194" s="669">
        <v>75745.731868000003</v>
      </c>
      <c r="C194" s="669">
        <v>79726.606037999998</v>
      </c>
      <c r="D194" s="669">
        <v>83703.632041999997</v>
      </c>
      <c r="E194" s="669">
        <v>83764.308602000005</v>
      </c>
      <c r="F194" s="669">
        <v>89210.385869999998</v>
      </c>
      <c r="G194" s="669">
        <v>89147.885869999998</v>
      </c>
      <c r="H194" s="669">
        <v>90015.085869999995</v>
      </c>
      <c r="I194" s="669">
        <v>88832.685870000001</v>
      </c>
      <c r="J194" s="669">
        <f t="shared" si="4"/>
        <v>6.5042026196285434</v>
      </c>
      <c r="K194" s="669">
        <f t="shared" si="5"/>
        <v>6.427053906192512</v>
      </c>
    </row>
    <row r="195" spans="1:11" ht="28.8" x14ac:dyDescent="0.3">
      <c r="A195" s="672" t="s">
        <v>576</v>
      </c>
      <c r="B195" s="669">
        <v>2615.5415499999999</v>
      </c>
      <c r="C195" s="669">
        <v>2684.8937729999998</v>
      </c>
      <c r="D195" s="669">
        <v>2933.8626749999999</v>
      </c>
      <c r="E195" s="669">
        <v>2974.993129</v>
      </c>
      <c r="F195" s="669">
        <v>170.69688400000001</v>
      </c>
      <c r="G195" s="669">
        <v>171.69688400000001</v>
      </c>
      <c r="H195" s="669">
        <v>848.69178899999997</v>
      </c>
      <c r="I195" s="669">
        <v>128.834361</v>
      </c>
      <c r="J195" s="669">
        <f t="shared" si="4"/>
        <v>-94.14775321752235</v>
      </c>
      <c r="K195" s="669">
        <f t="shared" si="5"/>
        <v>-94.228662838703315</v>
      </c>
    </row>
    <row r="196" spans="1:11" ht="28.8" x14ac:dyDescent="0.3">
      <c r="A196" s="672" t="s">
        <v>375</v>
      </c>
      <c r="B196" s="669">
        <v>819.91291799999999</v>
      </c>
      <c r="C196" s="669">
        <v>719.23768955999992</v>
      </c>
      <c r="D196" s="669">
        <v>1164.3905769999999</v>
      </c>
      <c r="E196" s="669">
        <v>1034.971035</v>
      </c>
      <c r="F196" s="669">
        <v>994.86665000000005</v>
      </c>
      <c r="G196" s="669">
        <v>919.67802500000005</v>
      </c>
      <c r="H196" s="669">
        <v>868.76727400000004</v>
      </c>
      <c r="I196" s="669">
        <v>872.43517299999996</v>
      </c>
      <c r="J196" s="669">
        <f t="shared" si="4"/>
        <v>-21.0163631374011</v>
      </c>
      <c r="K196" s="669">
        <f t="shared" si="5"/>
        <v>-11.139733007117442</v>
      </c>
    </row>
    <row r="197" spans="1:11" ht="28.8" x14ac:dyDescent="0.3">
      <c r="A197" s="672" t="s">
        <v>1963</v>
      </c>
      <c r="B197" s="669">
        <v>166.03241199999999</v>
      </c>
      <c r="C197" s="669">
        <v>219.401421</v>
      </c>
      <c r="D197" s="669">
        <v>186.57189299999999</v>
      </c>
      <c r="E197" s="669">
        <v>223.548633</v>
      </c>
      <c r="F197" s="669">
        <v>219.911722</v>
      </c>
      <c r="G197" s="669">
        <v>219.911722</v>
      </c>
      <c r="H197" s="669">
        <v>213.95683600000001</v>
      </c>
      <c r="I197" s="669">
        <v>202.13109299999999</v>
      </c>
      <c r="J197" s="669">
        <f t="shared" si="4"/>
        <v>17.869695410122688</v>
      </c>
      <c r="K197" s="669">
        <f t="shared" si="5"/>
        <v>-1.6268992349418738</v>
      </c>
    </row>
    <row r="198" spans="1:11" ht="14.4" x14ac:dyDescent="0.3">
      <c r="A198" s="672" t="s">
        <v>577</v>
      </c>
      <c r="B198" s="669">
        <v>132.59190699999999</v>
      </c>
      <c r="C198" s="669">
        <v>132.59190699999999</v>
      </c>
      <c r="D198" s="669">
        <v>132.59190699999999</v>
      </c>
      <c r="E198" s="669">
        <v>132.59190699999999</v>
      </c>
      <c r="F198" s="669">
        <v>132.59190699999999</v>
      </c>
      <c r="G198" s="669">
        <v>132.59190699999999</v>
      </c>
      <c r="H198" s="669">
        <v>132.59190699999999</v>
      </c>
      <c r="I198" s="669">
        <v>132.59190699999999</v>
      </c>
      <c r="J198" s="669">
        <f t="shared" ref="J198:J222" si="6">G198/D198*100-100</f>
        <v>0</v>
      </c>
      <c r="K198" s="669">
        <f t="shared" ref="K198:K222" si="7">G198/E198*100-100</f>
        <v>0</v>
      </c>
    </row>
    <row r="199" spans="1:11" ht="28.8" x14ac:dyDescent="0.3">
      <c r="A199" s="672" t="s">
        <v>578</v>
      </c>
      <c r="B199" s="669">
        <v>8238.7990019999997</v>
      </c>
      <c r="C199" s="669">
        <v>8699.4439129999992</v>
      </c>
      <c r="D199" s="669">
        <v>9171.8248600000006</v>
      </c>
      <c r="E199" s="669">
        <v>9424.5489780000007</v>
      </c>
      <c r="F199" s="669">
        <v>8130.4394890000003</v>
      </c>
      <c r="G199" s="669">
        <v>8124.9394890000003</v>
      </c>
      <c r="H199" s="669">
        <v>8334.1983330000003</v>
      </c>
      <c r="I199" s="669">
        <v>8294.1887530000004</v>
      </c>
      <c r="J199" s="669">
        <f t="shared" si="6"/>
        <v>-11.414144807383508</v>
      </c>
      <c r="K199" s="669">
        <f t="shared" si="7"/>
        <v>-13.789619981112267</v>
      </c>
    </row>
    <row r="200" spans="1:11" ht="14.4" x14ac:dyDescent="0.3">
      <c r="A200" s="672" t="s">
        <v>579</v>
      </c>
      <c r="B200" s="669">
        <v>350</v>
      </c>
      <c r="C200" s="669">
        <v>356.490318</v>
      </c>
      <c r="D200" s="669">
        <v>350.30660999999998</v>
      </c>
      <c r="E200" s="669">
        <v>350.30660999999998</v>
      </c>
      <c r="F200" s="669">
        <v>337.43068</v>
      </c>
      <c r="G200" s="669">
        <v>337.43068</v>
      </c>
      <c r="H200" s="669">
        <v>336.37020899999999</v>
      </c>
      <c r="I200" s="669">
        <v>336.47353600000002</v>
      </c>
      <c r="J200" s="669">
        <f t="shared" si="6"/>
        <v>-3.6756171971747733</v>
      </c>
      <c r="K200" s="669">
        <f t="shared" si="7"/>
        <v>-3.6756171971747733</v>
      </c>
    </row>
    <row r="201" spans="1:11" ht="14.4" x14ac:dyDescent="0.3">
      <c r="A201" s="672" t="s">
        <v>580</v>
      </c>
      <c r="B201" s="669">
        <v>5600</v>
      </c>
      <c r="C201" s="669">
        <v>3720</v>
      </c>
      <c r="D201" s="669">
        <v>5335</v>
      </c>
      <c r="E201" s="669">
        <v>3635</v>
      </c>
      <c r="F201" s="669">
        <v>4850</v>
      </c>
      <c r="G201" s="669">
        <v>4850</v>
      </c>
      <c r="H201" s="669">
        <v>5950</v>
      </c>
      <c r="I201" s="669">
        <v>6000</v>
      </c>
      <c r="J201" s="669">
        <f t="shared" si="6"/>
        <v>-9.0909090909090935</v>
      </c>
      <c r="K201" s="669">
        <f t="shared" si="7"/>
        <v>33.425034387895465</v>
      </c>
    </row>
    <row r="202" spans="1:11" ht="14.4" x14ac:dyDescent="0.25">
      <c r="A202" s="671" t="s">
        <v>5</v>
      </c>
      <c r="B202" s="668">
        <v>1125.0422900000001</v>
      </c>
      <c r="C202" s="668">
        <v>2795.2134900000001</v>
      </c>
      <c r="D202" s="668">
        <v>1095.9219949999999</v>
      </c>
      <c r="E202" s="668">
        <v>1382.7330830000001</v>
      </c>
      <c r="F202" s="668">
        <v>921.80707099999995</v>
      </c>
      <c r="G202" s="668">
        <v>929.507071</v>
      </c>
      <c r="H202" s="668">
        <v>857.64207099999999</v>
      </c>
      <c r="I202" s="668">
        <v>860.46407099999999</v>
      </c>
      <c r="J202" s="668">
        <f t="shared" si="6"/>
        <v>-15.184924178841754</v>
      </c>
      <c r="K202" s="668">
        <f t="shared" si="7"/>
        <v>-32.777548868410207</v>
      </c>
    </row>
    <row r="203" spans="1:11" ht="14.4" x14ac:dyDescent="0.3">
      <c r="A203" s="672" t="s">
        <v>151</v>
      </c>
      <c r="B203" s="669">
        <v>781.80819099999997</v>
      </c>
      <c r="C203" s="669">
        <v>2416.9793909999999</v>
      </c>
      <c r="D203" s="669">
        <v>685.01388699999995</v>
      </c>
      <c r="E203" s="669">
        <v>971.82497499999999</v>
      </c>
      <c r="F203" s="669">
        <v>721.09288700000002</v>
      </c>
      <c r="G203" s="669">
        <v>724.29288699999995</v>
      </c>
      <c r="H203" s="669">
        <v>636.42788700000006</v>
      </c>
      <c r="I203" s="669">
        <v>639.24988699999994</v>
      </c>
      <c r="J203" s="669">
        <f t="shared" si="6"/>
        <v>5.7340443377025991</v>
      </c>
      <c r="K203" s="669">
        <f t="shared" si="7"/>
        <v>-25.470850653946215</v>
      </c>
    </row>
    <row r="204" spans="1:11" ht="14.4" x14ac:dyDescent="0.3">
      <c r="A204" s="672" t="s">
        <v>152</v>
      </c>
      <c r="B204" s="669">
        <v>343.23409900000001</v>
      </c>
      <c r="C204" s="669">
        <v>378.23409900000001</v>
      </c>
      <c r="D204" s="669">
        <v>410.90810800000003</v>
      </c>
      <c r="E204" s="669">
        <v>410.90810800000003</v>
      </c>
      <c r="F204" s="669">
        <v>200.71418399999999</v>
      </c>
      <c r="G204" s="669">
        <v>205.21418399999999</v>
      </c>
      <c r="H204" s="669">
        <v>221.21418399999999</v>
      </c>
      <c r="I204" s="669">
        <v>221.21418399999999</v>
      </c>
      <c r="J204" s="669">
        <f t="shared" si="6"/>
        <v>-50.058375582114337</v>
      </c>
      <c r="K204" s="669">
        <f t="shared" si="7"/>
        <v>-50.058375582114337</v>
      </c>
    </row>
    <row r="205" spans="1:11" ht="14.4" x14ac:dyDescent="0.25">
      <c r="A205" s="671" t="s">
        <v>4</v>
      </c>
      <c r="B205" s="668">
        <v>156.40740500000001</v>
      </c>
      <c r="C205" s="668">
        <v>2320.23525664</v>
      </c>
      <c r="D205" s="668">
        <v>258.90204999999997</v>
      </c>
      <c r="E205" s="668">
        <v>615.75532163000003</v>
      </c>
      <c r="F205" s="668">
        <v>401.69682</v>
      </c>
      <c r="G205" s="668">
        <v>402.94682</v>
      </c>
      <c r="H205" s="668">
        <v>255.82573199999999</v>
      </c>
      <c r="I205" s="668">
        <v>208.72573199999999</v>
      </c>
      <c r="J205" s="668">
        <f t="shared" si="6"/>
        <v>55.636782327525054</v>
      </c>
      <c r="K205" s="668">
        <f t="shared" si="7"/>
        <v>-34.560562313397938</v>
      </c>
    </row>
    <row r="206" spans="1:11" ht="14.4" x14ac:dyDescent="0.3">
      <c r="A206" s="672" t="s">
        <v>1787</v>
      </c>
      <c r="B206" s="669">
        <v>2.104946</v>
      </c>
      <c r="C206" s="669">
        <v>2.5884200000000002</v>
      </c>
      <c r="D206" s="669">
        <v>182.310565</v>
      </c>
      <c r="E206" s="669">
        <v>326.17371900000001</v>
      </c>
      <c r="F206" s="669">
        <v>287.81747000000001</v>
      </c>
      <c r="G206" s="669">
        <v>287.81747000000001</v>
      </c>
      <c r="H206" s="669">
        <v>107.866831</v>
      </c>
      <c r="I206" s="669">
        <v>50.766831000000003</v>
      </c>
      <c r="J206" s="669">
        <f t="shared" si="6"/>
        <v>57.872073952488734</v>
      </c>
      <c r="K206" s="669">
        <f t="shared" si="7"/>
        <v>-11.759454169880556</v>
      </c>
    </row>
    <row r="207" spans="1:11" ht="14.4" x14ac:dyDescent="0.3">
      <c r="A207" s="672" t="s">
        <v>1788</v>
      </c>
      <c r="B207" s="669">
        <v>101.01670300000001</v>
      </c>
      <c r="C207" s="669">
        <v>676.65861932999996</v>
      </c>
      <c r="D207" s="669">
        <v>7.8257060000000003</v>
      </c>
      <c r="E207" s="669">
        <v>7.8130715099999994</v>
      </c>
      <c r="F207" s="669">
        <v>7.6703939999999999</v>
      </c>
      <c r="G207" s="669">
        <v>7.6703939999999999</v>
      </c>
      <c r="H207" s="669">
        <v>7.4397979999999997</v>
      </c>
      <c r="I207" s="669">
        <v>2.4397980000000001</v>
      </c>
      <c r="J207" s="669">
        <f t="shared" si="6"/>
        <v>-1.9846388300301641</v>
      </c>
      <c r="K207" s="669">
        <f t="shared" si="7"/>
        <v>-1.826138539976057</v>
      </c>
    </row>
    <row r="208" spans="1:11" ht="14.4" x14ac:dyDescent="0.3">
      <c r="A208" s="672" t="s">
        <v>1789</v>
      </c>
      <c r="B208" s="669">
        <v>53.285755999999999</v>
      </c>
      <c r="C208" s="669">
        <v>1640.98821731</v>
      </c>
      <c r="D208" s="669">
        <v>68.765778999999995</v>
      </c>
      <c r="E208" s="669">
        <v>281.76853111999998</v>
      </c>
      <c r="F208" s="669">
        <v>106.208956</v>
      </c>
      <c r="G208" s="669">
        <v>107.458956</v>
      </c>
      <c r="H208" s="669">
        <v>140.519103</v>
      </c>
      <c r="I208" s="669">
        <v>155.519103</v>
      </c>
      <c r="J208" s="669">
        <f t="shared" si="6"/>
        <v>56.268070488956425</v>
      </c>
      <c r="K208" s="669">
        <f t="shared" si="7"/>
        <v>-61.862683681225128</v>
      </c>
    </row>
    <row r="209" spans="1:11" ht="28.8" x14ac:dyDescent="0.25">
      <c r="A209" s="671" t="s">
        <v>3</v>
      </c>
      <c r="B209" s="668">
        <v>3858.0467689899997</v>
      </c>
      <c r="C209" s="668">
        <v>3886.9581351700003</v>
      </c>
      <c r="D209" s="668">
        <v>4294.9402347200003</v>
      </c>
      <c r="E209" s="668">
        <v>4050.7065131099998</v>
      </c>
      <c r="F209" s="668">
        <v>4147.6239059999998</v>
      </c>
      <c r="G209" s="668">
        <v>4155.9144409999999</v>
      </c>
      <c r="H209" s="668">
        <v>4059.557546</v>
      </c>
      <c r="I209" s="668">
        <v>3793.4909090000001</v>
      </c>
      <c r="J209" s="668">
        <f t="shared" si="6"/>
        <v>-3.2369668987737015</v>
      </c>
      <c r="K209" s="668">
        <f t="shared" si="7"/>
        <v>2.5972735262230771</v>
      </c>
    </row>
    <row r="210" spans="1:11" ht="14.4" x14ac:dyDescent="0.3">
      <c r="A210" s="672" t="s">
        <v>155</v>
      </c>
      <c r="B210" s="669">
        <v>521.08394699999997</v>
      </c>
      <c r="C210" s="669">
        <v>340.63796493000007</v>
      </c>
      <c r="D210" s="669">
        <v>579.053628</v>
      </c>
      <c r="E210" s="669">
        <v>460.48862947999999</v>
      </c>
      <c r="F210" s="669">
        <v>475.12428299999999</v>
      </c>
      <c r="G210" s="669">
        <v>475.12428299999999</v>
      </c>
      <c r="H210" s="669">
        <v>513.92464900000004</v>
      </c>
      <c r="I210" s="669">
        <v>383.77236099999999</v>
      </c>
      <c r="J210" s="669">
        <f t="shared" si="6"/>
        <v>-17.948138129962643</v>
      </c>
      <c r="K210" s="669">
        <f t="shared" si="7"/>
        <v>3.1782877107144003</v>
      </c>
    </row>
    <row r="211" spans="1:11" ht="28.8" x14ac:dyDescent="0.3">
      <c r="A211" s="672" t="s">
        <v>156</v>
      </c>
      <c r="B211" s="669">
        <v>1973.9761089900001</v>
      </c>
      <c r="C211" s="669">
        <v>1987.3407092400005</v>
      </c>
      <c r="D211" s="669">
        <v>2113.7171347200001</v>
      </c>
      <c r="E211" s="669">
        <v>2003.6034986299999</v>
      </c>
      <c r="F211" s="669">
        <v>2090.7102190000001</v>
      </c>
      <c r="G211" s="669">
        <v>2094.0007540000001</v>
      </c>
      <c r="H211" s="669">
        <v>2000.30864</v>
      </c>
      <c r="I211" s="669">
        <v>1889.7343000000001</v>
      </c>
      <c r="J211" s="669">
        <f t="shared" si="6"/>
        <v>-0.93278236695620365</v>
      </c>
      <c r="K211" s="669">
        <f t="shared" si="7"/>
        <v>4.5117337552969445</v>
      </c>
    </row>
    <row r="212" spans="1:11" ht="43.2" x14ac:dyDescent="0.3">
      <c r="A212" s="672" t="s">
        <v>1964</v>
      </c>
      <c r="B212" s="669">
        <v>666.51029500000004</v>
      </c>
      <c r="C212" s="669">
        <v>812.49842000000001</v>
      </c>
      <c r="D212" s="669">
        <v>827.92830200000003</v>
      </c>
      <c r="E212" s="669">
        <v>845.96842200000003</v>
      </c>
      <c r="F212" s="669">
        <v>820.59020499999997</v>
      </c>
      <c r="G212" s="669">
        <v>825.59020499999997</v>
      </c>
      <c r="H212" s="669">
        <v>798.88654599999995</v>
      </c>
      <c r="I212" s="669">
        <v>773.833932</v>
      </c>
      <c r="J212" s="669">
        <f t="shared" si="6"/>
        <v>-0.2824033185424355</v>
      </c>
      <c r="K212" s="669">
        <f t="shared" si="7"/>
        <v>-2.4088626088220764</v>
      </c>
    </row>
    <row r="213" spans="1:11" ht="43.2" x14ac:dyDescent="0.3">
      <c r="A213" s="672" t="s">
        <v>377</v>
      </c>
      <c r="B213" s="669">
        <v>154.34916100000001</v>
      </c>
      <c r="C213" s="669">
        <v>200.31603000000001</v>
      </c>
      <c r="D213" s="669">
        <v>196.744755</v>
      </c>
      <c r="E213" s="669">
        <v>179.114746</v>
      </c>
      <c r="F213" s="669">
        <v>190.13391999999999</v>
      </c>
      <c r="G213" s="669">
        <v>190.13391999999999</v>
      </c>
      <c r="H213" s="669">
        <v>185.25290100000001</v>
      </c>
      <c r="I213" s="669">
        <v>185.445649</v>
      </c>
      <c r="J213" s="669">
        <f t="shared" si="6"/>
        <v>-3.3601073634720251</v>
      </c>
      <c r="K213" s="669">
        <f t="shared" si="7"/>
        <v>6.1520194434466049</v>
      </c>
    </row>
    <row r="214" spans="1:11" ht="28.8" x14ac:dyDescent="0.3">
      <c r="A214" s="672" t="s">
        <v>581</v>
      </c>
      <c r="B214" s="669">
        <v>462.21777800000001</v>
      </c>
      <c r="C214" s="669">
        <v>448.44679000000002</v>
      </c>
      <c r="D214" s="669">
        <v>469.33261399999998</v>
      </c>
      <c r="E214" s="669">
        <v>451.61910899999998</v>
      </c>
      <c r="F214" s="669">
        <v>471.76176500000003</v>
      </c>
      <c r="G214" s="669">
        <v>471.76176500000003</v>
      </c>
      <c r="H214" s="669">
        <v>469.99730499999998</v>
      </c>
      <c r="I214" s="669">
        <v>469.99730499999998</v>
      </c>
      <c r="J214" s="669">
        <f t="shared" si="6"/>
        <v>0.51757558020462113</v>
      </c>
      <c r="K214" s="669">
        <f t="shared" si="7"/>
        <v>4.4600982550541346</v>
      </c>
    </row>
    <row r="215" spans="1:11" ht="28.8" x14ac:dyDescent="0.3">
      <c r="A215" s="672" t="s">
        <v>582</v>
      </c>
      <c r="B215" s="669">
        <v>79.909479000000005</v>
      </c>
      <c r="C215" s="669">
        <v>97.718221</v>
      </c>
      <c r="D215" s="669">
        <v>108.16380100000001</v>
      </c>
      <c r="E215" s="669">
        <v>109.912108</v>
      </c>
      <c r="F215" s="669">
        <v>99.303514000000007</v>
      </c>
      <c r="G215" s="669">
        <v>99.303514000000007</v>
      </c>
      <c r="H215" s="669">
        <v>91.187505000000002</v>
      </c>
      <c r="I215" s="669">
        <v>90.707362000000003</v>
      </c>
      <c r="J215" s="669">
        <f t="shared" si="6"/>
        <v>-8.1915455245512305</v>
      </c>
      <c r="K215" s="669">
        <f t="shared" si="7"/>
        <v>-9.6518883979552044</v>
      </c>
    </row>
    <row r="216" spans="1:11" ht="14.4" x14ac:dyDescent="0.25">
      <c r="A216" s="671" t="s">
        <v>2</v>
      </c>
      <c r="B216" s="668">
        <v>25550.124312</v>
      </c>
      <c r="C216" s="668">
        <v>18176.295774999999</v>
      </c>
      <c r="D216" s="668">
        <v>31764.592431000001</v>
      </c>
      <c r="E216" s="668">
        <v>27396.601038000001</v>
      </c>
      <c r="F216" s="668">
        <v>33058.361892000001</v>
      </c>
      <c r="G216" s="668">
        <v>32622.552187000001</v>
      </c>
      <c r="H216" s="668">
        <v>24833.353147000002</v>
      </c>
      <c r="I216" s="668">
        <v>23824.360957000001</v>
      </c>
      <c r="J216" s="668">
        <f t="shared" si="6"/>
        <v>2.7009940639524501</v>
      </c>
      <c r="K216" s="668">
        <f t="shared" si="7"/>
        <v>19.075180683003083</v>
      </c>
    </row>
    <row r="217" spans="1:11" ht="14.4" x14ac:dyDescent="0.3">
      <c r="A217" s="672" t="s">
        <v>157</v>
      </c>
      <c r="B217" s="669">
        <v>13209.322340999999</v>
      </c>
      <c r="C217" s="669">
        <v>12036.494565999999</v>
      </c>
      <c r="D217" s="669">
        <v>18434.416466999999</v>
      </c>
      <c r="E217" s="669">
        <v>16898.279132</v>
      </c>
      <c r="F217" s="669">
        <v>19375.370218</v>
      </c>
      <c r="G217" s="669">
        <v>18973.570544999999</v>
      </c>
      <c r="H217" s="669">
        <v>11181.477946000001</v>
      </c>
      <c r="I217" s="669">
        <v>10414.124616999999</v>
      </c>
      <c r="J217" s="669">
        <f t="shared" si="6"/>
        <v>2.9247146442913134</v>
      </c>
      <c r="K217" s="669">
        <f t="shared" si="7"/>
        <v>12.281081385796583</v>
      </c>
    </row>
    <row r="218" spans="1:11" ht="14.4" x14ac:dyDescent="0.3">
      <c r="A218" s="672" t="s">
        <v>158</v>
      </c>
      <c r="B218" s="669">
        <v>12340.801971000001</v>
      </c>
      <c r="C218" s="669">
        <v>6139.8012090000002</v>
      </c>
      <c r="D218" s="669">
        <v>13330.175964</v>
      </c>
      <c r="E218" s="669">
        <v>10498.321905999999</v>
      </c>
      <c r="F218" s="669">
        <v>13682.991674000001</v>
      </c>
      <c r="G218" s="669">
        <v>13648.981642000001</v>
      </c>
      <c r="H218" s="669">
        <v>13651.875201000001</v>
      </c>
      <c r="I218" s="669">
        <v>13410.236339999999</v>
      </c>
      <c r="J218" s="669">
        <f t="shared" si="6"/>
        <v>2.3916089244506509</v>
      </c>
      <c r="K218" s="669">
        <f t="shared" si="7"/>
        <v>30.011079524998536</v>
      </c>
    </row>
    <row r="219" spans="1:11" ht="14.4" x14ac:dyDescent="0.25">
      <c r="A219" s="671" t="s">
        <v>1</v>
      </c>
      <c r="B219" s="668">
        <v>363535.80665699998</v>
      </c>
      <c r="C219" s="668">
        <v>359620.07736499998</v>
      </c>
      <c r="D219" s="668">
        <v>347851.75172300002</v>
      </c>
      <c r="E219" s="668">
        <v>337824.155577</v>
      </c>
      <c r="F219" s="668">
        <v>385125.52020000003</v>
      </c>
      <c r="G219" s="668">
        <v>385125.52020000003</v>
      </c>
      <c r="H219" s="668">
        <v>392536.32020000002</v>
      </c>
      <c r="I219" s="668">
        <v>408714.52020000003</v>
      </c>
      <c r="J219" s="668">
        <f t="shared" si="6"/>
        <v>10.715417787138733</v>
      </c>
      <c r="K219" s="668">
        <f t="shared" si="7"/>
        <v>14.001770993021438</v>
      </c>
    </row>
    <row r="220" spans="1:11" ht="14.4" x14ac:dyDescent="0.3">
      <c r="A220" s="672" t="s">
        <v>159</v>
      </c>
      <c r="B220" s="669">
        <v>77798.351500000004</v>
      </c>
      <c r="C220" s="669">
        <v>76287.921499999997</v>
      </c>
      <c r="D220" s="669">
        <v>72244.281522999998</v>
      </c>
      <c r="E220" s="669">
        <v>70160.20998</v>
      </c>
      <c r="F220" s="669">
        <v>75718.05</v>
      </c>
      <c r="G220" s="669">
        <v>75718.05</v>
      </c>
      <c r="H220" s="669">
        <v>84828.85</v>
      </c>
      <c r="I220" s="669">
        <v>91517.05</v>
      </c>
      <c r="J220" s="669">
        <f t="shared" si="6"/>
        <v>4.8083646259172497</v>
      </c>
      <c r="K220" s="669">
        <f t="shared" si="7"/>
        <v>7.9216410862857032</v>
      </c>
    </row>
    <row r="221" spans="1:11" ht="14.4" x14ac:dyDescent="0.3">
      <c r="A221" s="672" t="s">
        <v>160</v>
      </c>
      <c r="B221" s="669">
        <v>285737.45515699999</v>
      </c>
      <c r="C221" s="669">
        <v>283332.15586499998</v>
      </c>
      <c r="D221" s="669">
        <v>275607.47019999998</v>
      </c>
      <c r="E221" s="669">
        <v>267663.94559700001</v>
      </c>
      <c r="F221" s="669">
        <v>309407.47019999998</v>
      </c>
      <c r="G221" s="669">
        <v>309407.47019999998</v>
      </c>
      <c r="H221" s="669">
        <v>307707.47019999998</v>
      </c>
      <c r="I221" s="669">
        <v>317197.47019999998</v>
      </c>
      <c r="J221" s="669">
        <f t="shared" si="6"/>
        <v>12.263818529836072</v>
      </c>
      <c r="K221" s="669">
        <f t="shared" si="7"/>
        <v>15.595497746211137</v>
      </c>
    </row>
    <row r="222" spans="1:11" ht="14.4" x14ac:dyDescent="0.3">
      <c r="A222" s="673" t="s">
        <v>0</v>
      </c>
      <c r="B222" s="670">
        <v>1100186.7635570001</v>
      </c>
      <c r="C222" s="670">
        <v>1208116.3552462002</v>
      </c>
      <c r="D222" s="670">
        <v>1116378.775744</v>
      </c>
      <c r="E222" s="670">
        <v>1120829.4647353701</v>
      </c>
      <c r="F222" s="670">
        <v>1203414.137322</v>
      </c>
      <c r="G222" s="670">
        <v>1203435.534734</v>
      </c>
      <c r="H222" s="670">
        <v>1128614.12478</v>
      </c>
      <c r="I222" s="670">
        <v>1126122.5139870001</v>
      </c>
      <c r="J222" s="670">
        <f t="shared" si="6"/>
        <v>7.7981381303117132</v>
      </c>
      <c r="K222" s="670">
        <f t="shared" si="7"/>
        <v>7.3700837279588711</v>
      </c>
    </row>
  </sheetData>
  <mergeCells count="8">
    <mergeCell ref="A1:K1"/>
    <mergeCell ref="A2:K2"/>
    <mergeCell ref="A3:A4"/>
    <mergeCell ref="B3:C3"/>
    <mergeCell ref="D3:E3"/>
    <mergeCell ref="F3:I3"/>
    <mergeCell ref="J3:J4"/>
    <mergeCell ref="K3:K4"/>
  </mergeCells>
  <pageMargins left="0.70866141732283472" right="0.70866141732283472" top="0.74803149606299213" bottom="0.74803149606299213" header="0.31496062992125984" footer="0.31496062992125984"/>
  <pageSetup paperSize="9" scale="4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22"/>
  <sheetViews>
    <sheetView zoomScaleNormal="100" workbookViewId="0">
      <selection sqref="A1:H1"/>
    </sheetView>
  </sheetViews>
  <sheetFormatPr defaultColWidth="9.109375" defaultRowHeight="13.2" x14ac:dyDescent="0.25"/>
  <cols>
    <col min="1" max="1" width="56.6640625" style="313" customWidth="1"/>
    <col min="2" max="5" width="15.6640625" style="313" customWidth="1"/>
    <col min="6" max="8" width="16.44140625" style="313" customWidth="1"/>
    <col min="9" max="16384" width="9.109375" style="313"/>
  </cols>
  <sheetData>
    <row r="1" spans="1:8" s="312" customFormat="1" ht="28.65" customHeight="1" x14ac:dyDescent="0.15">
      <c r="A1" s="760" t="s">
        <v>300</v>
      </c>
      <c r="B1" s="761"/>
      <c r="C1" s="761"/>
      <c r="D1" s="761"/>
      <c r="E1" s="761"/>
      <c r="F1" s="761"/>
      <c r="G1" s="761"/>
      <c r="H1" s="762"/>
    </row>
    <row r="2" spans="1:8" s="312" customFormat="1" ht="51" customHeight="1" thickBot="1" x14ac:dyDescent="0.2">
      <c r="A2" s="769" t="s">
        <v>1880</v>
      </c>
      <c r="B2" s="770"/>
      <c r="C2" s="770"/>
      <c r="D2" s="770"/>
      <c r="E2" s="770"/>
      <c r="F2" s="770"/>
      <c r="G2" s="770"/>
      <c r="H2" s="771"/>
    </row>
    <row r="3" spans="1:8" s="312" customFormat="1" ht="35.25" customHeight="1" x14ac:dyDescent="0.15">
      <c r="A3" s="772" t="s">
        <v>453</v>
      </c>
      <c r="B3" s="536" t="s">
        <v>617</v>
      </c>
      <c r="C3" s="536" t="s">
        <v>1739</v>
      </c>
      <c r="D3" s="536" t="s">
        <v>1740</v>
      </c>
      <c r="E3" s="536" t="s">
        <v>1772</v>
      </c>
      <c r="F3" s="774" t="s">
        <v>1858</v>
      </c>
      <c r="G3" s="775"/>
      <c r="H3" s="776"/>
    </row>
    <row r="4" spans="1:8" s="312" customFormat="1" ht="89.25" customHeight="1" x14ac:dyDescent="0.15">
      <c r="A4" s="773"/>
      <c r="B4" s="361" t="s">
        <v>548</v>
      </c>
      <c r="C4" s="361" t="s">
        <v>548</v>
      </c>
      <c r="D4" s="361" t="s">
        <v>548</v>
      </c>
      <c r="E4" s="361" t="s">
        <v>549</v>
      </c>
      <c r="F4" s="362" t="s">
        <v>1881</v>
      </c>
      <c r="G4" s="362" t="s">
        <v>1870</v>
      </c>
      <c r="H4" s="362" t="s">
        <v>1871</v>
      </c>
    </row>
    <row r="5" spans="1:8" ht="28.8" x14ac:dyDescent="0.25">
      <c r="A5" s="671" t="s">
        <v>32</v>
      </c>
      <c r="B5" s="668">
        <v>2372.5953127200005</v>
      </c>
      <c r="C5" s="668">
        <v>2366.4687832</v>
      </c>
      <c r="D5" s="668">
        <v>2955.3425071199999</v>
      </c>
      <c r="E5" s="668">
        <v>3194.0003459999998</v>
      </c>
      <c r="F5" s="668">
        <v>3080.2967389999999</v>
      </c>
      <c r="G5" s="668">
        <v>2859.3392319999998</v>
      </c>
      <c r="H5" s="668">
        <v>2928.463636</v>
      </c>
    </row>
    <row r="6" spans="1:8" ht="14.4" x14ac:dyDescent="0.3">
      <c r="A6" s="672" t="s">
        <v>36</v>
      </c>
      <c r="B6" s="669">
        <v>1742.14259272</v>
      </c>
      <c r="C6" s="669">
        <v>1742.6428182</v>
      </c>
      <c r="D6" s="669">
        <v>1744.9481571199999</v>
      </c>
      <c r="E6" s="669">
        <v>1745.5716709999999</v>
      </c>
      <c r="F6" s="669">
        <v>1749.6716710000001</v>
      </c>
      <c r="G6" s="669">
        <v>1751.971671</v>
      </c>
      <c r="H6" s="669">
        <v>1759.221671</v>
      </c>
    </row>
    <row r="7" spans="1:8" ht="14.4" x14ac:dyDescent="0.3">
      <c r="A7" s="672" t="s">
        <v>38</v>
      </c>
      <c r="B7" s="669">
        <v>630.45272</v>
      </c>
      <c r="C7" s="669">
        <v>623.825965</v>
      </c>
      <c r="D7" s="669">
        <v>1210.39435</v>
      </c>
      <c r="E7" s="669">
        <v>1448.4286750000001</v>
      </c>
      <c r="F7" s="669">
        <v>1330.6250680000001</v>
      </c>
      <c r="G7" s="669">
        <v>1107.367561</v>
      </c>
      <c r="H7" s="669">
        <v>1169.2419649999999</v>
      </c>
    </row>
    <row r="8" spans="1:8" ht="28.8" x14ac:dyDescent="0.25">
      <c r="A8" s="671" t="s">
        <v>31</v>
      </c>
      <c r="B8" s="668">
        <v>786.30554286000006</v>
      </c>
      <c r="C8" s="668">
        <v>767.06836038999984</v>
      </c>
      <c r="D8" s="668">
        <v>1004.8630949000001</v>
      </c>
      <c r="E8" s="668">
        <v>782.61930600000005</v>
      </c>
      <c r="F8" s="668">
        <v>870.57500500000003</v>
      </c>
      <c r="G8" s="668">
        <v>853.43076199999996</v>
      </c>
      <c r="H8" s="668">
        <v>852.313086</v>
      </c>
    </row>
    <row r="9" spans="1:8" ht="43.2" x14ac:dyDescent="0.3">
      <c r="A9" s="672" t="s">
        <v>1647</v>
      </c>
      <c r="B9" s="669">
        <v>786.30554286000006</v>
      </c>
      <c r="C9" s="669">
        <v>767.06836038999984</v>
      </c>
      <c r="D9" s="669">
        <v>1004.8630949000001</v>
      </c>
      <c r="E9" s="669">
        <v>782.61930600000005</v>
      </c>
      <c r="F9" s="669">
        <v>870.57500500000003</v>
      </c>
      <c r="G9" s="669">
        <v>853.43076199999996</v>
      </c>
      <c r="H9" s="669">
        <v>852.313086</v>
      </c>
    </row>
    <row r="10" spans="1:8" ht="14.4" x14ac:dyDescent="0.25">
      <c r="A10" s="671" t="s">
        <v>30</v>
      </c>
      <c r="B10" s="668">
        <v>122815.49724413001</v>
      </c>
      <c r="C10" s="668">
        <v>152378.6604392</v>
      </c>
      <c r="D10" s="668">
        <v>141824.62328887999</v>
      </c>
      <c r="E10" s="668">
        <v>141884.391194</v>
      </c>
      <c r="F10" s="668">
        <v>143150.45249200001</v>
      </c>
      <c r="G10" s="668">
        <v>149282.70785899999</v>
      </c>
      <c r="H10" s="668">
        <v>143970.245146</v>
      </c>
    </row>
    <row r="11" spans="1:8" ht="14.4" x14ac:dyDescent="0.3">
      <c r="A11" s="672" t="s">
        <v>40</v>
      </c>
      <c r="B11" s="669">
        <v>2940.4423095600005</v>
      </c>
      <c r="C11" s="669">
        <v>2110.1191976600003</v>
      </c>
      <c r="D11" s="669">
        <v>2203.3168762300002</v>
      </c>
      <c r="E11" s="669">
        <v>2622.9217749999998</v>
      </c>
      <c r="F11" s="669">
        <v>2288.9350469999999</v>
      </c>
      <c r="G11" s="669">
        <v>6777.3856109999997</v>
      </c>
      <c r="H11" s="669">
        <v>2525.0729379999998</v>
      </c>
    </row>
    <row r="12" spans="1:8" ht="28.8" x14ac:dyDescent="0.3">
      <c r="A12" s="672" t="s">
        <v>555</v>
      </c>
      <c r="B12" s="669">
        <v>28224.092896150003</v>
      </c>
      <c r="C12" s="669">
        <v>31163.21153416</v>
      </c>
      <c r="D12" s="669">
        <v>30892.997053919997</v>
      </c>
      <c r="E12" s="669">
        <v>32637.877679000001</v>
      </c>
      <c r="F12" s="669">
        <v>34863.707678999999</v>
      </c>
      <c r="G12" s="669">
        <v>35541.707678999999</v>
      </c>
      <c r="H12" s="669">
        <v>35560.007679000002</v>
      </c>
    </row>
    <row r="13" spans="1:8" ht="14.4" x14ac:dyDescent="0.3">
      <c r="A13" s="672" t="s">
        <v>45</v>
      </c>
      <c r="B13" s="669">
        <v>76299.267815889994</v>
      </c>
      <c r="C13" s="669">
        <v>86330.740645529993</v>
      </c>
      <c r="D13" s="669">
        <v>84091.306593660003</v>
      </c>
      <c r="E13" s="669">
        <v>86943.340805999993</v>
      </c>
      <c r="F13" s="669">
        <v>88073.74</v>
      </c>
      <c r="G13" s="669">
        <v>89269.96</v>
      </c>
      <c r="H13" s="669">
        <v>88809.08</v>
      </c>
    </row>
    <row r="14" spans="1:8" ht="14.4" x14ac:dyDescent="0.3">
      <c r="A14" s="672" t="s">
        <v>324</v>
      </c>
      <c r="B14" s="669">
        <v>1856.77136305</v>
      </c>
      <c r="C14" s="669">
        <v>4250.058914889999</v>
      </c>
      <c r="D14" s="669">
        <v>2600.00558404</v>
      </c>
      <c r="E14" s="669">
        <v>2547.1790700000001</v>
      </c>
      <c r="F14" s="669">
        <v>2577.8659360000001</v>
      </c>
      <c r="G14" s="669">
        <v>2731.380936</v>
      </c>
      <c r="H14" s="669">
        <v>2330.3409360000001</v>
      </c>
    </row>
    <row r="15" spans="1:8" ht="14.4" x14ac:dyDescent="0.3">
      <c r="A15" s="672" t="s">
        <v>432</v>
      </c>
      <c r="B15" s="669">
        <v>25.010861179999999</v>
      </c>
      <c r="C15" s="669">
        <v>20.733694140000001</v>
      </c>
      <c r="D15" s="669">
        <v>22.578976650000001</v>
      </c>
      <c r="E15" s="669">
        <v>39.276870000000002</v>
      </c>
      <c r="F15" s="669">
        <v>38.812224000000001</v>
      </c>
      <c r="G15" s="669">
        <v>38.947302999999998</v>
      </c>
      <c r="H15" s="669">
        <v>39.077404999999999</v>
      </c>
    </row>
    <row r="16" spans="1:8" ht="28.8" x14ac:dyDescent="0.3">
      <c r="A16" s="672" t="s">
        <v>556</v>
      </c>
      <c r="B16" s="669">
        <v>169.97278429999997</v>
      </c>
      <c r="C16" s="669">
        <v>242.52422956999999</v>
      </c>
      <c r="D16" s="669">
        <v>48.673805979999997</v>
      </c>
      <c r="E16" s="669">
        <v>115.080191</v>
      </c>
      <c r="F16" s="669">
        <v>74.906852000000001</v>
      </c>
      <c r="G16" s="669">
        <v>74.322395999999998</v>
      </c>
      <c r="H16" s="669">
        <v>109.333326</v>
      </c>
    </row>
    <row r="17" spans="1:8" ht="28.8" x14ac:dyDescent="0.3">
      <c r="A17" s="672" t="s">
        <v>557</v>
      </c>
      <c r="B17" s="669">
        <v>13299.939214</v>
      </c>
      <c r="C17" s="669">
        <v>28261.272223249998</v>
      </c>
      <c r="D17" s="669">
        <v>21965.744398400002</v>
      </c>
      <c r="E17" s="669">
        <v>16978.714802999999</v>
      </c>
      <c r="F17" s="669">
        <v>15232.484753999999</v>
      </c>
      <c r="G17" s="669">
        <v>14849.003934</v>
      </c>
      <c r="H17" s="669">
        <v>14597.332861999999</v>
      </c>
    </row>
    <row r="18" spans="1:8" ht="14.4" x14ac:dyDescent="0.25">
      <c r="A18" s="671" t="s">
        <v>29</v>
      </c>
      <c r="B18" s="668">
        <v>23538.195068309997</v>
      </c>
      <c r="C18" s="668">
        <v>24631.274642979995</v>
      </c>
      <c r="D18" s="668">
        <v>64446.565510530017</v>
      </c>
      <c r="E18" s="668">
        <v>87063.700383639996</v>
      </c>
      <c r="F18" s="668">
        <v>91179.737909999996</v>
      </c>
      <c r="G18" s="668">
        <v>37662.628859999997</v>
      </c>
      <c r="H18" s="668">
        <v>36661.770865999999</v>
      </c>
    </row>
    <row r="19" spans="1:8" ht="14.4" x14ac:dyDescent="0.3">
      <c r="A19" s="672" t="s">
        <v>328</v>
      </c>
      <c r="B19" s="669">
        <v>8.1903989399999997</v>
      </c>
      <c r="C19" s="669">
        <v>6.30501106</v>
      </c>
      <c r="D19" s="669">
        <v>7.6449937299999986</v>
      </c>
      <c r="E19" s="669">
        <v>6.9207869999999998</v>
      </c>
      <c r="F19" s="669">
        <v>8.4599840000000004</v>
      </c>
      <c r="G19" s="669">
        <v>8.6798059999999992</v>
      </c>
      <c r="H19" s="669">
        <v>8.8496950000000005</v>
      </c>
    </row>
    <row r="20" spans="1:8" ht="14.4" x14ac:dyDescent="0.3">
      <c r="A20" s="672" t="s">
        <v>329</v>
      </c>
      <c r="B20" s="669">
        <v>1171.47205631</v>
      </c>
      <c r="C20" s="669">
        <v>1298.0707303199999</v>
      </c>
      <c r="D20" s="669">
        <v>1339.9555143299999</v>
      </c>
      <c r="E20" s="669">
        <v>1091.6174109999999</v>
      </c>
      <c r="F20" s="669">
        <v>1001.8112630000001</v>
      </c>
      <c r="G20" s="669">
        <v>985.27364999999998</v>
      </c>
      <c r="H20" s="669">
        <v>905.33991300000002</v>
      </c>
    </row>
    <row r="21" spans="1:8" ht="14.4" x14ac:dyDescent="0.3">
      <c r="A21" s="672" t="s">
        <v>330</v>
      </c>
      <c r="B21" s="669">
        <v>20.393915060000001</v>
      </c>
      <c r="C21" s="669">
        <v>38.140106250000002</v>
      </c>
      <c r="D21" s="669">
        <v>37.752916430000006</v>
      </c>
      <c r="E21" s="669">
        <v>37.383060999999998</v>
      </c>
      <c r="F21" s="669">
        <v>33.964398000000003</v>
      </c>
      <c r="G21" s="669">
        <v>33.809851999999999</v>
      </c>
      <c r="H21" s="669">
        <v>33.652894000000003</v>
      </c>
    </row>
    <row r="22" spans="1:8" ht="14.4" x14ac:dyDescent="0.3">
      <c r="A22" s="672" t="s">
        <v>331</v>
      </c>
      <c r="B22" s="669">
        <v>500.00951552999999</v>
      </c>
      <c r="C22" s="669">
        <v>521.15230997000003</v>
      </c>
      <c r="D22" s="669">
        <v>448.19885144</v>
      </c>
      <c r="E22" s="669">
        <v>464.149452</v>
      </c>
      <c r="F22" s="669">
        <v>479.68696199999999</v>
      </c>
      <c r="G22" s="669">
        <v>490.85627699999998</v>
      </c>
      <c r="H22" s="669">
        <v>491.34761500000002</v>
      </c>
    </row>
    <row r="23" spans="1:8" ht="14.4" x14ac:dyDescent="0.3">
      <c r="A23" s="672" t="s">
        <v>52</v>
      </c>
      <c r="B23" s="669">
        <v>27.740271659999998</v>
      </c>
      <c r="C23" s="669">
        <v>26.1992051</v>
      </c>
      <c r="D23" s="669">
        <v>30.110661660000002</v>
      </c>
      <c r="E23" s="669">
        <v>29.510552000000001</v>
      </c>
      <c r="F23" s="669">
        <v>31.901762000000002</v>
      </c>
      <c r="G23" s="669">
        <v>32.469923999999999</v>
      </c>
      <c r="H23" s="669">
        <v>26.901454999999999</v>
      </c>
    </row>
    <row r="24" spans="1:8" ht="14.4" x14ac:dyDescent="0.3">
      <c r="A24" s="672" t="s">
        <v>332</v>
      </c>
      <c r="B24" s="669">
        <v>81.33248562</v>
      </c>
      <c r="C24" s="669">
        <v>65.251363830000003</v>
      </c>
      <c r="D24" s="669">
        <v>96.449421529999995</v>
      </c>
      <c r="E24" s="669">
        <v>125.87435600000001</v>
      </c>
      <c r="F24" s="669">
        <v>75.649789999999996</v>
      </c>
      <c r="G24" s="669">
        <v>75.972050999999993</v>
      </c>
      <c r="H24" s="669">
        <v>76.196315999999996</v>
      </c>
    </row>
    <row r="25" spans="1:8" ht="14.4" x14ac:dyDescent="0.3">
      <c r="A25" s="672" t="s">
        <v>55</v>
      </c>
      <c r="B25" s="669">
        <v>20146.139211089998</v>
      </c>
      <c r="C25" s="669">
        <v>21095.118366840001</v>
      </c>
      <c r="D25" s="669">
        <v>60582.4493153</v>
      </c>
      <c r="E25" s="669">
        <v>82494.378530000002</v>
      </c>
      <c r="F25" s="669">
        <v>87760.322260999994</v>
      </c>
      <c r="G25" s="669">
        <v>34376.313978999999</v>
      </c>
      <c r="H25" s="669">
        <v>33496.342356000001</v>
      </c>
    </row>
    <row r="26" spans="1:8" ht="14.4" x14ac:dyDescent="0.3">
      <c r="A26" s="672" t="s">
        <v>56</v>
      </c>
      <c r="B26" s="669">
        <v>719.40209381</v>
      </c>
      <c r="C26" s="669">
        <v>614.58374102999994</v>
      </c>
      <c r="D26" s="669">
        <v>1005.9785941200001</v>
      </c>
      <c r="E26" s="669">
        <v>1810.923509</v>
      </c>
      <c r="F26" s="669">
        <v>769.54078700000002</v>
      </c>
      <c r="G26" s="669">
        <v>646.85438199999999</v>
      </c>
      <c r="H26" s="669">
        <v>608.19554800000003</v>
      </c>
    </row>
    <row r="27" spans="1:8" ht="28.8" x14ac:dyDescent="0.3">
      <c r="A27" s="672" t="s">
        <v>334</v>
      </c>
      <c r="B27" s="669">
        <v>126.95607217999999</v>
      </c>
      <c r="C27" s="669">
        <v>210.44067604999998</v>
      </c>
      <c r="D27" s="669">
        <v>142.41287204000002</v>
      </c>
      <c r="E27" s="669">
        <v>145.15063699999999</v>
      </c>
      <c r="F27" s="669">
        <v>109.82172799999999</v>
      </c>
      <c r="G27" s="669">
        <v>101.084733</v>
      </c>
      <c r="H27" s="669">
        <v>91.488245000000006</v>
      </c>
    </row>
    <row r="28" spans="1:8" ht="14.4" x14ac:dyDescent="0.3">
      <c r="A28" s="672" t="s">
        <v>335</v>
      </c>
      <c r="B28" s="669">
        <v>563.19721079999999</v>
      </c>
      <c r="C28" s="669">
        <v>561.60837115999993</v>
      </c>
      <c r="D28" s="669">
        <v>575.66642252000008</v>
      </c>
      <c r="E28" s="669">
        <v>647.26759163999998</v>
      </c>
      <c r="F28" s="669">
        <v>705.75296100000003</v>
      </c>
      <c r="G28" s="669">
        <v>706.29357900000002</v>
      </c>
      <c r="H28" s="669">
        <v>718.14579900000001</v>
      </c>
    </row>
    <row r="29" spans="1:8" ht="14.4" x14ac:dyDescent="0.3">
      <c r="A29" s="672" t="s">
        <v>336</v>
      </c>
      <c r="B29" s="669">
        <v>13.894908020000001</v>
      </c>
      <c r="C29" s="669">
        <v>15.1144306</v>
      </c>
      <c r="D29" s="669">
        <v>15.358728189999999</v>
      </c>
      <c r="E29" s="669">
        <v>18.397836000000002</v>
      </c>
      <c r="F29" s="669">
        <v>19.204211000000001</v>
      </c>
      <c r="G29" s="669">
        <v>19.936218</v>
      </c>
      <c r="H29" s="669">
        <v>19.039117000000001</v>
      </c>
    </row>
    <row r="30" spans="1:8" ht="14.4" x14ac:dyDescent="0.3">
      <c r="A30" s="672" t="s">
        <v>558</v>
      </c>
      <c r="B30" s="669">
        <v>7.1555792699999996</v>
      </c>
      <c r="C30" s="669">
        <v>6.15177584</v>
      </c>
      <c r="D30" s="669">
        <v>6.8649285099999995</v>
      </c>
      <c r="E30" s="669">
        <v>4.1539520000000003</v>
      </c>
      <c r="F30" s="669">
        <v>4.6911490000000002</v>
      </c>
      <c r="G30" s="669">
        <v>4.9146159999999997</v>
      </c>
      <c r="H30" s="669">
        <v>5.131475</v>
      </c>
    </row>
    <row r="31" spans="1:8" ht="14.4" x14ac:dyDescent="0.3">
      <c r="A31" s="672" t="s">
        <v>1853</v>
      </c>
      <c r="B31" s="669">
        <v>152.31135002000002</v>
      </c>
      <c r="C31" s="669">
        <v>173.13855493000003</v>
      </c>
      <c r="D31" s="669">
        <v>157.72229072999997</v>
      </c>
      <c r="E31" s="669">
        <v>187.97270900000001</v>
      </c>
      <c r="F31" s="669">
        <v>178.930654</v>
      </c>
      <c r="G31" s="669">
        <v>180.169793</v>
      </c>
      <c r="H31" s="669">
        <v>181.14043799999999</v>
      </c>
    </row>
    <row r="32" spans="1:8" ht="14.4" x14ac:dyDescent="0.25">
      <c r="A32" s="671" t="s">
        <v>28</v>
      </c>
      <c r="B32" s="668">
        <v>21638.180746480004</v>
      </c>
      <c r="C32" s="668">
        <v>24013.427612359996</v>
      </c>
      <c r="D32" s="668">
        <v>25408.458654230002</v>
      </c>
      <c r="E32" s="668">
        <v>27003.399204000001</v>
      </c>
      <c r="F32" s="668">
        <v>27540.445122000001</v>
      </c>
      <c r="G32" s="668">
        <v>25812.442843000001</v>
      </c>
      <c r="H32" s="668">
        <v>25780.307227000001</v>
      </c>
    </row>
    <row r="33" spans="1:8" ht="14.4" x14ac:dyDescent="0.3">
      <c r="A33" s="672" t="s">
        <v>57</v>
      </c>
      <c r="B33" s="669">
        <v>6970.2042809300001</v>
      </c>
      <c r="C33" s="669">
        <v>7369.5078483499983</v>
      </c>
      <c r="D33" s="669">
        <v>7439.6997997800008</v>
      </c>
      <c r="E33" s="669">
        <v>7237.4781110000004</v>
      </c>
      <c r="F33" s="669">
        <v>7089.9603660000002</v>
      </c>
      <c r="G33" s="669">
        <v>7229.4162189999997</v>
      </c>
      <c r="H33" s="669">
        <v>7263.9807970000002</v>
      </c>
    </row>
    <row r="34" spans="1:8" ht="14.4" x14ac:dyDescent="0.3">
      <c r="A34" s="672" t="s">
        <v>58</v>
      </c>
      <c r="B34" s="669">
        <v>5916.8167290900001</v>
      </c>
      <c r="C34" s="669">
        <v>6127.3345383899987</v>
      </c>
      <c r="D34" s="669">
        <v>6247.2459103099991</v>
      </c>
      <c r="E34" s="669">
        <v>5967.4101049999999</v>
      </c>
      <c r="F34" s="669">
        <v>5919.0204519999998</v>
      </c>
      <c r="G34" s="669">
        <v>5721.3646250000002</v>
      </c>
      <c r="H34" s="669">
        <v>5744.5061269999997</v>
      </c>
    </row>
    <row r="35" spans="1:8" ht="14.4" x14ac:dyDescent="0.3">
      <c r="A35" s="672" t="s">
        <v>606</v>
      </c>
      <c r="B35" s="669">
        <v>2282.8254097600002</v>
      </c>
      <c r="C35" s="669">
        <v>2369.4949362299994</v>
      </c>
      <c r="D35" s="669">
        <v>2521.1120426900002</v>
      </c>
      <c r="E35" s="669">
        <v>2500.1409720000001</v>
      </c>
      <c r="F35" s="669">
        <v>2405.5545820000002</v>
      </c>
      <c r="G35" s="669">
        <v>2296.7962520000001</v>
      </c>
      <c r="H35" s="669">
        <v>2294.9082090000002</v>
      </c>
    </row>
    <row r="36" spans="1:8" ht="14.4" x14ac:dyDescent="0.3">
      <c r="A36" s="672" t="s">
        <v>60</v>
      </c>
      <c r="B36" s="669">
        <v>2974.9876589099999</v>
      </c>
      <c r="C36" s="669">
        <v>3096.5691284200007</v>
      </c>
      <c r="D36" s="669">
        <v>3239.1967662100005</v>
      </c>
      <c r="E36" s="669">
        <v>3162.2322939999999</v>
      </c>
      <c r="F36" s="669">
        <v>3038.2478860000001</v>
      </c>
      <c r="G36" s="669">
        <v>2871.5093820000002</v>
      </c>
      <c r="H36" s="669">
        <v>2805.8553299999999</v>
      </c>
    </row>
    <row r="37" spans="1:8" ht="28.8" x14ac:dyDescent="0.3">
      <c r="A37" s="672" t="s">
        <v>62</v>
      </c>
      <c r="B37" s="669">
        <v>3296.0119472099996</v>
      </c>
      <c r="C37" s="669">
        <v>4716.4861819600001</v>
      </c>
      <c r="D37" s="669">
        <v>5655.8252786300009</v>
      </c>
      <c r="E37" s="669">
        <v>6054.3830500000004</v>
      </c>
      <c r="F37" s="669">
        <v>6649.2867070000002</v>
      </c>
      <c r="G37" s="669">
        <v>6519.1075190000001</v>
      </c>
      <c r="H37" s="669">
        <v>6767.89131</v>
      </c>
    </row>
    <row r="38" spans="1:8" ht="14.4" x14ac:dyDescent="0.3">
      <c r="A38" s="672" t="s">
        <v>559</v>
      </c>
      <c r="B38" s="669">
        <v>0</v>
      </c>
      <c r="C38" s="669">
        <v>0</v>
      </c>
      <c r="D38" s="669">
        <v>0</v>
      </c>
      <c r="E38" s="669">
        <v>1182.1250709999999</v>
      </c>
      <c r="F38" s="669">
        <v>1547.4757870000001</v>
      </c>
      <c r="G38" s="669">
        <v>276.89999999999998</v>
      </c>
      <c r="H38" s="669">
        <v>0</v>
      </c>
    </row>
    <row r="39" spans="1:8" ht="28.8" x14ac:dyDescent="0.3">
      <c r="A39" s="672" t="s">
        <v>1779</v>
      </c>
      <c r="B39" s="669">
        <v>197.33472058000001</v>
      </c>
      <c r="C39" s="669">
        <v>334.03497900999997</v>
      </c>
      <c r="D39" s="669">
        <v>305.37885661000001</v>
      </c>
      <c r="E39" s="669">
        <v>899.62960099999998</v>
      </c>
      <c r="F39" s="669">
        <v>890.89934200000005</v>
      </c>
      <c r="G39" s="669">
        <v>897.34884599999998</v>
      </c>
      <c r="H39" s="669">
        <v>903.16545399999995</v>
      </c>
    </row>
    <row r="40" spans="1:8" ht="14.4" x14ac:dyDescent="0.25">
      <c r="A40" s="671" t="s">
        <v>27</v>
      </c>
      <c r="B40" s="668">
        <v>8639.9734708699998</v>
      </c>
      <c r="C40" s="668">
        <v>8559.8566351399986</v>
      </c>
      <c r="D40" s="668">
        <v>9015.9276853499978</v>
      </c>
      <c r="E40" s="668">
        <v>10790.549408680001</v>
      </c>
      <c r="F40" s="668">
        <v>11351.039828000001</v>
      </c>
      <c r="G40" s="668">
        <v>11324.171466</v>
      </c>
      <c r="H40" s="668">
        <v>11137.139959</v>
      </c>
    </row>
    <row r="41" spans="1:8" ht="14.4" x14ac:dyDescent="0.3">
      <c r="A41" s="672" t="s">
        <v>65</v>
      </c>
      <c r="B41" s="669">
        <v>2938.79795427</v>
      </c>
      <c r="C41" s="669">
        <v>2930.5625006199994</v>
      </c>
      <c r="D41" s="669">
        <v>3071.3186814099995</v>
      </c>
      <c r="E41" s="669">
        <v>3484.5374029999998</v>
      </c>
      <c r="F41" s="669">
        <v>3328.9844370000001</v>
      </c>
      <c r="G41" s="669">
        <v>3366.5975779999999</v>
      </c>
      <c r="H41" s="669">
        <v>3361.374945</v>
      </c>
    </row>
    <row r="42" spans="1:8" ht="14.4" x14ac:dyDescent="0.3">
      <c r="A42" s="672" t="s">
        <v>66</v>
      </c>
      <c r="B42" s="669">
        <v>3825.9027621300002</v>
      </c>
      <c r="C42" s="669">
        <v>3689.7273697400001</v>
      </c>
      <c r="D42" s="669">
        <v>3946.4089957800002</v>
      </c>
      <c r="E42" s="669">
        <v>4919.9669188799999</v>
      </c>
      <c r="F42" s="669">
        <v>5603.6516160000001</v>
      </c>
      <c r="G42" s="669">
        <v>5632.898792</v>
      </c>
      <c r="H42" s="669">
        <v>5490.4965480000001</v>
      </c>
    </row>
    <row r="43" spans="1:8" ht="14.4" x14ac:dyDescent="0.3">
      <c r="A43" s="672" t="s">
        <v>1938</v>
      </c>
      <c r="B43" s="669">
        <v>250.19535774000002</v>
      </c>
      <c r="C43" s="669">
        <v>260.65310194</v>
      </c>
      <c r="D43" s="669">
        <v>261.7731417</v>
      </c>
      <c r="E43" s="669">
        <v>321.34063300000003</v>
      </c>
      <c r="F43" s="669">
        <v>369.04228799999999</v>
      </c>
      <c r="G43" s="669">
        <v>372.99655799999999</v>
      </c>
      <c r="H43" s="669">
        <v>376.03297500000002</v>
      </c>
    </row>
    <row r="44" spans="1:8" ht="14.4" x14ac:dyDescent="0.3">
      <c r="A44" s="672" t="s">
        <v>433</v>
      </c>
      <c r="B44" s="669">
        <v>175.76207629000001</v>
      </c>
      <c r="C44" s="669">
        <v>181.10675291000004</v>
      </c>
      <c r="D44" s="669">
        <v>175.56103784000001</v>
      </c>
      <c r="E44" s="669">
        <v>216.20681300000001</v>
      </c>
      <c r="F44" s="669">
        <v>221.41522000000001</v>
      </c>
      <c r="G44" s="669">
        <v>197.20729700000001</v>
      </c>
      <c r="H44" s="669">
        <v>197.22376299999999</v>
      </c>
    </row>
    <row r="45" spans="1:8" ht="14.4" x14ac:dyDescent="0.3">
      <c r="A45" s="672" t="s">
        <v>1939</v>
      </c>
      <c r="B45" s="669">
        <v>1094.8045923900002</v>
      </c>
      <c r="C45" s="669">
        <v>1095.57928335</v>
      </c>
      <c r="D45" s="669">
        <v>1125.8123355599998</v>
      </c>
      <c r="E45" s="669">
        <v>1287.664014</v>
      </c>
      <c r="F45" s="669">
        <v>1275.1150769999999</v>
      </c>
      <c r="G45" s="669">
        <v>1284.254349</v>
      </c>
      <c r="H45" s="669">
        <v>1295.18634</v>
      </c>
    </row>
    <row r="46" spans="1:8" ht="14.4" x14ac:dyDescent="0.3">
      <c r="A46" s="672" t="s">
        <v>560</v>
      </c>
      <c r="B46" s="669">
        <v>176.10366078999999</v>
      </c>
      <c r="C46" s="669">
        <v>204.97015450000001</v>
      </c>
      <c r="D46" s="669">
        <v>209.5995605</v>
      </c>
      <c r="E46" s="669">
        <v>198.282804</v>
      </c>
      <c r="F46" s="669">
        <v>206.25703200000001</v>
      </c>
      <c r="G46" s="669">
        <v>192.371487</v>
      </c>
      <c r="H46" s="669">
        <v>192.793915</v>
      </c>
    </row>
    <row r="47" spans="1:8" ht="14.4" x14ac:dyDescent="0.3">
      <c r="A47" s="672" t="s">
        <v>561</v>
      </c>
      <c r="B47" s="669">
        <v>34.461965999999997</v>
      </c>
      <c r="C47" s="669">
        <v>32.5</v>
      </c>
      <c r="D47" s="669">
        <v>32.5</v>
      </c>
      <c r="E47" s="669">
        <v>32.5</v>
      </c>
      <c r="F47" s="669">
        <v>32.5</v>
      </c>
      <c r="G47" s="669">
        <v>32.5</v>
      </c>
      <c r="H47" s="669">
        <v>32.5</v>
      </c>
    </row>
    <row r="48" spans="1:8" ht="14.4" x14ac:dyDescent="0.3">
      <c r="A48" s="672" t="s">
        <v>1904</v>
      </c>
      <c r="B48" s="669">
        <v>143.94510126</v>
      </c>
      <c r="C48" s="669">
        <v>164.75747207999999</v>
      </c>
      <c r="D48" s="669">
        <v>192.95393256</v>
      </c>
      <c r="E48" s="669">
        <v>330.05082279999993</v>
      </c>
      <c r="F48" s="669">
        <v>314.07415800000001</v>
      </c>
      <c r="G48" s="669">
        <v>245.345405</v>
      </c>
      <c r="H48" s="669">
        <v>191.53147300000001</v>
      </c>
    </row>
    <row r="49" spans="1:8" ht="14.4" x14ac:dyDescent="0.25">
      <c r="A49" s="671" t="s">
        <v>26</v>
      </c>
      <c r="B49" s="668">
        <v>11506.57780748</v>
      </c>
      <c r="C49" s="668">
        <v>11959.324239160002</v>
      </c>
      <c r="D49" s="668">
        <v>12220.258059830001</v>
      </c>
      <c r="E49" s="668">
        <v>12756.916711</v>
      </c>
      <c r="F49" s="668">
        <v>13306.393625000001</v>
      </c>
      <c r="G49" s="668">
        <v>12831.615127999999</v>
      </c>
      <c r="H49" s="668">
        <v>12490.932403000001</v>
      </c>
    </row>
    <row r="50" spans="1:8" ht="14.4" x14ac:dyDescent="0.3">
      <c r="A50" s="672" t="s">
        <v>69</v>
      </c>
      <c r="B50" s="669">
        <v>760.25197346000004</v>
      </c>
      <c r="C50" s="669">
        <v>817.03750688000002</v>
      </c>
      <c r="D50" s="669">
        <v>920.07166490999998</v>
      </c>
      <c r="E50" s="669">
        <v>985.018102</v>
      </c>
      <c r="F50" s="669">
        <v>1052.6982210000001</v>
      </c>
      <c r="G50" s="669">
        <v>1026.7529999999999</v>
      </c>
      <c r="H50" s="669">
        <v>1057.7529999999999</v>
      </c>
    </row>
    <row r="51" spans="1:8" ht="28.8" x14ac:dyDescent="0.3">
      <c r="A51" s="672" t="s">
        <v>1940</v>
      </c>
      <c r="B51" s="669">
        <v>1663.4651083300002</v>
      </c>
      <c r="C51" s="669">
        <v>1685.6741303100005</v>
      </c>
      <c r="D51" s="669">
        <v>1761.8407011300001</v>
      </c>
      <c r="E51" s="669">
        <v>1846.031358</v>
      </c>
      <c r="F51" s="669">
        <v>1756.410617</v>
      </c>
      <c r="G51" s="669">
        <v>1750.123339</v>
      </c>
      <c r="H51" s="669">
        <v>1751.6742260000001</v>
      </c>
    </row>
    <row r="52" spans="1:8" ht="14.4" x14ac:dyDescent="0.3">
      <c r="A52" s="672" t="s">
        <v>72</v>
      </c>
      <c r="B52" s="669">
        <v>807.69969250999998</v>
      </c>
      <c r="C52" s="669">
        <v>827.7937050700001</v>
      </c>
      <c r="D52" s="669">
        <v>879.7412905499998</v>
      </c>
      <c r="E52" s="669">
        <v>918.80085699999995</v>
      </c>
      <c r="F52" s="669">
        <v>916.03851599999996</v>
      </c>
      <c r="G52" s="669">
        <v>935.34575199999995</v>
      </c>
      <c r="H52" s="669">
        <v>947.64560500000005</v>
      </c>
    </row>
    <row r="53" spans="1:8" ht="14.4" x14ac:dyDescent="0.3">
      <c r="A53" s="672" t="s">
        <v>298</v>
      </c>
      <c r="B53" s="669">
        <v>7315.7695758999998</v>
      </c>
      <c r="C53" s="669">
        <v>7690.6416416700013</v>
      </c>
      <c r="D53" s="669">
        <v>7683.2964765400029</v>
      </c>
      <c r="E53" s="669">
        <v>7809.2948640000004</v>
      </c>
      <c r="F53" s="669">
        <v>8375.7504169999993</v>
      </c>
      <c r="G53" s="669">
        <v>8023.8804920000002</v>
      </c>
      <c r="H53" s="669">
        <v>7661.8329970000004</v>
      </c>
    </row>
    <row r="54" spans="1:8" ht="28.8" x14ac:dyDescent="0.3">
      <c r="A54" s="672" t="s">
        <v>203</v>
      </c>
      <c r="B54" s="669">
        <v>316.05386381000005</v>
      </c>
      <c r="C54" s="669">
        <v>326.33262581999998</v>
      </c>
      <c r="D54" s="669">
        <v>327.43117364</v>
      </c>
      <c r="E54" s="669">
        <v>469.58422400000001</v>
      </c>
      <c r="F54" s="669">
        <v>489.16903300000001</v>
      </c>
      <c r="G54" s="669">
        <v>463.85775999999998</v>
      </c>
      <c r="H54" s="669">
        <v>466.65776</v>
      </c>
    </row>
    <row r="55" spans="1:8" ht="14.4" x14ac:dyDescent="0.3">
      <c r="A55" s="672" t="s">
        <v>204</v>
      </c>
      <c r="B55" s="669">
        <v>643.33759347</v>
      </c>
      <c r="C55" s="669">
        <v>611.84462941000004</v>
      </c>
      <c r="D55" s="669">
        <v>647.87675306000006</v>
      </c>
      <c r="E55" s="669">
        <v>728.18730600000004</v>
      </c>
      <c r="F55" s="669">
        <v>716.326821</v>
      </c>
      <c r="G55" s="669">
        <v>631.65478499999995</v>
      </c>
      <c r="H55" s="669">
        <v>605.36881500000004</v>
      </c>
    </row>
    <row r="56" spans="1:8" ht="14.4" x14ac:dyDescent="0.25">
      <c r="A56" s="671" t="s">
        <v>25</v>
      </c>
      <c r="B56" s="668">
        <v>8008.2931640699999</v>
      </c>
      <c r="C56" s="668">
        <v>9701.5458648899985</v>
      </c>
      <c r="D56" s="668">
        <v>10096.064434619999</v>
      </c>
      <c r="E56" s="668">
        <v>6725.2852819999998</v>
      </c>
      <c r="F56" s="668">
        <v>5020.0102059999999</v>
      </c>
      <c r="G56" s="668">
        <v>5054.3586310000001</v>
      </c>
      <c r="H56" s="668">
        <v>4550.8702780000003</v>
      </c>
    </row>
    <row r="57" spans="1:8" ht="14.4" x14ac:dyDescent="0.3">
      <c r="A57" s="672" t="s">
        <v>454</v>
      </c>
      <c r="B57" s="669">
        <v>7.7075777899999993</v>
      </c>
      <c r="C57" s="669">
        <v>7.1201690300000005</v>
      </c>
      <c r="D57" s="669">
        <v>15.271382449999999</v>
      </c>
      <c r="E57" s="669">
        <v>6.4872339999999999</v>
      </c>
      <c r="F57" s="669">
        <v>6.9150619999999998</v>
      </c>
      <c r="G57" s="669">
        <v>6.3063859999999998</v>
      </c>
      <c r="H57" s="669">
        <v>6.2031349999999996</v>
      </c>
    </row>
    <row r="58" spans="1:8" ht="14.4" x14ac:dyDescent="0.3">
      <c r="A58" s="672" t="s">
        <v>75</v>
      </c>
      <c r="B58" s="669">
        <v>2474.1125715300004</v>
      </c>
      <c r="C58" s="669">
        <v>2612.1245266299998</v>
      </c>
      <c r="D58" s="669">
        <v>2840.34082571</v>
      </c>
      <c r="E58" s="669">
        <v>3119.9874989999998</v>
      </c>
      <c r="F58" s="669">
        <v>2980.5034850000002</v>
      </c>
      <c r="G58" s="669">
        <v>2911.2375860000002</v>
      </c>
      <c r="H58" s="669">
        <v>2783.1124850000001</v>
      </c>
    </row>
    <row r="59" spans="1:8" ht="14.4" x14ac:dyDescent="0.3">
      <c r="A59" s="672" t="s">
        <v>76</v>
      </c>
      <c r="B59" s="669">
        <v>3380.1632729000003</v>
      </c>
      <c r="C59" s="669">
        <v>1034.0954607799999</v>
      </c>
      <c r="D59" s="669">
        <v>1467.22469583</v>
      </c>
      <c r="E59" s="669">
        <v>2722.0519899999999</v>
      </c>
      <c r="F59" s="669">
        <v>1275.0208439999999</v>
      </c>
      <c r="G59" s="669">
        <v>1533.1438439999999</v>
      </c>
      <c r="H59" s="669">
        <v>1227.9838440000001</v>
      </c>
    </row>
    <row r="60" spans="1:8" ht="14.4" x14ac:dyDescent="0.3">
      <c r="A60" s="672" t="s">
        <v>77</v>
      </c>
      <c r="B60" s="669">
        <v>2146.3097418499997</v>
      </c>
      <c r="C60" s="669">
        <v>6048.2057084500002</v>
      </c>
      <c r="D60" s="669">
        <v>5773.2275306299998</v>
      </c>
      <c r="E60" s="669">
        <v>876.75855899999999</v>
      </c>
      <c r="F60" s="669">
        <v>757.57081500000004</v>
      </c>
      <c r="G60" s="669">
        <v>603.67081499999995</v>
      </c>
      <c r="H60" s="669">
        <v>533.57081400000004</v>
      </c>
    </row>
    <row r="61" spans="1:8" ht="14.4" x14ac:dyDescent="0.25">
      <c r="A61" s="671" t="s">
        <v>24</v>
      </c>
      <c r="B61" s="668">
        <v>877.87848890999999</v>
      </c>
      <c r="C61" s="668">
        <v>1982.8683281799999</v>
      </c>
      <c r="D61" s="668">
        <v>2211.6811095900002</v>
      </c>
      <c r="E61" s="668">
        <v>1900.8696110000001</v>
      </c>
      <c r="F61" s="668">
        <v>2474.9962829999999</v>
      </c>
      <c r="G61" s="668">
        <v>1554.7810219999999</v>
      </c>
      <c r="H61" s="668">
        <v>1300.51235</v>
      </c>
    </row>
    <row r="62" spans="1:8" ht="14.4" x14ac:dyDescent="0.3">
      <c r="A62" s="672" t="s">
        <v>434</v>
      </c>
      <c r="B62" s="669">
        <v>429.89163700999995</v>
      </c>
      <c r="C62" s="669">
        <v>1102.15340442</v>
      </c>
      <c r="D62" s="669">
        <v>1060.2162171199998</v>
      </c>
      <c r="E62" s="669">
        <v>709.08296399999995</v>
      </c>
      <c r="F62" s="669">
        <v>1391.47678</v>
      </c>
      <c r="G62" s="669">
        <v>692.22054500000002</v>
      </c>
      <c r="H62" s="669">
        <v>581.309078</v>
      </c>
    </row>
    <row r="63" spans="1:8" ht="28.8" x14ac:dyDescent="0.3">
      <c r="A63" s="672" t="s">
        <v>80</v>
      </c>
      <c r="B63" s="669">
        <v>49.888187810000005</v>
      </c>
      <c r="C63" s="669">
        <v>52.047289530000008</v>
      </c>
      <c r="D63" s="669">
        <v>52.410481310000002</v>
      </c>
      <c r="E63" s="669">
        <v>66.966509000000002</v>
      </c>
      <c r="F63" s="669">
        <v>71.788518999999994</v>
      </c>
      <c r="G63" s="669">
        <v>70.764989999999997</v>
      </c>
      <c r="H63" s="669">
        <v>69.362718000000001</v>
      </c>
    </row>
    <row r="64" spans="1:8" ht="28.8" x14ac:dyDescent="0.3">
      <c r="A64" s="672" t="s">
        <v>1941</v>
      </c>
      <c r="B64" s="669">
        <v>398.09866409000006</v>
      </c>
      <c r="C64" s="669">
        <v>828.66763422999986</v>
      </c>
      <c r="D64" s="669">
        <v>1099.05441116</v>
      </c>
      <c r="E64" s="669">
        <v>1124.820138</v>
      </c>
      <c r="F64" s="669">
        <v>1011.730984</v>
      </c>
      <c r="G64" s="669">
        <v>791.79548699999998</v>
      </c>
      <c r="H64" s="669">
        <v>649.840554</v>
      </c>
    </row>
    <row r="65" spans="1:8" ht="14.4" x14ac:dyDescent="0.25">
      <c r="A65" s="671" t="s">
        <v>23</v>
      </c>
      <c r="B65" s="668">
        <v>620.57632848000003</v>
      </c>
      <c r="C65" s="668">
        <v>945.36081696999997</v>
      </c>
      <c r="D65" s="668">
        <v>3772.9379226099991</v>
      </c>
      <c r="E65" s="668">
        <v>9260.1805459999996</v>
      </c>
      <c r="F65" s="668">
        <v>20369.442587000001</v>
      </c>
      <c r="G65" s="668">
        <v>1025.115495</v>
      </c>
      <c r="H65" s="668">
        <v>843.59033399999998</v>
      </c>
    </row>
    <row r="66" spans="1:8" ht="28.8" x14ac:dyDescent="0.3">
      <c r="A66" s="672" t="s">
        <v>1648</v>
      </c>
      <c r="B66" s="669">
        <v>396.2088895</v>
      </c>
      <c r="C66" s="669">
        <v>686.65625380000006</v>
      </c>
      <c r="D66" s="669">
        <v>3524.3782754699992</v>
      </c>
      <c r="E66" s="669">
        <v>8956.2835340000001</v>
      </c>
      <c r="F66" s="669">
        <v>20020.722082</v>
      </c>
      <c r="G66" s="669">
        <v>646.10051299999998</v>
      </c>
      <c r="H66" s="669">
        <v>525.41800999999998</v>
      </c>
    </row>
    <row r="67" spans="1:8" ht="28.8" x14ac:dyDescent="0.3">
      <c r="A67" s="672" t="s">
        <v>1649</v>
      </c>
      <c r="B67" s="669">
        <v>224.36743898000003</v>
      </c>
      <c r="C67" s="669">
        <v>258.70456317000003</v>
      </c>
      <c r="D67" s="669">
        <v>248.55964713999998</v>
      </c>
      <c r="E67" s="669">
        <v>303.89701200000002</v>
      </c>
      <c r="F67" s="669">
        <v>348.720505</v>
      </c>
      <c r="G67" s="669">
        <v>379.01498199999997</v>
      </c>
      <c r="H67" s="669">
        <v>318.172324</v>
      </c>
    </row>
    <row r="68" spans="1:8" ht="14.4" x14ac:dyDescent="0.25">
      <c r="A68" s="671" t="s">
        <v>22</v>
      </c>
      <c r="B68" s="668">
        <v>23378.058914690002</v>
      </c>
      <c r="C68" s="668">
        <v>135116.82461298999</v>
      </c>
      <c r="D68" s="668">
        <v>72533.199494999993</v>
      </c>
      <c r="E68" s="668">
        <v>31483.954463650003</v>
      </c>
      <c r="F68" s="668">
        <v>35518.909891000003</v>
      </c>
      <c r="G68" s="668">
        <v>32755.230857999999</v>
      </c>
      <c r="H68" s="668">
        <v>30685.015066</v>
      </c>
    </row>
    <row r="69" spans="1:8" ht="43.2" x14ac:dyDescent="0.3">
      <c r="A69" s="672" t="s">
        <v>1942</v>
      </c>
      <c r="B69" s="669">
        <v>51.944658600000018</v>
      </c>
      <c r="C69" s="669">
        <v>331.23392482000003</v>
      </c>
      <c r="D69" s="669">
        <v>6960.4540981700002</v>
      </c>
      <c r="E69" s="669">
        <v>5388.9469796499998</v>
      </c>
      <c r="F69" s="669">
        <v>5886.7848770000001</v>
      </c>
      <c r="G69" s="669">
        <v>5898.4019040000003</v>
      </c>
      <c r="H69" s="669">
        <v>5334.3580579999998</v>
      </c>
    </row>
    <row r="70" spans="1:8" ht="14.4" x14ac:dyDescent="0.3">
      <c r="A70" s="672" t="s">
        <v>1780</v>
      </c>
      <c r="B70" s="669">
        <v>17.680776690000002</v>
      </c>
      <c r="C70" s="669">
        <v>13.931759439999997</v>
      </c>
      <c r="D70" s="669">
        <v>11.67126375</v>
      </c>
      <c r="E70" s="669">
        <v>19.588414</v>
      </c>
      <c r="F70" s="669">
        <v>19.412862000000001</v>
      </c>
      <c r="G70" s="669">
        <v>19.403455999999998</v>
      </c>
      <c r="H70" s="669">
        <v>19.421817999999998</v>
      </c>
    </row>
    <row r="71" spans="1:8" ht="14.4" x14ac:dyDescent="0.3">
      <c r="A71" s="672" t="s">
        <v>460</v>
      </c>
      <c r="B71" s="669">
        <v>1794.5875192000001</v>
      </c>
      <c r="C71" s="669">
        <v>10823.504056630001</v>
      </c>
      <c r="D71" s="669">
        <v>9192.2980671900004</v>
      </c>
      <c r="E71" s="669">
        <v>4071.7290499999999</v>
      </c>
      <c r="F71" s="669">
        <v>10171.647922</v>
      </c>
      <c r="G71" s="669">
        <v>8410.1691219999993</v>
      </c>
      <c r="H71" s="669">
        <v>6156.5120880000004</v>
      </c>
    </row>
    <row r="72" spans="1:8" ht="14.4" x14ac:dyDescent="0.3">
      <c r="A72" s="672" t="s">
        <v>341</v>
      </c>
      <c r="B72" s="669">
        <v>1066.49350699</v>
      </c>
      <c r="C72" s="669">
        <v>82379.448379979993</v>
      </c>
      <c r="D72" s="669">
        <v>3781.2836417600001</v>
      </c>
      <c r="E72" s="669">
        <v>1984.7156010000001</v>
      </c>
      <c r="F72" s="669">
        <v>1868.7948289999999</v>
      </c>
      <c r="G72" s="669">
        <v>1856.194829</v>
      </c>
      <c r="H72" s="669">
        <v>1886.514829</v>
      </c>
    </row>
    <row r="73" spans="1:8" ht="14.4" x14ac:dyDescent="0.3">
      <c r="A73" s="672" t="s">
        <v>1943</v>
      </c>
      <c r="B73" s="669">
        <v>16975.128453239999</v>
      </c>
      <c r="C73" s="669">
        <v>38403.141952719998</v>
      </c>
      <c r="D73" s="669">
        <v>49496.335096759998</v>
      </c>
      <c r="E73" s="669">
        <v>16518.664867</v>
      </c>
      <c r="F73" s="669">
        <v>15032.112643</v>
      </c>
      <c r="G73" s="669">
        <v>13823.2793</v>
      </c>
      <c r="H73" s="669">
        <v>14172.364867</v>
      </c>
    </row>
    <row r="74" spans="1:8" ht="14.4" x14ac:dyDescent="0.3">
      <c r="A74" s="672" t="s">
        <v>1944</v>
      </c>
      <c r="B74" s="669">
        <v>109.73279353999999</v>
      </c>
      <c r="C74" s="669">
        <v>81.661266199999986</v>
      </c>
      <c r="D74" s="669">
        <v>124.97435089</v>
      </c>
      <c r="E74" s="669">
        <v>131.33799099999999</v>
      </c>
      <c r="F74" s="669">
        <v>93.555029000000005</v>
      </c>
      <c r="G74" s="669">
        <v>93.524243999999996</v>
      </c>
      <c r="H74" s="669">
        <v>93.537420999999995</v>
      </c>
    </row>
    <row r="75" spans="1:8" ht="28.8" x14ac:dyDescent="0.3">
      <c r="A75" s="672" t="s">
        <v>1945</v>
      </c>
      <c r="B75" s="669">
        <v>2.0178925400000001</v>
      </c>
      <c r="C75" s="669">
        <v>3.0116277999999999</v>
      </c>
      <c r="D75" s="669">
        <v>3.6061705500000003</v>
      </c>
      <c r="E75" s="669">
        <v>6.0312130000000002</v>
      </c>
      <c r="F75" s="669">
        <v>9.3088409999999993</v>
      </c>
      <c r="G75" s="669">
        <v>9.3992769999999997</v>
      </c>
      <c r="H75" s="669">
        <v>9.4320310000000003</v>
      </c>
    </row>
    <row r="76" spans="1:8" ht="14.4" x14ac:dyDescent="0.3">
      <c r="A76" s="672" t="s">
        <v>1781</v>
      </c>
      <c r="B76" s="669">
        <v>3360.4733138899992</v>
      </c>
      <c r="C76" s="669">
        <v>3080.8916454</v>
      </c>
      <c r="D76" s="669">
        <v>2962.5768059299999</v>
      </c>
      <c r="E76" s="669">
        <v>3362.9403480000001</v>
      </c>
      <c r="F76" s="669">
        <v>2437.2928879999999</v>
      </c>
      <c r="G76" s="669">
        <v>2644.8587259999999</v>
      </c>
      <c r="H76" s="669">
        <v>3012.8739540000001</v>
      </c>
    </row>
    <row r="77" spans="1:8" ht="14.4" x14ac:dyDescent="0.25">
      <c r="A77" s="671" t="s">
        <v>21</v>
      </c>
      <c r="B77" s="668">
        <v>34.480719989999997</v>
      </c>
      <c r="C77" s="668">
        <v>55.03856957</v>
      </c>
      <c r="D77" s="668">
        <v>49.422072119999996</v>
      </c>
      <c r="E77" s="668">
        <v>55.679479000000001</v>
      </c>
      <c r="F77" s="668">
        <v>93.727547000000001</v>
      </c>
      <c r="G77" s="668">
        <v>94.165237000000005</v>
      </c>
      <c r="H77" s="668">
        <v>94.592425000000006</v>
      </c>
    </row>
    <row r="78" spans="1:8" ht="28.8" x14ac:dyDescent="0.3">
      <c r="A78" s="672" t="s">
        <v>212</v>
      </c>
      <c r="B78" s="669">
        <v>34.480719989999997</v>
      </c>
      <c r="C78" s="669">
        <v>55.03856957</v>
      </c>
      <c r="D78" s="669">
        <v>49.422072119999996</v>
      </c>
      <c r="E78" s="669">
        <v>55.679479000000001</v>
      </c>
      <c r="F78" s="669">
        <v>93.727547000000001</v>
      </c>
      <c r="G78" s="669">
        <v>94.165237000000005</v>
      </c>
      <c r="H78" s="669">
        <v>94.592425000000006</v>
      </c>
    </row>
    <row r="79" spans="1:8" ht="14.4" x14ac:dyDescent="0.25">
      <c r="A79" s="671" t="s">
        <v>439</v>
      </c>
      <c r="B79" s="668">
        <v>11770.417104690001</v>
      </c>
      <c r="C79" s="668">
        <v>16448.733797639998</v>
      </c>
      <c r="D79" s="668">
        <v>21521.592381439998</v>
      </c>
      <c r="E79" s="668">
        <v>15888.824972</v>
      </c>
      <c r="F79" s="668">
        <v>16557.402082000001</v>
      </c>
      <c r="G79" s="668">
        <v>16369.136931999999</v>
      </c>
      <c r="H79" s="668">
        <v>17198.551836999999</v>
      </c>
    </row>
    <row r="80" spans="1:8" ht="14.4" x14ac:dyDescent="0.3">
      <c r="A80" s="672" t="s">
        <v>343</v>
      </c>
      <c r="B80" s="669">
        <v>313.66228233000004</v>
      </c>
      <c r="C80" s="669">
        <v>587.13910170999986</v>
      </c>
      <c r="D80" s="669">
        <v>837.2821829400001</v>
      </c>
      <c r="E80" s="669">
        <v>354.53134299999999</v>
      </c>
      <c r="F80" s="669">
        <v>375.083325</v>
      </c>
      <c r="G80" s="669">
        <v>338.59175499999998</v>
      </c>
      <c r="H80" s="669">
        <v>313.84794299999999</v>
      </c>
    </row>
    <row r="81" spans="1:8" ht="14.4" x14ac:dyDescent="0.3">
      <c r="A81" s="672" t="s">
        <v>344</v>
      </c>
      <c r="B81" s="669">
        <v>334.69931367999999</v>
      </c>
      <c r="C81" s="669">
        <v>546.92172877999997</v>
      </c>
      <c r="D81" s="669">
        <v>464.3159411100001</v>
      </c>
      <c r="E81" s="669">
        <v>474.77699000000001</v>
      </c>
      <c r="F81" s="669">
        <v>529.13704800000005</v>
      </c>
      <c r="G81" s="669">
        <v>274.01914699999998</v>
      </c>
      <c r="H81" s="669">
        <v>329.17555299999998</v>
      </c>
    </row>
    <row r="82" spans="1:8" ht="14.4" x14ac:dyDescent="0.3">
      <c r="A82" s="672" t="s">
        <v>85</v>
      </c>
      <c r="B82" s="669">
        <v>83.640814269999993</v>
      </c>
      <c r="C82" s="669">
        <v>185.06944677000001</v>
      </c>
      <c r="D82" s="669">
        <v>1013.24828462</v>
      </c>
      <c r="E82" s="669">
        <v>159.310509</v>
      </c>
      <c r="F82" s="669">
        <v>66.780282999999997</v>
      </c>
      <c r="G82" s="669">
        <v>74.189617999999996</v>
      </c>
      <c r="H82" s="669">
        <v>74.159782000000007</v>
      </c>
    </row>
    <row r="83" spans="1:8" ht="14.4" x14ac:dyDescent="0.3">
      <c r="A83" s="672" t="s">
        <v>462</v>
      </c>
      <c r="B83" s="669">
        <v>172.02771741000004</v>
      </c>
      <c r="C83" s="669">
        <v>1183.92660314</v>
      </c>
      <c r="D83" s="669">
        <v>576.7615059100001</v>
      </c>
      <c r="E83" s="669">
        <v>697.62213899999995</v>
      </c>
      <c r="F83" s="669">
        <v>1093.715872</v>
      </c>
      <c r="G83" s="669">
        <v>1009.456622</v>
      </c>
      <c r="H83" s="669">
        <v>884.36252999999999</v>
      </c>
    </row>
    <row r="84" spans="1:8" ht="14.4" x14ac:dyDescent="0.3">
      <c r="A84" s="672" t="s">
        <v>345</v>
      </c>
      <c r="B84" s="669">
        <v>6316.9403360600008</v>
      </c>
      <c r="C84" s="669">
        <v>7110.9922767800008</v>
      </c>
      <c r="D84" s="669">
        <v>8580.9827078300004</v>
      </c>
      <c r="E84" s="669">
        <v>7288.6936100000003</v>
      </c>
      <c r="F84" s="669">
        <v>8033.9666429999997</v>
      </c>
      <c r="G84" s="669">
        <v>8267.7957459999998</v>
      </c>
      <c r="H84" s="669">
        <v>7875.3121529999999</v>
      </c>
    </row>
    <row r="85" spans="1:8" ht="14.4" x14ac:dyDescent="0.3">
      <c r="A85" s="672" t="s">
        <v>88</v>
      </c>
      <c r="B85" s="669">
        <v>3799.5883117899998</v>
      </c>
      <c r="C85" s="669">
        <v>6159.3427328900007</v>
      </c>
      <c r="D85" s="669">
        <v>8931.1772110000002</v>
      </c>
      <c r="E85" s="669">
        <v>5405.4309560000002</v>
      </c>
      <c r="F85" s="669">
        <v>5150.9040279999999</v>
      </c>
      <c r="G85" s="669">
        <v>5071.0214260000002</v>
      </c>
      <c r="H85" s="669">
        <v>6566.0355950000003</v>
      </c>
    </row>
    <row r="86" spans="1:8" ht="28.8" x14ac:dyDescent="0.3">
      <c r="A86" s="672" t="s">
        <v>213</v>
      </c>
      <c r="B86" s="669">
        <v>749.85832915000015</v>
      </c>
      <c r="C86" s="669">
        <v>675.34190756999999</v>
      </c>
      <c r="D86" s="669">
        <v>1117.82454803</v>
      </c>
      <c r="E86" s="669">
        <v>1508.459425</v>
      </c>
      <c r="F86" s="669">
        <v>1307.814883</v>
      </c>
      <c r="G86" s="669">
        <v>1334.0626179999999</v>
      </c>
      <c r="H86" s="669">
        <v>1155.658281</v>
      </c>
    </row>
    <row r="87" spans="1:8" ht="14.4" x14ac:dyDescent="0.25">
      <c r="A87" s="671" t="s">
        <v>20</v>
      </c>
      <c r="B87" s="668">
        <v>3744.7968198799999</v>
      </c>
      <c r="C87" s="668">
        <v>7293.7876966900003</v>
      </c>
      <c r="D87" s="668">
        <v>5300.07089</v>
      </c>
      <c r="E87" s="668">
        <v>6947.6680070000002</v>
      </c>
      <c r="F87" s="668">
        <v>8214.7613930000007</v>
      </c>
      <c r="G87" s="668">
        <v>7603.1024010000001</v>
      </c>
      <c r="H87" s="668">
        <v>6429.4102039999998</v>
      </c>
    </row>
    <row r="88" spans="1:8" ht="14.4" x14ac:dyDescent="0.3">
      <c r="A88" s="672" t="s">
        <v>1946</v>
      </c>
      <c r="B88" s="669">
        <v>117.24754974000001</v>
      </c>
      <c r="C88" s="669">
        <v>115.79615075</v>
      </c>
      <c r="D88" s="669">
        <v>83.021579510000009</v>
      </c>
      <c r="E88" s="669">
        <v>339.37213200000002</v>
      </c>
      <c r="F88" s="669">
        <v>374.021546</v>
      </c>
      <c r="G88" s="669">
        <v>317.42560600000002</v>
      </c>
      <c r="H88" s="669">
        <v>362.77312999999998</v>
      </c>
    </row>
    <row r="89" spans="1:8" ht="14.4" x14ac:dyDescent="0.3">
      <c r="A89" s="672" t="s">
        <v>92</v>
      </c>
      <c r="B89" s="669">
        <v>570</v>
      </c>
      <c r="C89" s="669">
        <v>626.20000000000005</v>
      </c>
      <c r="D89" s="669">
        <v>800</v>
      </c>
      <c r="E89" s="669">
        <v>1310</v>
      </c>
      <c r="F89" s="669">
        <v>905</v>
      </c>
      <c r="G89" s="669">
        <v>1355</v>
      </c>
      <c r="H89" s="669">
        <v>1715</v>
      </c>
    </row>
    <row r="90" spans="1:8" ht="28.8" x14ac:dyDescent="0.3">
      <c r="A90" s="672" t="s">
        <v>346</v>
      </c>
      <c r="B90" s="669">
        <v>5.1098119100000003</v>
      </c>
      <c r="C90" s="669">
        <v>5.827037569999999</v>
      </c>
      <c r="D90" s="669">
        <v>5.3116553799999995</v>
      </c>
      <c r="E90" s="669">
        <v>9.2334720000000008</v>
      </c>
      <c r="F90" s="669">
        <v>11.571012</v>
      </c>
      <c r="G90" s="669">
        <v>8.4916630000000008</v>
      </c>
      <c r="H90" s="669">
        <v>8.6598860000000002</v>
      </c>
    </row>
    <row r="91" spans="1:8" ht="14.4" x14ac:dyDescent="0.3">
      <c r="A91" s="672" t="s">
        <v>1947</v>
      </c>
      <c r="B91" s="669">
        <v>743.2524723099998</v>
      </c>
      <c r="C91" s="669">
        <v>799.77186276000009</v>
      </c>
      <c r="D91" s="669">
        <v>733.4534981999999</v>
      </c>
      <c r="E91" s="669">
        <v>957.22702900000002</v>
      </c>
      <c r="F91" s="669">
        <v>2902.8147389999999</v>
      </c>
      <c r="G91" s="669">
        <v>1615.8294599999999</v>
      </c>
      <c r="H91" s="669">
        <v>576.52639799999997</v>
      </c>
    </row>
    <row r="92" spans="1:8" ht="14.4" x14ac:dyDescent="0.3">
      <c r="A92" s="672" t="s">
        <v>1746</v>
      </c>
      <c r="B92" s="669">
        <v>2309.1869859200006</v>
      </c>
      <c r="C92" s="669">
        <v>5746.1926456100009</v>
      </c>
      <c r="D92" s="669">
        <v>3678.2841569100005</v>
      </c>
      <c r="E92" s="669">
        <v>4331.8353740000002</v>
      </c>
      <c r="F92" s="669">
        <v>4021.354096</v>
      </c>
      <c r="G92" s="669">
        <v>4306.3556719999997</v>
      </c>
      <c r="H92" s="669">
        <v>3766.4507899999999</v>
      </c>
    </row>
    <row r="93" spans="1:8" ht="14.4" x14ac:dyDescent="0.25">
      <c r="A93" s="671" t="s">
        <v>19</v>
      </c>
      <c r="B93" s="668">
        <v>724.77037239999993</v>
      </c>
      <c r="C93" s="668">
        <v>1057.8708050400001</v>
      </c>
      <c r="D93" s="668">
        <v>1068.7265695599999</v>
      </c>
      <c r="E93" s="668">
        <v>1417.577106</v>
      </c>
      <c r="F93" s="668">
        <v>1092.651226</v>
      </c>
      <c r="G93" s="668">
        <v>939.33331599999997</v>
      </c>
      <c r="H93" s="668">
        <v>1021.914003</v>
      </c>
    </row>
    <row r="94" spans="1:8" ht="14.4" x14ac:dyDescent="0.3">
      <c r="A94" s="672" t="s">
        <v>564</v>
      </c>
      <c r="B94" s="669">
        <v>317.28852799999999</v>
      </c>
      <c r="C94" s="669">
        <v>315.52172000000002</v>
      </c>
      <c r="D94" s="669">
        <v>315.638532</v>
      </c>
      <c r="E94" s="669">
        <v>314.90983899999998</v>
      </c>
      <c r="F94" s="669">
        <v>262.39999999999998</v>
      </c>
      <c r="G94" s="669">
        <v>262.39999999999998</v>
      </c>
      <c r="H94" s="669">
        <v>262.39999999999998</v>
      </c>
    </row>
    <row r="95" spans="1:8" ht="14.4" x14ac:dyDescent="0.3">
      <c r="A95" s="672" t="s">
        <v>618</v>
      </c>
      <c r="B95" s="669">
        <v>112.33791751999999</v>
      </c>
      <c r="C95" s="669">
        <v>121.75429156999999</v>
      </c>
      <c r="D95" s="669">
        <v>206.96014221999999</v>
      </c>
      <c r="E95" s="669">
        <v>418.55102900000003</v>
      </c>
      <c r="F95" s="669">
        <v>460.45509900000002</v>
      </c>
      <c r="G95" s="669">
        <v>296.77180099999998</v>
      </c>
      <c r="H95" s="669">
        <v>300.77180099999998</v>
      </c>
    </row>
    <row r="96" spans="1:8" ht="28.8" x14ac:dyDescent="0.3">
      <c r="A96" s="672" t="s">
        <v>1652</v>
      </c>
      <c r="B96" s="669">
        <v>11.97369443</v>
      </c>
      <c r="C96" s="669">
        <v>11.506062480000001</v>
      </c>
      <c r="D96" s="669">
        <v>10.33034033</v>
      </c>
      <c r="E96" s="669">
        <v>11.577403</v>
      </c>
      <c r="F96" s="669">
        <v>16.650266999999999</v>
      </c>
      <c r="G96" s="669">
        <v>16.542907</v>
      </c>
      <c r="H96" s="669">
        <v>16.186019000000002</v>
      </c>
    </row>
    <row r="97" spans="1:8" ht="14.4" x14ac:dyDescent="0.3">
      <c r="A97" s="672" t="s">
        <v>1948</v>
      </c>
      <c r="B97" s="669">
        <v>239.13220041</v>
      </c>
      <c r="C97" s="669">
        <v>567.88960750000001</v>
      </c>
      <c r="D97" s="669">
        <v>494.11150198000001</v>
      </c>
      <c r="E97" s="669">
        <v>616.70339300000001</v>
      </c>
      <c r="F97" s="669">
        <v>308.37901499999998</v>
      </c>
      <c r="G97" s="669">
        <v>319.02320400000002</v>
      </c>
      <c r="H97" s="669">
        <v>401.49917900000003</v>
      </c>
    </row>
    <row r="98" spans="1:8" ht="28.8" x14ac:dyDescent="0.3">
      <c r="A98" s="672" t="s">
        <v>1949</v>
      </c>
      <c r="B98" s="669">
        <v>44.038032039999997</v>
      </c>
      <c r="C98" s="669">
        <v>41.199123490000012</v>
      </c>
      <c r="D98" s="669">
        <v>41.686053030000011</v>
      </c>
      <c r="E98" s="669">
        <v>55.835442</v>
      </c>
      <c r="F98" s="669">
        <v>44.766845000000004</v>
      </c>
      <c r="G98" s="669">
        <v>44.595404000000002</v>
      </c>
      <c r="H98" s="669">
        <v>41.057003999999999</v>
      </c>
    </row>
    <row r="99" spans="1:8" ht="28.8" x14ac:dyDescent="0.25">
      <c r="A99" s="671" t="s">
        <v>18</v>
      </c>
      <c r="B99" s="668">
        <v>309.83939956</v>
      </c>
      <c r="C99" s="668">
        <v>1110.5619815999999</v>
      </c>
      <c r="D99" s="668">
        <v>1456.2560299499999</v>
      </c>
      <c r="E99" s="668">
        <v>745.36963700000001</v>
      </c>
      <c r="F99" s="668">
        <v>530.38686800000005</v>
      </c>
      <c r="G99" s="668">
        <v>500.672123</v>
      </c>
      <c r="H99" s="668">
        <v>476.07527299999998</v>
      </c>
    </row>
    <row r="100" spans="1:8" ht="28.8" x14ac:dyDescent="0.3">
      <c r="A100" s="672" t="s">
        <v>222</v>
      </c>
      <c r="B100" s="669">
        <v>309.83939956</v>
      </c>
      <c r="C100" s="669">
        <v>1110.5619815999999</v>
      </c>
      <c r="D100" s="669">
        <v>1456.2560299499999</v>
      </c>
      <c r="E100" s="669">
        <v>745.36963700000001</v>
      </c>
      <c r="F100" s="669">
        <v>530.38686800000005</v>
      </c>
      <c r="G100" s="669">
        <v>500.672123</v>
      </c>
      <c r="H100" s="669">
        <v>476.07527299999998</v>
      </c>
    </row>
    <row r="101" spans="1:8" ht="14.4" x14ac:dyDescent="0.25">
      <c r="A101" s="671" t="s">
        <v>17</v>
      </c>
      <c r="B101" s="668">
        <v>3380.90848405</v>
      </c>
      <c r="C101" s="668">
        <v>3878.1235013299993</v>
      </c>
      <c r="D101" s="668">
        <v>4464.7171920299988</v>
      </c>
      <c r="E101" s="668">
        <v>4777.7854501399997</v>
      </c>
      <c r="F101" s="668">
        <v>4999.2897039999998</v>
      </c>
      <c r="G101" s="668">
        <v>5132.6996170000002</v>
      </c>
      <c r="H101" s="668">
        <v>5047.3007470000002</v>
      </c>
    </row>
    <row r="102" spans="1:8" ht="28.8" x14ac:dyDescent="0.3">
      <c r="A102" s="672" t="s">
        <v>467</v>
      </c>
      <c r="B102" s="669">
        <v>78.402669090000003</v>
      </c>
      <c r="C102" s="669">
        <v>97.277555339999992</v>
      </c>
      <c r="D102" s="669">
        <v>115.26409912000001</v>
      </c>
      <c r="E102" s="669">
        <v>142.02066400000001</v>
      </c>
      <c r="F102" s="669">
        <v>145.664342</v>
      </c>
      <c r="G102" s="669">
        <v>132.54009500000001</v>
      </c>
      <c r="H102" s="669">
        <v>131.89514600000001</v>
      </c>
    </row>
    <row r="103" spans="1:8" ht="14.4" x14ac:dyDescent="0.3">
      <c r="A103" s="672" t="s">
        <v>105</v>
      </c>
      <c r="B103" s="669">
        <v>270.07862499999999</v>
      </c>
      <c r="C103" s="669">
        <v>675.11924199999999</v>
      </c>
      <c r="D103" s="669">
        <v>783.049622</v>
      </c>
      <c r="E103" s="669">
        <v>941.38856299999998</v>
      </c>
      <c r="F103" s="669">
        <v>1745.0686250000001</v>
      </c>
      <c r="G103" s="669">
        <v>1891.0386249999999</v>
      </c>
      <c r="H103" s="669">
        <v>1739.0386249999999</v>
      </c>
    </row>
    <row r="104" spans="1:8" ht="28.8" x14ac:dyDescent="0.3">
      <c r="A104" s="672" t="s">
        <v>468</v>
      </c>
      <c r="B104" s="669">
        <v>10.914535089999999</v>
      </c>
      <c r="C104" s="669">
        <v>11.15044207</v>
      </c>
      <c r="D104" s="669">
        <v>10.835514899999998</v>
      </c>
      <c r="E104" s="669">
        <v>12.903912</v>
      </c>
      <c r="F104" s="669">
        <v>11.771298</v>
      </c>
      <c r="G104" s="669">
        <v>10.161146</v>
      </c>
      <c r="H104" s="669">
        <v>9.1744249999999994</v>
      </c>
    </row>
    <row r="105" spans="1:8" ht="14.4" x14ac:dyDescent="0.3">
      <c r="A105" s="672" t="s">
        <v>99</v>
      </c>
      <c r="B105" s="669">
        <v>394.00125450999997</v>
      </c>
      <c r="C105" s="669">
        <v>423.03980876999998</v>
      </c>
      <c r="D105" s="669">
        <v>488.10603424999999</v>
      </c>
      <c r="E105" s="669">
        <v>501.23071800000002</v>
      </c>
      <c r="F105" s="669">
        <v>426.72223200000002</v>
      </c>
      <c r="G105" s="669">
        <v>484.132993</v>
      </c>
      <c r="H105" s="669">
        <v>499.437478</v>
      </c>
    </row>
    <row r="106" spans="1:8" ht="14.4" x14ac:dyDescent="0.3">
      <c r="A106" s="672" t="s">
        <v>100</v>
      </c>
      <c r="B106" s="669">
        <v>12.27428645</v>
      </c>
      <c r="C106" s="669">
        <v>12.221880609999999</v>
      </c>
      <c r="D106" s="669">
        <v>34.042853210000004</v>
      </c>
      <c r="E106" s="669">
        <v>34.779353</v>
      </c>
      <c r="F106" s="669">
        <v>34.718049000000001</v>
      </c>
      <c r="G106" s="669">
        <v>34.745033999999997</v>
      </c>
      <c r="H106" s="669">
        <v>34.785052</v>
      </c>
    </row>
    <row r="107" spans="1:8" ht="14.4" x14ac:dyDescent="0.3">
      <c r="A107" s="672" t="s">
        <v>469</v>
      </c>
      <c r="B107" s="669">
        <v>2615.2371139100005</v>
      </c>
      <c r="C107" s="669">
        <v>2659.3145725399995</v>
      </c>
      <c r="D107" s="669">
        <v>3033.4190685499993</v>
      </c>
      <c r="E107" s="669">
        <v>3145.4622401399997</v>
      </c>
      <c r="F107" s="669">
        <v>2635.3451580000001</v>
      </c>
      <c r="G107" s="669">
        <v>2580.0817240000001</v>
      </c>
      <c r="H107" s="669">
        <v>2632.9700210000001</v>
      </c>
    </row>
    <row r="108" spans="1:8" ht="14.4" x14ac:dyDescent="0.25">
      <c r="A108" s="671" t="s">
        <v>16</v>
      </c>
      <c r="B108" s="668">
        <v>1517.8607641100002</v>
      </c>
      <c r="C108" s="668">
        <v>2545.5804690200002</v>
      </c>
      <c r="D108" s="668">
        <v>2993.6544079999999</v>
      </c>
      <c r="E108" s="668">
        <v>4263.7747330000002</v>
      </c>
      <c r="F108" s="668">
        <v>4330.2158849999996</v>
      </c>
      <c r="G108" s="668">
        <v>2923.6072220000001</v>
      </c>
      <c r="H108" s="668">
        <v>2677.7416579999999</v>
      </c>
    </row>
    <row r="109" spans="1:8" ht="14.4" x14ac:dyDescent="0.3">
      <c r="A109" s="672" t="s">
        <v>111</v>
      </c>
      <c r="B109" s="669">
        <v>20.804602469999999</v>
      </c>
      <c r="C109" s="669">
        <v>20.986920229999999</v>
      </c>
      <c r="D109" s="669">
        <v>20.742347420000002</v>
      </c>
      <c r="E109" s="669">
        <v>21.625563</v>
      </c>
      <c r="F109" s="669">
        <v>28.444898999999999</v>
      </c>
      <c r="G109" s="669">
        <v>28.431048000000001</v>
      </c>
      <c r="H109" s="669">
        <v>28.418462999999999</v>
      </c>
    </row>
    <row r="110" spans="1:8" ht="28.8" x14ac:dyDescent="0.3">
      <c r="A110" s="672" t="s">
        <v>1654</v>
      </c>
      <c r="B110" s="669">
        <v>410.03211330999994</v>
      </c>
      <c r="C110" s="669">
        <v>498.47291018999999</v>
      </c>
      <c r="D110" s="669">
        <v>658.06762854999999</v>
      </c>
      <c r="E110" s="669">
        <v>700.49541699999997</v>
      </c>
      <c r="F110" s="669">
        <v>785.08063900000002</v>
      </c>
      <c r="G110" s="669">
        <v>696.08602099999996</v>
      </c>
      <c r="H110" s="669">
        <v>456.413006</v>
      </c>
    </row>
    <row r="111" spans="1:8" ht="28.8" x14ac:dyDescent="0.3">
      <c r="A111" s="672" t="s">
        <v>1655</v>
      </c>
      <c r="B111" s="669">
        <v>230.34270110999998</v>
      </c>
      <c r="C111" s="669">
        <v>417.94644976999996</v>
      </c>
      <c r="D111" s="669">
        <v>430.33707823000003</v>
      </c>
      <c r="E111" s="669">
        <v>378.81716599999999</v>
      </c>
      <c r="F111" s="669">
        <v>331.427438</v>
      </c>
      <c r="G111" s="669">
        <v>310.780644</v>
      </c>
      <c r="H111" s="669">
        <v>300.10868900000003</v>
      </c>
    </row>
    <row r="112" spans="1:8" ht="14.4" x14ac:dyDescent="0.3">
      <c r="A112" s="672" t="s">
        <v>351</v>
      </c>
      <c r="B112" s="669">
        <v>132.75126255000001</v>
      </c>
      <c r="C112" s="669">
        <v>589.81496200000004</v>
      </c>
      <c r="D112" s="669">
        <v>981.11807405999991</v>
      </c>
      <c r="E112" s="669">
        <v>1430.5</v>
      </c>
      <c r="F112" s="669">
        <v>1430</v>
      </c>
      <c r="G112" s="669">
        <v>37</v>
      </c>
      <c r="H112" s="669">
        <v>32</v>
      </c>
    </row>
    <row r="113" spans="1:8" ht="28.8" x14ac:dyDescent="0.3">
      <c r="A113" s="672" t="s">
        <v>1782</v>
      </c>
      <c r="B113" s="669">
        <v>33.612286179999998</v>
      </c>
      <c r="C113" s="669">
        <v>134.01337393</v>
      </c>
      <c r="D113" s="669">
        <v>86.404567240000006</v>
      </c>
      <c r="E113" s="669">
        <v>54.487541</v>
      </c>
      <c r="F113" s="669">
        <v>46.686062999999997</v>
      </c>
      <c r="G113" s="669">
        <v>47.449483999999998</v>
      </c>
      <c r="H113" s="669">
        <v>23.559788000000001</v>
      </c>
    </row>
    <row r="114" spans="1:8" ht="28.8" x14ac:dyDescent="0.3">
      <c r="A114" s="672" t="s">
        <v>565</v>
      </c>
      <c r="B114" s="669">
        <v>502.37349547999997</v>
      </c>
      <c r="C114" s="669">
        <v>520.58784260999994</v>
      </c>
      <c r="D114" s="669">
        <v>531.71683325000004</v>
      </c>
      <c r="E114" s="669">
        <v>515.04120999999998</v>
      </c>
      <c r="F114" s="669">
        <v>506.05382900000001</v>
      </c>
      <c r="G114" s="669">
        <v>518.504457</v>
      </c>
      <c r="H114" s="669">
        <v>533.58140100000003</v>
      </c>
    </row>
    <row r="115" spans="1:8" ht="14.4" x14ac:dyDescent="0.3">
      <c r="A115" s="672" t="s">
        <v>1950</v>
      </c>
      <c r="B115" s="669">
        <v>6.1274497000000006</v>
      </c>
      <c r="C115" s="669">
        <v>7.2936576099999995</v>
      </c>
      <c r="D115" s="669">
        <v>11.05310815</v>
      </c>
      <c r="E115" s="669">
        <v>39.662084999999998</v>
      </c>
      <c r="F115" s="669">
        <v>39.654488999999998</v>
      </c>
      <c r="G115" s="669">
        <v>49.677782999999998</v>
      </c>
      <c r="H115" s="669">
        <v>49.711249000000002</v>
      </c>
    </row>
    <row r="116" spans="1:8" ht="14.4" x14ac:dyDescent="0.3">
      <c r="A116" s="672" t="s">
        <v>1658</v>
      </c>
      <c r="B116" s="669">
        <v>96.267459889999984</v>
      </c>
      <c r="C116" s="669">
        <v>142.66803487000001</v>
      </c>
      <c r="D116" s="669">
        <v>80.17918723999999</v>
      </c>
      <c r="E116" s="669">
        <v>74.305594999999997</v>
      </c>
      <c r="F116" s="669">
        <v>43.582352</v>
      </c>
      <c r="G116" s="669">
        <v>46.767611000000002</v>
      </c>
      <c r="H116" s="669">
        <v>27.560262000000002</v>
      </c>
    </row>
    <row r="117" spans="1:8" ht="14.4" x14ac:dyDescent="0.3">
      <c r="A117" s="672" t="s">
        <v>1783</v>
      </c>
      <c r="B117" s="669">
        <v>27.297665029999997</v>
      </c>
      <c r="C117" s="669">
        <v>121.10385151</v>
      </c>
      <c r="D117" s="669">
        <v>62.711924670000002</v>
      </c>
      <c r="E117" s="669">
        <v>904.98063200000001</v>
      </c>
      <c r="F117" s="669">
        <v>897.41628100000003</v>
      </c>
      <c r="G117" s="669">
        <v>927.43189400000006</v>
      </c>
      <c r="H117" s="669">
        <v>927.45230900000001</v>
      </c>
    </row>
    <row r="118" spans="1:8" ht="28.8" x14ac:dyDescent="0.3">
      <c r="A118" s="672" t="s">
        <v>1784</v>
      </c>
      <c r="B118" s="669">
        <v>58.251728389999982</v>
      </c>
      <c r="C118" s="669">
        <v>92.692466299999992</v>
      </c>
      <c r="D118" s="669">
        <v>131.32365919</v>
      </c>
      <c r="E118" s="669">
        <v>134.10952399999999</v>
      </c>
      <c r="F118" s="669">
        <v>197.350436</v>
      </c>
      <c r="G118" s="669">
        <v>247.13296600000001</v>
      </c>
      <c r="H118" s="669">
        <v>289.38107200000002</v>
      </c>
    </row>
    <row r="119" spans="1:8" ht="28.8" x14ac:dyDescent="0.3">
      <c r="A119" s="672" t="s">
        <v>1905</v>
      </c>
      <c r="B119" s="669">
        <v>0</v>
      </c>
      <c r="C119" s="669">
        <v>0</v>
      </c>
      <c r="D119" s="669">
        <v>0</v>
      </c>
      <c r="E119" s="669">
        <v>9.75</v>
      </c>
      <c r="F119" s="669">
        <v>24.519459000000001</v>
      </c>
      <c r="G119" s="669">
        <v>14.345314</v>
      </c>
      <c r="H119" s="669">
        <v>9.5554190000000006</v>
      </c>
    </row>
    <row r="120" spans="1:8" ht="14.4" x14ac:dyDescent="0.25">
      <c r="A120" s="671" t="s">
        <v>15</v>
      </c>
      <c r="B120" s="668">
        <v>475.76274998999997</v>
      </c>
      <c r="C120" s="668">
        <v>1044.90580219</v>
      </c>
      <c r="D120" s="668">
        <v>1143.1412084299998</v>
      </c>
      <c r="E120" s="668">
        <v>1420.1856270000001</v>
      </c>
      <c r="F120" s="668">
        <v>1053.455179</v>
      </c>
      <c r="G120" s="668">
        <v>579.17135599999995</v>
      </c>
      <c r="H120" s="668">
        <v>603.94914100000005</v>
      </c>
    </row>
    <row r="121" spans="1:8" ht="14.4" x14ac:dyDescent="0.3">
      <c r="A121" s="672" t="s">
        <v>619</v>
      </c>
      <c r="B121" s="669">
        <v>237.27347700000001</v>
      </c>
      <c r="C121" s="669">
        <v>662.26479700000004</v>
      </c>
      <c r="D121" s="669">
        <v>544.93212600000004</v>
      </c>
      <c r="E121" s="669">
        <v>582</v>
      </c>
      <c r="F121" s="669">
        <v>530</v>
      </c>
      <c r="G121" s="669">
        <v>70</v>
      </c>
      <c r="H121" s="669">
        <v>70</v>
      </c>
    </row>
    <row r="122" spans="1:8" ht="14.4" x14ac:dyDescent="0.3">
      <c r="A122" s="672" t="s">
        <v>352</v>
      </c>
      <c r="B122" s="669">
        <v>238.48927298999996</v>
      </c>
      <c r="C122" s="669">
        <v>382.64100518999999</v>
      </c>
      <c r="D122" s="669">
        <v>598.20908242999997</v>
      </c>
      <c r="E122" s="669">
        <v>838.18562699999995</v>
      </c>
      <c r="F122" s="669">
        <v>523.45517900000004</v>
      </c>
      <c r="G122" s="669">
        <v>509.171356</v>
      </c>
      <c r="H122" s="669">
        <v>533.94914100000005</v>
      </c>
    </row>
    <row r="123" spans="1:8" ht="14.4" x14ac:dyDescent="0.25">
      <c r="A123" s="671" t="s">
        <v>14</v>
      </c>
      <c r="B123" s="668">
        <v>1390.75814025</v>
      </c>
      <c r="C123" s="668">
        <v>2865.7919828499994</v>
      </c>
      <c r="D123" s="668">
        <v>7600.6521333299979</v>
      </c>
      <c r="E123" s="668">
        <v>2201.3859539999999</v>
      </c>
      <c r="F123" s="668">
        <v>2807.9868759999999</v>
      </c>
      <c r="G123" s="668">
        <v>1885.71849</v>
      </c>
      <c r="H123" s="668">
        <v>1716.920824</v>
      </c>
    </row>
    <row r="124" spans="1:8" ht="28.8" x14ac:dyDescent="0.3">
      <c r="A124" s="672" t="s">
        <v>476</v>
      </c>
      <c r="B124" s="669">
        <v>78.216206740000004</v>
      </c>
      <c r="C124" s="669">
        <v>167.85203313</v>
      </c>
      <c r="D124" s="669">
        <v>5940.2295052999989</v>
      </c>
      <c r="E124" s="669">
        <v>383.89459299999999</v>
      </c>
      <c r="F124" s="669">
        <v>1004.661461</v>
      </c>
      <c r="G124" s="669">
        <v>298.516997</v>
      </c>
      <c r="H124" s="669">
        <v>226.45518799999999</v>
      </c>
    </row>
    <row r="125" spans="1:8" ht="14.4" x14ac:dyDescent="0.3">
      <c r="A125" s="672" t="s">
        <v>1951</v>
      </c>
      <c r="B125" s="669">
        <v>30.85375397</v>
      </c>
      <c r="C125" s="669">
        <v>39.184904080000003</v>
      </c>
      <c r="D125" s="669">
        <v>41.96657222999999</v>
      </c>
      <c r="E125" s="669">
        <v>51.775058999999999</v>
      </c>
      <c r="F125" s="669">
        <v>48.17</v>
      </c>
      <c r="G125" s="669">
        <v>47.706783999999999</v>
      </c>
      <c r="H125" s="669">
        <v>47.502096999999999</v>
      </c>
    </row>
    <row r="126" spans="1:8" ht="28.8" x14ac:dyDescent="0.3">
      <c r="A126" s="672" t="s">
        <v>477</v>
      </c>
      <c r="B126" s="669">
        <v>550.97827927000003</v>
      </c>
      <c r="C126" s="669">
        <v>1872.5414179199997</v>
      </c>
      <c r="D126" s="669">
        <v>710.02468403</v>
      </c>
      <c r="E126" s="669">
        <v>772.64117799999997</v>
      </c>
      <c r="F126" s="669">
        <v>705.31720800000005</v>
      </c>
      <c r="G126" s="669">
        <v>570.87040200000001</v>
      </c>
      <c r="H126" s="669">
        <v>478.06391600000001</v>
      </c>
    </row>
    <row r="127" spans="1:8" ht="28.8" x14ac:dyDescent="0.3">
      <c r="A127" s="672" t="s">
        <v>118</v>
      </c>
      <c r="B127" s="669">
        <v>8.4885816599999995</v>
      </c>
      <c r="C127" s="669">
        <v>12.124053029999999</v>
      </c>
      <c r="D127" s="669">
        <v>16.473576530000003</v>
      </c>
      <c r="E127" s="669">
        <v>16.761475000000001</v>
      </c>
      <c r="F127" s="669">
        <v>14.314503</v>
      </c>
      <c r="G127" s="669">
        <v>14.267948000000001</v>
      </c>
      <c r="H127" s="669">
        <v>14.038470999999999</v>
      </c>
    </row>
    <row r="128" spans="1:8" ht="14.4" x14ac:dyDescent="0.3">
      <c r="A128" s="672" t="s">
        <v>119</v>
      </c>
      <c r="B128" s="669">
        <v>11.076696059999998</v>
      </c>
      <c r="C128" s="669">
        <v>11.650179830000001</v>
      </c>
      <c r="D128" s="669">
        <v>11.249347</v>
      </c>
      <c r="E128" s="669">
        <v>10.081337</v>
      </c>
      <c r="F128" s="669">
        <v>12.951036</v>
      </c>
      <c r="G128" s="669">
        <v>12.887364</v>
      </c>
      <c r="H128" s="669">
        <v>12.883984</v>
      </c>
    </row>
    <row r="129" spans="1:8" ht="43.2" x14ac:dyDescent="0.3">
      <c r="A129" s="672" t="s">
        <v>1952</v>
      </c>
      <c r="B129" s="669">
        <v>22.34548354</v>
      </c>
      <c r="C129" s="669">
        <v>20.92426944</v>
      </c>
      <c r="D129" s="669">
        <v>20.91982149</v>
      </c>
      <c r="E129" s="669">
        <v>27.417954999999999</v>
      </c>
      <c r="F129" s="669">
        <v>27.749202</v>
      </c>
      <c r="G129" s="669">
        <v>27.831806</v>
      </c>
      <c r="H129" s="669">
        <v>27.874680999999999</v>
      </c>
    </row>
    <row r="130" spans="1:8" ht="14.4" x14ac:dyDescent="0.3">
      <c r="A130" s="672" t="s">
        <v>478</v>
      </c>
      <c r="B130" s="669">
        <v>498.13119939000001</v>
      </c>
      <c r="C130" s="669">
        <v>543.11863935000008</v>
      </c>
      <c r="D130" s="669">
        <v>705.87721363000003</v>
      </c>
      <c r="E130" s="669">
        <v>872.98464100000001</v>
      </c>
      <c r="F130" s="669">
        <v>925.119686</v>
      </c>
      <c r="G130" s="669">
        <v>843.46913500000005</v>
      </c>
      <c r="H130" s="669">
        <v>840.32447500000001</v>
      </c>
    </row>
    <row r="131" spans="1:8" ht="14.4" x14ac:dyDescent="0.3">
      <c r="A131" s="672" t="s">
        <v>479</v>
      </c>
      <c r="B131" s="669">
        <v>6.29175153</v>
      </c>
      <c r="C131" s="669">
        <v>14.140380109999999</v>
      </c>
      <c r="D131" s="669">
        <v>17.508935080000001</v>
      </c>
      <c r="E131" s="669">
        <v>20.804817</v>
      </c>
      <c r="F131" s="669">
        <v>21.769922000000001</v>
      </c>
      <c r="G131" s="669">
        <v>22.183350999999998</v>
      </c>
      <c r="H131" s="669">
        <v>22.241247000000001</v>
      </c>
    </row>
    <row r="132" spans="1:8" ht="14.4" x14ac:dyDescent="0.3">
      <c r="A132" s="672" t="s">
        <v>1953</v>
      </c>
      <c r="B132" s="669">
        <v>2.8313959299999998</v>
      </c>
      <c r="C132" s="669">
        <v>3.2478903899999998</v>
      </c>
      <c r="D132" s="669">
        <v>2.5664996699999998</v>
      </c>
      <c r="E132" s="669">
        <v>3.567968</v>
      </c>
      <c r="F132" s="669">
        <v>4.1503649999999999</v>
      </c>
      <c r="G132" s="669">
        <v>4.103129</v>
      </c>
      <c r="H132" s="669">
        <v>3.78409</v>
      </c>
    </row>
    <row r="133" spans="1:8" ht="28.8" x14ac:dyDescent="0.3">
      <c r="A133" s="672" t="s">
        <v>480</v>
      </c>
      <c r="B133" s="669">
        <v>173.13200128</v>
      </c>
      <c r="C133" s="669">
        <v>171.97072072</v>
      </c>
      <c r="D133" s="669">
        <v>125.00354134</v>
      </c>
      <c r="E133" s="669">
        <v>25.936121</v>
      </c>
      <c r="F133" s="669">
        <v>24.539915000000001</v>
      </c>
      <c r="G133" s="669">
        <v>22.525518999999999</v>
      </c>
      <c r="H133" s="669">
        <v>22.385586</v>
      </c>
    </row>
    <row r="134" spans="1:8" ht="14.4" x14ac:dyDescent="0.3">
      <c r="A134" s="672" t="s">
        <v>481</v>
      </c>
      <c r="B134" s="669">
        <v>5.7523421600000004</v>
      </c>
      <c r="C134" s="669">
        <v>5.9976330999999998</v>
      </c>
      <c r="D134" s="669">
        <v>5.955939879999999</v>
      </c>
      <c r="E134" s="669">
        <v>8.7183670000000006</v>
      </c>
      <c r="F134" s="669">
        <v>9.5594599999999996</v>
      </c>
      <c r="G134" s="669">
        <v>11.585781000000001</v>
      </c>
      <c r="H134" s="669">
        <v>11.487295</v>
      </c>
    </row>
    <row r="135" spans="1:8" ht="28.8" x14ac:dyDescent="0.3">
      <c r="A135" s="672" t="s">
        <v>482</v>
      </c>
      <c r="B135" s="669">
        <v>2.6604487200000002</v>
      </c>
      <c r="C135" s="669">
        <v>3.03986175</v>
      </c>
      <c r="D135" s="669">
        <v>2.8764971500000001</v>
      </c>
      <c r="E135" s="669">
        <v>6.8024430000000002</v>
      </c>
      <c r="F135" s="669">
        <v>9.6841179999999998</v>
      </c>
      <c r="G135" s="669">
        <v>9.7702740000000006</v>
      </c>
      <c r="H135" s="669">
        <v>9.8797940000000004</v>
      </c>
    </row>
    <row r="136" spans="1:8" ht="14.4" x14ac:dyDescent="0.25">
      <c r="A136" s="671" t="s">
        <v>13</v>
      </c>
      <c r="B136" s="668">
        <v>2567.3946568199999</v>
      </c>
      <c r="C136" s="668">
        <v>3667.1566394700012</v>
      </c>
      <c r="D136" s="668">
        <v>3577.8558006400003</v>
      </c>
      <c r="E136" s="668">
        <v>3776.8989790000001</v>
      </c>
      <c r="F136" s="668">
        <v>3553.945698</v>
      </c>
      <c r="G136" s="668">
        <v>3201.5082080000002</v>
      </c>
      <c r="H136" s="668">
        <v>3198.7984550000001</v>
      </c>
    </row>
    <row r="137" spans="1:8" ht="28.8" x14ac:dyDescent="0.3">
      <c r="A137" s="672" t="s">
        <v>566</v>
      </c>
      <c r="B137" s="669">
        <v>373.34101433000001</v>
      </c>
      <c r="C137" s="669">
        <v>548.88623844000006</v>
      </c>
      <c r="D137" s="669">
        <v>681.31677366999986</v>
      </c>
      <c r="E137" s="669">
        <v>575.58005600000001</v>
      </c>
      <c r="F137" s="669">
        <v>524.70941500000004</v>
      </c>
      <c r="G137" s="669">
        <v>472.77972199999999</v>
      </c>
      <c r="H137" s="669">
        <v>471.551985</v>
      </c>
    </row>
    <row r="138" spans="1:8" ht="28.8" x14ac:dyDescent="0.3">
      <c r="A138" s="672" t="s">
        <v>122</v>
      </c>
      <c r="B138" s="669">
        <v>7.9701911299999999</v>
      </c>
      <c r="C138" s="669">
        <v>7.6963860799999999</v>
      </c>
      <c r="D138" s="669">
        <v>7.7474910000000001</v>
      </c>
      <c r="E138" s="669">
        <v>8.8812090000000001</v>
      </c>
      <c r="F138" s="669">
        <v>10.347734000000001</v>
      </c>
      <c r="G138" s="669">
        <v>10.346088999999999</v>
      </c>
      <c r="H138" s="669">
        <v>10.344576</v>
      </c>
    </row>
    <row r="139" spans="1:8" ht="14.4" x14ac:dyDescent="0.3">
      <c r="A139" s="672" t="s">
        <v>234</v>
      </c>
      <c r="B139" s="669">
        <v>130.86990556999999</v>
      </c>
      <c r="C139" s="669">
        <v>118.28898932999998</v>
      </c>
      <c r="D139" s="669">
        <v>103.81374846000001</v>
      </c>
      <c r="E139" s="669">
        <v>70.70402</v>
      </c>
      <c r="F139" s="669">
        <v>72.600634999999997</v>
      </c>
      <c r="G139" s="669">
        <v>62.380907999999998</v>
      </c>
      <c r="H139" s="669">
        <v>53.430405</v>
      </c>
    </row>
    <row r="140" spans="1:8" ht="14.4" x14ac:dyDescent="0.3">
      <c r="A140" s="672" t="s">
        <v>251</v>
      </c>
      <c r="B140" s="669">
        <v>125.60093276000001</v>
      </c>
      <c r="C140" s="669">
        <v>122.41709585999999</v>
      </c>
      <c r="D140" s="669">
        <v>115.18626105</v>
      </c>
      <c r="E140" s="669">
        <v>180.04463200000001</v>
      </c>
      <c r="F140" s="669">
        <v>184.068939</v>
      </c>
      <c r="G140" s="669">
        <v>153.746509</v>
      </c>
      <c r="H140" s="669">
        <v>141.67186599999999</v>
      </c>
    </row>
    <row r="141" spans="1:8" ht="28.8" x14ac:dyDescent="0.3">
      <c r="A141" s="672" t="s">
        <v>483</v>
      </c>
      <c r="B141" s="669">
        <v>96.8257227</v>
      </c>
      <c r="C141" s="669">
        <v>182.90611400999998</v>
      </c>
      <c r="D141" s="669">
        <v>150.55722000999998</v>
      </c>
      <c r="E141" s="669">
        <v>140.66442900000001</v>
      </c>
      <c r="F141" s="669">
        <v>136.44734600000001</v>
      </c>
      <c r="G141" s="669">
        <v>95.265983000000006</v>
      </c>
      <c r="H141" s="669">
        <v>90.575911000000005</v>
      </c>
    </row>
    <row r="142" spans="1:8" ht="14.4" x14ac:dyDescent="0.3">
      <c r="A142" s="672" t="s">
        <v>484</v>
      </c>
      <c r="B142" s="669">
        <v>120.68773881999999</v>
      </c>
      <c r="C142" s="669">
        <v>127.74760711</v>
      </c>
      <c r="D142" s="669">
        <v>116.74964431999999</v>
      </c>
      <c r="E142" s="669">
        <v>179.42706000000001</v>
      </c>
      <c r="F142" s="669">
        <v>159.42376100000001</v>
      </c>
      <c r="G142" s="669">
        <v>125.608135</v>
      </c>
      <c r="H142" s="669">
        <v>121.24073799999999</v>
      </c>
    </row>
    <row r="143" spans="1:8" ht="28.8" x14ac:dyDescent="0.3">
      <c r="A143" s="672" t="s">
        <v>485</v>
      </c>
      <c r="B143" s="669">
        <v>347.10398879999997</v>
      </c>
      <c r="C143" s="669">
        <v>634.43776769000021</v>
      </c>
      <c r="D143" s="669">
        <v>522.86335712000005</v>
      </c>
      <c r="E143" s="669">
        <v>439.57325800000001</v>
      </c>
      <c r="F143" s="669">
        <v>437.54775799999999</v>
      </c>
      <c r="G143" s="669">
        <v>431.72707200000002</v>
      </c>
      <c r="H143" s="669">
        <v>436.62380300000001</v>
      </c>
    </row>
    <row r="144" spans="1:8" ht="28.8" x14ac:dyDescent="0.3">
      <c r="A144" s="672" t="s">
        <v>357</v>
      </c>
      <c r="B144" s="669">
        <v>117.39246453999999</v>
      </c>
      <c r="C144" s="669">
        <v>582.02358642000013</v>
      </c>
      <c r="D144" s="669">
        <v>387.11631870000002</v>
      </c>
      <c r="E144" s="669">
        <v>734.79213000000004</v>
      </c>
      <c r="F144" s="669">
        <v>770.27272600000003</v>
      </c>
      <c r="G144" s="669">
        <v>563.80381699999998</v>
      </c>
      <c r="H144" s="669">
        <v>552.34582699999999</v>
      </c>
    </row>
    <row r="145" spans="1:8" ht="14.4" x14ac:dyDescent="0.3">
      <c r="A145" s="672" t="s">
        <v>358</v>
      </c>
      <c r="B145" s="669">
        <v>979.17479957</v>
      </c>
      <c r="C145" s="669">
        <v>801.80490631000021</v>
      </c>
      <c r="D145" s="669">
        <v>740.19564483000011</v>
      </c>
      <c r="E145" s="669">
        <v>713.46601099999998</v>
      </c>
      <c r="F145" s="669">
        <v>578.57794100000001</v>
      </c>
      <c r="G145" s="669">
        <v>625.51365199999998</v>
      </c>
      <c r="H145" s="669">
        <v>663.44874900000002</v>
      </c>
    </row>
    <row r="146" spans="1:8" ht="28.8" x14ac:dyDescent="0.3">
      <c r="A146" s="672" t="s">
        <v>567</v>
      </c>
      <c r="B146" s="669">
        <v>24.964208410000005</v>
      </c>
      <c r="C146" s="669">
        <v>27.832573689999997</v>
      </c>
      <c r="D146" s="669">
        <v>25.365671069999998</v>
      </c>
      <c r="E146" s="669">
        <v>34.712127000000002</v>
      </c>
      <c r="F146" s="669">
        <v>32.582825999999997</v>
      </c>
      <c r="G146" s="669">
        <v>32.56729</v>
      </c>
      <c r="H146" s="669">
        <v>31.070114</v>
      </c>
    </row>
    <row r="147" spans="1:8" ht="14.4" x14ac:dyDescent="0.3">
      <c r="A147" s="672" t="s">
        <v>568</v>
      </c>
      <c r="B147" s="669">
        <v>240.34757146999999</v>
      </c>
      <c r="C147" s="669">
        <v>507.61165851999999</v>
      </c>
      <c r="D147" s="669">
        <v>714.36529898000003</v>
      </c>
      <c r="E147" s="669">
        <v>642.91861800000004</v>
      </c>
      <c r="F147" s="669">
        <v>594.07457999999997</v>
      </c>
      <c r="G147" s="669">
        <v>594.18187799999998</v>
      </c>
      <c r="H147" s="669">
        <v>592.70158800000002</v>
      </c>
    </row>
    <row r="148" spans="1:8" ht="14.4" x14ac:dyDescent="0.3">
      <c r="A148" s="672" t="s">
        <v>1954</v>
      </c>
      <c r="B148" s="669">
        <v>2.5795072100000001</v>
      </c>
      <c r="C148" s="669">
        <v>3.0105231699999999</v>
      </c>
      <c r="D148" s="669">
        <v>8.50182942</v>
      </c>
      <c r="E148" s="669">
        <v>27.586438999999999</v>
      </c>
      <c r="F148" s="669">
        <v>24.596767</v>
      </c>
      <c r="G148" s="669">
        <v>24.482911999999999</v>
      </c>
      <c r="H148" s="669">
        <v>24.460011000000002</v>
      </c>
    </row>
    <row r="149" spans="1:8" ht="28.8" x14ac:dyDescent="0.3">
      <c r="A149" s="672" t="s">
        <v>1660</v>
      </c>
      <c r="B149" s="669">
        <v>0.53661150999999996</v>
      </c>
      <c r="C149" s="669">
        <v>2.4931928399999999</v>
      </c>
      <c r="D149" s="669">
        <v>4.0765420099999998</v>
      </c>
      <c r="E149" s="669">
        <v>28.54899</v>
      </c>
      <c r="F149" s="669">
        <v>28.695270000000001</v>
      </c>
      <c r="G149" s="669">
        <v>9.104241</v>
      </c>
      <c r="H149" s="669">
        <v>9.3328819999999997</v>
      </c>
    </row>
    <row r="150" spans="1:8" ht="14.4" x14ac:dyDescent="0.25">
      <c r="A150" s="671" t="s">
        <v>12</v>
      </c>
      <c r="B150" s="668">
        <v>49880.182706539992</v>
      </c>
      <c r="C150" s="668">
        <v>50845.759752829996</v>
      </c>
      <c r="D150" s="668">
        <v>53023.613104619995</v>
      </c>
      <c r="E150" s="668">
        <v>52349.538460000003</v>
      </c>
      <c r="F150" s="668">
        <v>51879.597049999997</v>
      </c>
      <c r="G150" s="668">
        <v>50870.580997999998</v>
      </c>
      <c r="H150" s="668">
        <v>47997.905376000002</v>
      </c>
    </row>
    <row r="151" spans="1:8" ht="14.4" x14ac:dyDescent="0.3">
      <c r="A151" s="672" t="s">
        <v>1661</v>
      </c>
      <c r="B151" s="669">
        <v>512.69423891999998</v>
      </c>
      <c r="C151" s="669">
        <v>517.84238144000005</v>
      </c>
      <c r="D151" s="669">
        <v>569.0128987999999</v>
      </c>
      <c r="E151" s="669">
        <v>978.05354599999998</v>
      </c>
      <c r="F151" s="669">
        <v>1641.8822259999999</v>
      </c>
      <c r="G151" s="669">
        <v>1480.5893550000001</v>
      </c>
      <c r="H151" s="669">
        <v>1476.407301</v>
      </c>
    </row>
    <row r="152" spans="1:8" ht="28.8" x14ac:dyDescent="0.3">
      <c r="A152" s="672" t="s">
        <v>1662</v>
      </c>
      <c r="B152" s="669">
        <v>1566.78591134</v>
      </c>
      <c r="C152" s="669">
        <v>1179.7442596999997</v>
      </c>
      <c r="D152" s="669">
        <v>1191.9248540599999</v>
      </c>
      <c r="E152" s="669">
        <v>1730.9188140000001</v>
      </c>
      <c r="F152" s="669">
        <v>1665.2243020000001</v>
      </c>
      <c r="G152" s="669">
        <v>1727.9943699999999</v>
      </c>
      <c r="H152" s="669">
        <v>1452.746312</v>
      </c>
    </row>
    <row r="153" spans="1:8" ht="14.4" x14ac:dyDescent="0.3">
      <c r="A153" s="672" t="s">
        <v>128</v>
      </c>
      <c r="B153" s="669">
        <v>527.36600852000004</v>
      </c>
      <c r="C153" s="669">
        <v>870.24676013999999</v>
      </c>
      <c r="D153" s="669">
        <v>694.15853430000004</v>
      </c>
      <c r="E153" s="669">
        <v>646.56001500000002</v>
      </c>
      <c r="F153" s="669">
        <v>646.52308900000003</v>
      </c>
      <c r="G153" s="669">
        <v>666.52308900000003</v>
      </c>
      <c r="H153" s="669">
        <v>666.52308900000003</v>
      </c>
    </row>
    <row r="154" spans="1:8" ht="14.4" x14ac:dyDescent="0.3">
      <c r="A154" s="672" t="s">
        <v>1663</v>
      </c>
      <c r="B154" s="669">
        <v>32.652445970000002</v>
      </c>
      <c r="C154" s="669">
        <v>49.530857699999999</v>
      </c>
      <c r="D154" s="669">
        <v>68.085465729999996</v>
      </c>
      <c r="E154" s="669">
        <v>49.271635000000003</v>
      </c>
      <c r="F154" s="669">
        <v>48.609051999999998</v>
      </c>
      <c r="G154" s="669">
        <v>49.131709000000001</v>
      </c>
      <c r="H154" s="669">
        <v>48.678851000000002</v>
      </c>
    </row>
    <row r="155" spans="1:8" ht="28.8" x14ac:dyDescent="0.3">
      <c r="A155" s="672" t="s">
        <v>361</v>
      </c>
      <c r="B155" s="669">
        <v>397.17026760000005</v>
      </c>
      <c r="C155" s="669">
        <v>404.10540594000003</v>
      </c>
      <c r="D155" s="669">
        <v>403.66685364</v>
      </c>
      <c r="E155" s="669">
        <v>434.81070599999998</v>
      </c>
      <c r="F155" s="669">
        <v>193.20082600000001</v>
      </c>
      <c r="G155" s="669">
        <v>175.498503</v>
      </c>
      <c r="H155" s="669">
        <v>189.09755899999999</v>
      </c>
    </row>
    <row r="156" spans="1:8" ht="14.4" x14ac:dyDescent="0.3">
      <c r="A156" s="672" t="s">
        <v>569</v>
      </c>
      <c r="B156" s="669">
        <v>30018.927722190001</v>
      </c>
      <c r="C156" s="669">
        <v>30646.92257264</v>
      </c>
      <c r="D156" s="669">
        <v>32182.963137399998</v>
      </c>
      <c r="E156" s="669">
        <v>31359.771042</v>
      </c>
      <c r="F156" s="669">
        <v>30367.463692000001</v>
      </c>
      <c r="G156" s="669">
        <v>29779.433716</v>
      </c>
      <c r="H156" s="669">
        <v>28961.790497000002</v>
      </c>
    </row>
    <row r="157" spans="1:8" ht="14.4" x14ac:dyDescent="0.3">
      <c r="A157" s="672" t="s">
        <v>570</v>
      </c>
      <c r="B157" s="669">
        <v>16419.890713689998</v>
      </c>
      <c r="C157" s="669">
        <v>16724.60054612</v>
      </c>
      <c r="D157" s="669">
        <v>17461.477065489998</v>
      </c>
      <c r="E157" s="669">
        <v>16678.324402999999</v>
      </c>
      <c r="F157" s="669">
        <v>16848.118933999998</v>
      </c>
      <c r="G157" s="669">
        <v>16552.348173999999</v>
      </c>
      <c r="H157" s="669">
        <v>14810.843185</v>
      </c>
    </row>
    <row r="158" spans="1:8" ht="28.8" x14ac:dyDescent="0.3">
      <c r="A158" s="672" t="s">
        <v>571</v>
      </c>
      <c r="B158" s="669">
        <v>404.69539831000003</v>
      </c>
      <c r="C158" s="669">
        <v>452.76696914999997</v>
      </c>
      <c r="D158" s="669">
        <v>452.32429519999994</v>
      </c>
      <c r="E158" s="669">
        <v>471.82829900000002</v>
      </c>
      <c r="F158" s="669">
        <v>468.574929</v>
      </c>
      <c r="G158" s="669">
        <v>439.06208199999998</v>
      </c>
      <c r="H158" s="669">
        <v>391.81858199999999</v>
      </c>
    </row>
    <row r="159" spans="1:8" ht="14.4" x14ac:dyDescent="0.25">
      <c r="A159" s="671" t="s">
        <v>1955</v>
      </c>
      <c r="B159" s="668">
        <v>8643.0622533099995</v>
      </c>
      <c r="C159" s="668">
        <v>9250.4214282100002</v>
      </c>
      <c r="D159" s="668">
        <v>10110.888260350001</v>
      </c>
      <c r="E159" s="668">
        <v>10583.04227186</v>
      </c>
      <c r="F159" s="668">
        <v>11005.637074</v>
      </c>
      <c r="G159" s="668">
        <v>11311.155224</v>
      </c>
      <c r="H159" s="668">
        <v>11299.061451</v>
      </c>
    </row>
    <row r="160" spans="1:8" ht="14.4" x14ac:dyDescent="0.3">
      <c r="A160" s="672" t="s">
        <v>620</v>
      </c>
      <c r="B160" s="669">
        <v>328.26514724000003</v>
      </c>
      <c r="C160" s="669">
        <v>387.37733305</v>
      </c>
      <c r="D160" s="669">
        <v>475.38156010999995</v>
      </c>
      <c r="E160" s="669">
        <v>422.30699700000002</v>
      </c>
      <c r="F160" s="669">
        <v>564.51752099999999</v>
      </c>
      <c r="G160" s="669">
        <v>857.14690700000006</v>
      </c>
      <c r="H160" s="669">
        <v>858.279988</v>
      </c>
    </row>
    <row r="161" spans="1:8" ht="14.4" x14ac:dyDescent="0.3">
      <c r="A161" s="672" t="s">
        <v>535</v>
      </c>
      <c r="B161" s="669">
        <v>489.84505467999998</v>
      </c>
      <c r="C161" s="669">
        <v>538.67231775000016</v>
      </c>
      <c r="D161" s="669">
        <v>573.32898825999985</v>
      </c>
      <c r="E161" s="669">
        <v>659.65826900000002</v>
      </c>
      <c r="F161" s="669">
        <v>644.62089200000003</v>
      </c>
      <c r="G161" s="669">
        <v>642.13698499999998</v>
      </c>
      <c r="H161" s="669">
        <v>645.15861700000005</v>
      </c>
    </row>
    <row r="162" spans="1:8" ht="14.4" x14ac:dyDescent="0.3">
      <c r="A162" s="672" t="s">
        <v>132</v>
      </c>
      <c r="B162" s="669">
        <v>7586.6737706499998</v>
      </c>
      <c r="C162" s="669">
        <v>8083.6334405200005</v>
      </c>
      <c r="D162" s="669">
        <v>8739.7059376599991</v>
      </c>
      <c r="E162" s="669">
        <v>9135.231393</v>
      </c>
      <c r="F162" s="669">
        <v>9541.4135970000007</v>
      </c>
      <c r="G162" s="669">
        <v>9558.0048060000008</v>
      </c>
      <c r="H162" s="669">
        <v>9524.2877669999998</v>
      </c>
    </row>
    <row r="163" spans="1:8" ht="28.8" x14ac:dyDescent="0.3">
      <c r="A163" s="672" t="s">
        <v>1747</v>
      </c>
      <c r="B163" s="669">
        <v>0.31204398</v>
      </c>
      <c r="C163" s="669">
        <v>0.19548935000000001</v>
      </c>
      <c r="D163" s="669">
        <v>0.38022729000000005</v>
      </c>
      <c r="E163" s="669">
        <v>5.7997800000000002</v>
      </c>
      <c r="F163" s="669">
        <v>9.2221919999999997</v>
      </c>
      <c r="G163" s="669">
        <v>9.3316719999999993</v>
      </c>
      <c r="H163" s="669">
        <v>9.3561370000000004</v>
      </c>
    </row>
    <row r="164" spans="1:8" ht="14.4" x14ac:dyDescent="0.3">
      <c r="A164" s="672" t="s">
        <v>1748</v>
      </c>
      <c r="B164" s="669">
        <v>237.96623675999996</v>
      </c>
      <c r="C164" s="669">
        <v>240.54284754</v>
      </c>
      <c r="D164" s="669">
        <v>322.09154702999996</v>
      </c>
      <c r="E164" s="669">
        <v>360.04583286000002</v>
      </c>
      <c r="F164" s="669">
        <v>245.86287200000001</v>
      </c>
      <c r="G164" s="669">
        <v>244.534854</v>
      </c>
      <c r="H164" s="669">
        <v>261.97894200000002</v>
      </c>
    </row>
    <row r="165" spans="1:8" ht="14.4" x14ac:dyDescent="0.25">
      <c r="A165" s="671" t="s">
        <v>11</v>
      </c>
      <c r="B165" s="668">
        <v>36553.570656510004</v>
      </c>
      <c r="C165" s="668">
        <v>44490.91456564</v>
      </c>
      <c r="D165" s="668">
        <v>46248.13372415</v>
      </c>
      <c r="E165" s="668">
        <v>56601.446038000002</v>
      </c>
      <c r="F165" s="668">
        <v>60769.879090000002</v>
      </c>
      <c r="G165" s="668">
        <v>61873.510180999998</v>
      </c>
      <c r="H165" s="668">
        <v>62783.272190000003</v>
      </c>
    </row>
    <row r="166" spans="1:8" ht="28.8" x14ac:dyDescent="0.3">
      <c r="A166" s="672" t="s">
        <v>1956</v>
      </c>
      <c r="B166" s="669">
        <v>414.35366556999998</v>
      </c>
      <c r="C166" s="669">
        <v>533.08353554000007</v>
      </c>
      <c r="D166" s="669">
        <v>492.19411283999995</v>
      </c>
      <c r="E166" s="669">
        <v>111.246177</v>
      </c>
      <c r="F166" s="669">
        <v>107.664362</v>
      </c>
      <c r="G166" s="669">
        <v>105.753648</v>
      </c>
      <c r="H166" s="669">
        <v>100.055328</v>
      </c>
    </row>
    <row r="167" spans="1:8" ht="14.4" x14ac:dyDescent="0.3">
      <c r="A167" s="672" t="s">
        <v>1957</v>
      </c>
      <c r="B167" s="669">
        <v>281.78030985999999</v>
      </c>
      <c r="C167" s="669">
        <v>431.14039200000002</v>
      </c>
      <c r="D167" s="669">
        <v>599.32904299999996</v>
      </c>
      <c r="E167" s="669">
        <v>585.55763200000001</v>
      </c>
      <c r="F167" s="669">
        <v>551.66939100000002</v>
      </c>
      <c r="G167" s="669">
        <v>501.06106899999997</v>
      </c>
      <c r="H167" s="669">
        <v>497.88666499999999</v>
      </c>
    </row>
    <row r="168" spans="1:8" ht="14.4" x14ac:dyDescent="0.3">
      <c r="A168" s="672" t="s">
        <v>136</v>
      </c>
      <c r="B168" s="669">
        <v>131.68214047999999</v>
      </c>
      <c r="C168" s="669">
        <v>142.53528646999996</v>
      </c>
      <c r="D168" s="669">
        <v>99.100742369999992</v>
      </c>
      <c r="E168" s="669">
        <v>142.306332</v>
      </c>
      <c r="F168" s="669">
        <v>146.095021</v>
      </c>
      <c r="G168" s="669">
        <v>145.17551900000001</v>
      </c>
      <c r="H168" s="669">
        <v>144.39164</v>
      </c>
    </row>
    <row r="169" spans="1:8" ht="28.8" x14ac:dyDescent="0.3">
      <c r="A169" s="672" t="s">
        <v>364</v>
      </c>
      <c r="B169" s="669">
        <v>411.88748967000004</v>
      </c>
      <c r="C169" s="669">
        <v>368.94695494999996</v>
      </c>
      <c r="D169" s="669">
        <v>330.19878168999998</v>
      </c>
      <c r="E169" s="669">
        <v>531.92963399999996</v>
      </c>
      <c r="F169" s="669">
        <v>551.74430600000005</v>
      </c>
      <c r="G169" s="669">
        <v>543.55230600000004</v>
      </c>
      <c r="H169" s="669">
        <v>543.55230600000004</v>
      </c>
    </row>
    <row r="170" spans="1:8" ht="43.2" x14ac:dyDescent="0.3">
      <c r="A170" s="672" t="s">
        <v>487</v>
      </c>
      <c r="B170" s="669">
        <v>35116.342648830003</v>
      </c>
      <c r="C170" s="669">
        <v>42817.48313511</v>
      </c>
      <c r="D170" s="669">
        <v>44523.559791749998</v>
      </c>
      <c r="E170" s="669">
        <v>55017.697266000003</v>
      </c>
      <c r="F170" s="669">
        <v>59197.214066</v>
      </c>
      <c r="G170" s="669">
        <v>60362.158101000001</v>
      </c>
      <c r="H170" s="669">
        <v>61281.249846999999</v>
      </c>
    </row>
    <row r="171" spans="1:8" ht="14.4" x14ac:dyDescent="0.3">
      <c r="A171" s="672" t="s">
        <v>622</v>
      </c>
      <c r="B171" s="669">
        <v>168.12348309999999</v>
      </c>
      <c r="C171" s="669">
        <v>167.59798856999998</v>
      </c>
      <c r="D171" s="669">
        <v>168.12397949999999</v>
      </c>
      <c r="E171" s="669">
        <v>168.12401</v>
      </c>
      <c r="F171" s="669">
        <v>168.12401</v>
      </c>
      <c r="G171" s="669">
        <v>168.12401</v>
      </c>
      <c r="H171" s="669">
        <v>168.12401</v>
      </c>
    </row>
    <row r="172" spans="1:8" ht="14.4" x14ac:dyDescent="0.3">
      <c r="A172" s="672" t="s">
        <v>623</v>
      </c>
      <c r="B172" s="669">
        <v>29.400918999999998</v>
      </c>
      <c r="C172" s="669">
        <v>30.127272999999999</v>
      </c>
      <c r="D172" s="669">
        <v>35.627273000000002</v>
      </c>
      <c r="E172" s="669">
        <v>44.584986999999998</v>
      </c>
      <c r="F172" s="669">
        <v>47.367933999999998</v>
      </c>
      <c r="G172" s="669">
        <v>47.685527999999998</v>
      </c>
      <c r="H172" s="669">
        <v>48.012394</v>
      </c>
    </row>
    <row r="173" spans="1:8" ht="14.4" x14ac:dyDescent="0.25">
      <c r="A173" s="671" t="s">
        <v>10</v>
      </c>
      <c r="B173" s="668">
        <v>83766.319994170015</v>
      </c>
      <c r="C173" s="668">
        <v>101772.22573008</v>
      </c>
      <c r="D173" s="668">
        <v>109331.45247176</v>
      </c>
      <c r="E173" s="668">
        <v>104882.199393</v>
      </c>
      <c r="F173" s="668">
        <v>113598.442822</v>
      </c>
      <c r="G173" s="668">
        <v>118499.791043</v>
      </c>
      <c r="H173" s="668">
        <v>119760.436118</v>
      </c>
    </row>
    <row r="174" spans="1:8" ht="28.8" x14ac:dyDescent="0.3">
      <c r="A174" s="672" t="s">
        <v>139</v>
      </c>
      <c r="B174" s="669">
        <v>11441.865754349998</v>
      </c>
      <c r="C174" s="669">
        <v>11353.15612052</v>
      </c>
      <c r="D174" s="669">
        <v>11334.26653536</v>
      </c>
      <c r="E174" s="669">
        <v>11490.649179</v>
      </c>
      <c r="F174" s="669">
        <v>11436.149179</v>
      </c>
      <c r="G174" s="669">
        <v>11443.749179</v>
      </c>
      <c r="H174" s="669">
        <v>11451.449178999999</v>
      </c>
    </row>
    <row r="175" spans="1:8" ht="14.4" x14ac:dyDescent="0.3">
      <c r="A175" s="672" t="s">
        <v>366</v>
      </c>
      <c r="B175" s="669">
        <v>72324.454239820014</v>
      </c>
      <c r="C175" s="669">
        <v>90419.06960956</v>
      </c>
      <c r="D175" s="669">
        <v>97997.185936399997</v>
      </c>
      <c r="E175" s="669">
        <v>93391.550214000003</v>
      </c>
      <c r="F175" s="669">
        <v>102162.293643</v>
      </c>
      <c r="G175" s="669">
        <v>107056.041864</v>
      </c>
      <c r="H175" s="669">
        <v>108308.98693899999</v>
      </c>
    </row>
    <row r="176" spans="1:8" ht="14.4" x14ac:dyDescent="0.25">
      <c r="A176" s="671" t="s">
        <v>9</v>
      </c>
      <c r="B176" s="668">
        <v>8871.1549185899985</v>
      </c>
      <c r="C176" s="668">
        <v>39312.323197379999</v>
      </c>
      <c r="D176" s="668">
        <v>24164.048644950002</v>
      </c>
      <c r="E176" s="668">
        <v>17658.278764999999</v>
      </c>
      <c r="F176" s="668">
        <v>18793.782352999999</v>
      </c>
      <c r="G176" s="668">
        <v>17163.376113999999</v>
      </c>
      <c r="H176" s="668">
        <v>16719.493538999999</v>
      </c>
    </row>
    <row r="177" spans="1:8" ht="14.4" x14ac:dyDescent="0.3">
      <c r="A177" s="672" t="s">
        <v>488</v>
      </c>
      <c r="B177" s="669">
        <v>6488.8824910199992</v>
      </c>
      <c r="C177" s="669">
        <v>36186.90591881</v>
      </c>
      <c r="D177" s="669">
        <v>20701.672456430002</v>
      </c>
      <c r="E177" s="669">
        <v>14710.131739</v>
      </c>
      <c r="F177" s="669">
        <v>15722.269455</v>
      </c>
      <c r="G177" s="669">
        <v>14202.294393</v>
      </c>
      <c r="H177" s="669">
        <v>13764.045243</v>
      </c>
    </row>
    <row r="178" spans="1:8" ht="28.8" x14ac:dyDescent="0.3">
      <c r="A178" s="672" t="s">
        <v>244</v>
      </c>
      <c r="B178" s="669">
        <v>27.456909660000001</v>
      </c>
      <c r="C178" s="669">
        <v>30.172283359999998</v>
      </c>
      <c r="D178" s="669">
        <v>30.30838206</v>
      </c>
      <c r="E178" s="669">
        <v>33.820093999999997</v>
      </c>
      <c r="F178" s="669">
        <v>33.640224000000003</v>
      </c>
      <c r="G178" s="669">
        <v>33.572425000000003</v>
      </c>
      <c r="H178" s="669">
        <v>33.646152000000001</v>
      </c>
    </row>
    <row r="179" spans="1:8" ht="14.4" x14ac:dyDescent="0.3">
      <c r="A179" s="672" t="s">
        <v>368</v>
      </c>
      <c r="B179" s="669">
        <v>51.448636860000001</v>
      </c>
      <c r="C179" s="669">
        <v>27.233367640000001</v>
      </c>
      <c r="D179" s="669">
        <v>44.883680060000003</v>
      </c>
      <c r="E179" s="669">
        <v>68.272614000000004</v>
      </c>
      <c r="F179" s="669">
        <v>118.934662</v>
      </c>
      <c r="G179" s="669">
        <v>118.939419</v>
      </c>
      <c r="H179" s="669">
        <v>119.008928</v>
      </c>
    </row>
    <row r="180" spans="1:8" ht="28.8" x14ac:dyDescent="0.3">
      <c r="A180" s="672" t="s">
        <v>572</v>
      </c>
      <c r="B180" s="669">
        <v>340.70415567000003</v>
      </c>
      <c r="C180" s="669">
        <v>349.12676599999998</v>
      </c>
      <c r="D180" s="669">
        <v>354.69433900000001</v>
      </c>
      <c r="E180" s="669">
        <v>385.00240600000001</v>
      </c>
      <c r="F180" s="669">
        <v>432.88584100000003</v>
      </c>
      <c r="G180" s="669">
        <v>433.511257</v>
      </c>
      <c r="H180" s="669">
        <v>433.71518099999997</v>
      </c>
    </row>
    <row r="181" spans="1:8" ht="28.8" x14ac:dyDescent="0.3">
      <c r="A181" s="672" t="s">
        <v>573</v>
      </c>
      <c r="B181" s="669">
        <v>1086.9744214</v>
      </c>
      <c r="C181" s="669">
        <v>1358.48260897</v>
      </c>
      <c r="D181" s="669">
        <v>1599.56584935</v>
      </c>
      <c r="E181" s="669">
        <v>1069.9108719999999</v>
      </c>
      <c r="F181" s="669">
        <v>1037.62141</v>
      </c>
      <c r="G181" s="669">
        <v>915.46362499999998</v>
      </c>
      <c r="H181" s="669">
        <v>923.85963200000003</v>
      </c>
    </row>
    <row r="182" spans="1:8" ht="14.4" x14ac:dyDescent="0.3">
      <c r="A182" s="672" t="s">
        <v>1958</v>
      </c>
      <c r="B182" s="669">
        <v>834.54840430999991</v>
      </c>
      <c r="C182" s="669">
        <v>1317.0142290199999</v>
      </c>
      <c r="D182" s="669">
        <v>1375.0776323</v>
      </c>
      <c r="E182" s="669">
        <v>1343.908091</v>
      </c>
      <c r="F182" s="669">
        <v>1399.329129</v>
      </c>
      <c r="G182" s="669">
        <v>1412.0761050000001</v>
      </c>
      <c r="H182" s="669">
        <v>1397.613038</v>
      </c>
    </row>
    <row r="183" spans="1:8" ht="28.8" x14ac:dyDescent="0.3">
      <c r="A183" s="672" t="s">
        <v>1959</v>
      </c>
      <c r="B183" s="669">
        <v>41.139899670000013</v>
      </c>
      <c r="C183" s="669">
        <v>43.388023579999995</v>
      </c>
      <c r="D183" s="669">
        <v>57.846305749999999</v>
      </c>
      <c r="E183" s="669">
        <v>47.232948999999998</v>
      </c>
      <c r="F183" s="669">
        <v>49.101632000000002</v>
      </c>
      <c r="G183" s="669">
        <v>47.518889999999999</v>
      </c>
      <c r="H183" s="669">
        <v>47.605364999999999</v>
      </c>
    </row>
    <row r="184" spans="1:8" ht="36.6" customHeight="1" x14ac:dyDescent="0.25">
      <c r="A184" s="671" t="s">
        <v>8</v>
      </c>
      <c r="B184" s="668">
        <v>3250.6590741400005</v>
      </c>
      <c r="C184" s="668">
        <v>2778.0190649799997</v>
      </c>
      <c r="D184" s="668">
        <v>2722.8050348199995</v>
      </c>
      <c r="E184" s="668">
        <v>3189.1169300000001</v>
      </c>
      <c r="F184" s="668">
        <v>3157.1286810000001</v>
      </c>
      <c r="G184" s="668">
        <v>3135.4395479999998</v>
      </c>
      <c r="H184" s="668">
        <v>3055.543662</v>
      </c>
    </row>
    <row r="185" spans="1:8" ht="28.8" x14ac:dyDescent="0.3">
      <c r="A185" s="672" t="s">
        <v>575</v>
      </c>
      <c r="B185" s="669">
        <v>2034.9588148299999</v>
      </c>
      <c r="C185" s="669">
        <v>1550.4170883399995</v>
      </c>
      <c r="D185" s="669">
        <v>1496.7661966800001</v>
      </c>
      <c r="E185" s="669">
        <v>1974.5110589999999</v>
      </c>
      <c r="F185" s="669">
        <v>1888.135779</v>
      </c>
      <c r="G185" s="669">
        <v>1866.4795079999999</v>
      </c>
      <c r="H185" s="669">
        <v>1786.542586</v>
      </c>
    </row>
    <row r="186" spans="1:8" ht="28.8" x14ac:dyDescent="0.3">
      <c r="A186" s="672" t="s">
        <v>245</v>
      </c>
      <c r="B186" s="669">
        <v>12.166944639999999</v>
      </c>
      <c r="C186" s="669">
        <v>12.349798880000002</v>
      </c>
      <c r="D186" s="669">
        <v>12.441738019999999</v>
      </c>
      <c r="E186" s="669">
        <v>14.05763</v>
      </c>
      <c r="F186" s="669">
        <v>12.910501</v>
      </c>
      <c r="G186" s="669">
        <v>12.923952</v>
      </c>
      <c r="H186" s="669">
        <v>12.964988</v>
      </c>
    </row>
    <row r="187" spans="1:8" ht="14.4" x14ac:dyDescent="0.3">
      <c r="A187" s="672" t="s">
        <v>145</v>
      </c>
      <c r="B187" s="669">
        <v>1203.53331467</v>
      </c>
      <c r="C187" s="669">
        <v>1215.25217776</v>
      </c>
      <c r="D187" s="669">
        <v>1213.5971001199998</v>
      </c>
      <c r="E187" s="669">
        <v>1200.548241</v>
      </c>
      <c r="F187" s="669">
        <v>1256.0824009999999</v>
      </c>
      <c r="G187" s="669">
        <v>1256.0360880000001</v>
      </c>
      <c r="H187" s="669">
        <v>1256.0360880000001</v>
      </c>
    </row>
    <row r="188" spans="1:8" ht="14.4" x14ac:dyDescent="0.25">
      <c r="A188" s="671" t="s">
        <v>7</v>
      </c>
      <c r="B188" s="668">
        <v>7010.0868501699997</v>
      </c>
      <c r="C188" s="668">
        <v>6863.3321296499998</v>
      </c>
      <c r="D188" s="668">
        <v>10246.58683869</v>
      </c>
      <c r="E188" s="668">
        <v>15387.705722000001</v>
      </c>
      <c r="F188" s="668">
        <v>9712.8949749999992</v>
      </c>
      <c r="G188" s="668">
        <v>13861.388975</v>
      </c>
      <c r="H188" s="668">
        <v>15449.319975</v>
      </c>
    </row>
    <row r="189" spans="1:8" ht="43.2" x14ac:dyDescent="0.3">
      <c r="A189" s="672" t="s">
        <v>492</v>
      </c>
      <c r="B189" s="669">
        <v>7010.0868501699997</v>
      </c>
      <c r="C189" s="669">
        <v>6863.3321296499998</v>
      </c>
      <c r="D189" s="669">
        <v>10246.58683869</v>
      </c>
      <c r="E189" s="669">
        <v>15387.705722000001</v>
      </c>
      <c r="F189" s="669">
        <v>9712.8949749999992</v>
      </c>
      <c r="G189" s="669">
        <v>13861.388975</v>
      </c>
      <c r="H189" s="669">
        <v>15449.319975</v>
      </c>
    </row>
    <row r="190" spans="1:8" ht="28.8" x14ac:dyDescent="0.25">
      <c r="A190" s="671" t="s">
        <v>1960</v>
      </c>
      <c r="B190" s="668">
        <v>87060.471267709989</v>
      </c>
      <c r="C190" s="668">
        <v>97445.82140219002</v>
      </c>
      <c r="D190" s="668">
        <v>95996.026939940013</v>
      </c>
      <c r="E190" s="668">
        <v>102728.98474299999</v>
      </c>
      <c r="F190" s="668">
        <v>107600.738359</v>
      </c>
      <c r="G190" s="668">
        <v>109682.562911</v>
      </c>
      <c r="H190" s="668">
        <v>108404.57616700001</v>
      </c>
    </row>
    <row r="191" spans="1:8" ht="14.4" x14ac:dyDescent="0.3">
      <c r="A191" s="672" t="s">
        <v>1961</v>
      </c>
      <c r="B191" s="669">
        <v>924.28809984999998</v>
      </c>
      <c r="C191" s="669">
        <v>973.77342499999997</v>
      </c>
      <c r="D191" s="669">
        <v>906.61096790000011</v>
      </c>
      <c r="E191" s="669">
        <v>1019.554567</v>
      </c>
      <c r="F191" s="669">
        <v>1027.9902460000001</v>
      </c>
      <c r="G191" s="669">
        <v>940.53410899999994</v>
      </c>
      <c r="H191" s="669">
        <v>922.40634899999998</v>
      </c>
    </row>
    <row r="192" spans="1:8" ht="28.8" x14ac:dyDescent="0.3">
      <c r="A192" s="672" t="s">
        <v>1962</v>
      </c>
      <c r="B192" s="669">
        <v>2959.1227108300004</v>
      </c>
      <c r="C192" s="669">
        <v>2953.4713463700014</v>
      </c>
      <c r="D192" s="669">
        <v>2978.88215838</v>
      </c>
      <c r="E192" s="669">
        <v>3227.0059740000002</v>
      </c>
      <c r="F192" s="669">
        <v>3131.7801290000002</v>
      </c>
      <c r="G192" s="669">
        <v>3089.0284799999999</v>
      </c>
      <c r="H192" s="669">
        <v>3049.4253589999998</v>
      </c>
    </row>
    <row r="193" spans="1:8" ht="14.4" x14ac:dyDescent="0.3">
      <c r="A193" s="672" t="s">
        <v>149</v>
      </c>
      <c r="B193" s="669">
        <v>2393.7086522700001</v>
      </c>
      <c r="C193" s="669">
        <v>2556.8279125599997</v>
      </c>
      <c r="D193" s="669">
        <v>2282.4455997600003</v>
      </c>
      <c r="E193" s="669">
        <v>373.52914900000002</v>
      </c>
      <c r="F193" s="669">
        <v>36.762799000000001</v>
      </c>
      <c r="G193" s="669">
        <v>30.730675000000002</v>
      </c>
      <c r="H193" s="669">
        <v>30.771017000000001</v>
      </c>
    </row>
    <row r="194" spans="1:8" ht="14.4" x14ac:dyDescent="0.3">
      <c r="A194" s="672" t="s">
        <v>150</v>
      </c>
      <c r="B194" s="669">
        <v>69275.743678009982</v>
      </c>
      <c r="C194" s="669">
        <v>75709.76783033002</v>
      </c>
      <c r="D194" s="669">
        <v>78202.081764070026</v>
      </c>
      <c r="E194" s="669">
        <v>83759.408601999996</v>
      </c>
      <c r="F194" s="669">
        <v>89147.885869999998</v>
      </c>
      <c r="G194" s="669">
        <v>90015.085869999995</v>
      </c>
      <c r="H194" s="669">
        <v>88832.685870000001</v>
      </c>
    </row>
    <row r="195" spans="1:8" ht="28.8" x14ac:dyDescent="0.3">
      <c r="A195" s="672" t="s">
        <v>576</v>
      </c>
      <c r="B195" s="669">
        <v>165.43716512999998</v>
      </c>
      <c r="C195" s="669">
        <v>4679.671700339999</v>
      </c>
      <c r="D195" s="669">
        <v>121.81199878</v>
      </c>
      <c r="E195" s="669">
        <v>133.74130600000001</v>
      </c>
      <c r="F195" s="669">
        <v>141.91688400000001</v>
      </c>
      <c r="G195" s="669">
        <v>143.691789</v>
      </c>
      <c r="H195" s="669">
        <v>128.834361</v>
      </c>
    </row>
    <row r="196" spans="1:8" ht="28.8" x14ac:dyDescent="0.3">
      <c r="A196" s="672" t="s">
        <v>375</v>
      </c>
      <c r="B196" s="669">
        <v>370.88109540999994</v>
      </c>
      <c r="C196" s="669">
        <v>462.53126996999998</v>
      </c>
      <c r="D196" s="669">
        <v>433.47596062000002</v>
      </c>
      <c r="E196" s="669">
        <v>502.53919500000001</v>
      </c>
      <c r="F196" s="669">
        <v>479.92676</v>
      </c>
      <c r="G196" s="669">
        <v>486.29710599999999</v>
      </c>
      <c r="H196" s="669">
        <v>461.472534</v>
      </c>
    </row>
    <row r="197" spans="1:8" ht="28.8" x14ac:dyDescent="0.3">
      <c r="A197" s="672" t="s">
        <v>1963</v>
      </c>
      <c r="B197" s="669">
        <v>211.95326</v>
      </c>
      <c r="C197" s="669">
        <v>196.10339031000001</v>
      </c>
      <c r="D197" s="669">
        <v>195.92917757999999</v>
      </c>
      <c r="E197" s="669">
        <v>223.51163099999999</v>
      </c>
      <c r="F197" s="669">
        <v>219.911722</v>
      </c>
      <c r="G197" s="669">
        <v>213.95683600000001</v>
      </c>
      <c r="H197" s="669">
        <v>202.13109299999999</v>
      </c>
    </row>
    <row r="198" spans="1:8" ht="14.4" x14ac:dyDescent="0.3">
      <c r="A198" s="672" t="s">
        <v>577</v>
      </c>
      <c r="B198" s="669">
        <v>84.971014769999996</v>
      </c>
      <c r="C198" s="669">
        <v>84.815904450000005</v>
      </c>
      <c r="D198" s="669">
        <v>90.94114506999999</v>
      </c>
      <c r="E198" s="669">
        <v>132.59190699999999</v>
      </c>
      <c r="F198" s="669">
        <v>132.59190699999999</v>
      </c>
      <c r="G198" s="669">
        <v>132.59190699999999</v>
      </c>
      <c r="H198" s="669">
        <v>132.59190699999999</v>
      </c>
    </row>
    <row r="199" spans="1:8" ht="28.8" x14ac:dyDescent="0.3">
      <c r="A199" s="672" t="s">
        <v>578</v>
      </c>
      <c r="B199" s="669">
        <v>7023.0809731700001</v>
      </c>
      <c r="C199" s="669">
        <v>7264.0086629699981</v>
      </c>
      <c r="D199" s="669">
        <v>7294.7788850799998</v>
      </c>
      <c r="E199" s="669">
        <v>9371.7958020000005</v>
      </c>
      <c r="F199" s="669">
        <v>8094.5413619999999</v>
      </c>
      <c r="G199" s="669">
        <v>8344.2759299999998</v>
      </c>
      <c r="H199" s="669">
        <v>8307.7841410000001</v>
      </c>
    </row>
    <row r="200" spans="1:8" ht="14.4" x14ac:dyDescent="0.3">
      <c r="A200" s="672" t="s">
        <v>579</v>
      </c>
      <c r="B200" s="669">
        <v>314.16879552999995</v>
      </c>
      <c r="C200" s="669">
        <v>328.12049983999998</v>
      </c>
      <c r="D200" s="669">
        <v>356.49031711999999</v>
      </c>
      <c r="E200" s="669">
        <v>350.30660999999998</v>
      </c>
      <c r="F200" s="669">
        <v>337.43068</v>
      </c>
      <c r="G200" s="669">
        <v>336.37020899999999</v>
      </c>
      <c r="H200" s="669">
        <v>336.47353600000002</v>
      </c>
    </row>
    <row r="201" spans="1:8" ht="14.4" x14ac:dyDescent="0.3">
      <c r="A201" s="672" t="s">
        <v>580</v>
      </c>
      <c r="B201" s="669">
        <v>3337.1158227399997</v>
      </c>
      <c r="C201" s="669">
        <v>2236.7294600500004</v>
      </c>
      <c r="D201" s="669">
        <v>3132.5789655799999</v>
      </c>
      <c r="E201" s="669">
        <v>3635</v>
      </c>
      <c r="F201" s="669">
        <v>4850</v>
      </c>
      <c r="G201" s="669">
        <v>5950</v>
      </c>
      <c r="H201" s="669">
        <v>6000</v>
      </c>
    </row>
    <row r="202" spans="1:8" ht="14.4" x14ac:dyDescent="0.25">
      <c r="A202" s="671" t="s">
        <v>5</v>
      </c>
      <c r="B202" s="668">
        <v>902.11753599999997</v>
      </c>
      <c r="C202" s="668">
        <v>1777.386949</v>
      </c>
      <c r="D202" s="668">
        <v>2334.2549570000001</v>
      </c>
      <c r="E202" s="668">
        <v>1191.2330830000001</v>
      </c>
      <c r="F202" s="668">
        <v>929.507071</v>
      </c>
      <c r="G202" s="668">
        <v>857.64207099999999</v>
      </c>
      <c r="H202" s="668">
        <v>860.46407099999999</v>
      </c>
    </row>
    <row r="203" spans="1:8" ht="14.4" x14ac:dyDescent="0.3">
      <c r="A203" s="672" t="s">
        <v>151</v>
      </c>
      <c r="B203" s="669">
        <v>675.06347200000005</v>
      </c>
      <c r="C203" s="669">
        <v>1543.963947</v>
      </c>
      <c r="D203" s="669">
        <v>1956.0208580000001</v>
      </c>
      <c r="E203" s="669">
        <v>780.32497499999999</v>
      </c>
      <c r="F203" s="669">
        <v>724.29288699999995</v>
      </c>
      <c r="G203" s="669">
        <v>636.42788700000006</v>
      </c>
      <c r="H203" s="669">
        <v>639.24988699999994</v>
      </c>
    </row>
    <row r="204" spans="1:8" ht="14.4" x14ac:dyDescent="0.3">
      <c r="A204" s="672" t="s">
        <v>152</v>
      </c>
      <c r="B204" s="669">
        <v>227.05406400000001</v>
      </c>
      <c r="C204" s="669">
        <v>233.423002</v>
      </c>
      <c r="D204" s="669">
        <v>378.23409900000001</v>
      </c>
      <c r="E204" s="669">
        <v>410.90810800000003</v>
      </c>
      <c r="F204" s="669">
        <v>205.21418399999999</v>
      </c>
      <c r="G204" s="669">
        <v>221.21418399999999</v>
      </c>
      <c r="H204" s="669">
        <v>221.21418399999999</v>
      </c>
    </row>
    <row r="205" spans="1:8" ht="14.4" x14ac:dyDescent="0.25">
      <c r="A205" s="671" t="s">
        <v>4</v>
      </c>
      <c r="B205" s="668">
        <v>37.977577759999996</v>
      </c>
      <c r="C205" s="668">
        <v>795.44257355999991</v>
      </c>
      <c r="D205" s="668">
        <v>1399.8763570300002</v>
      </c>
      <c r="E205" s="668">
        <v>402.98196000000002</v>
      </c>
      <c r="F205" s="668">
        <v>402.94682</v>
      </c>
      <c r="G205" s="668">
        <v>255.82573199999999</v>
      </c>
      <c r="H205" s="668">
        <v>208.72573199999999</v>
      </c>
    </row>
    <row r="206" spans="1:8" ht="14.4" x14ac:dyDescent="0.3">
      <c r="A206" s="672" t="s">
        <v>1787</v>
      </c>
      <c r="B206" s="669">
        <v>0</v>
      </c>
      <c r="C206" s="669">
        <v>0</v>
      </c>
      <c r="D206" s="669">
        <v>1.5142823900000002</v>
      </c>
      <c r="E206" s="669">
        <v>326.17371900000001</v>
      </c>
      <c r="F206" s="669">
        <v>287.81747000000001</v>
      </c>
      <c r="G206" s="669">
        <v>107.866831</v>
      </c>
      <c r="H206" s="669">
        <v>50.766831000000003</v>
      </c>
    </row>
    <row r="207" spans="1:8" ht="14.4" x14ac:dyDescent="0.3">
      <c r="A207" s="672" t="s">
        <v>1788</v>
      </c>
      <c r="B207" s="669">
        <v>0</v>
      </c>
      <c r="C207" s="669">
        <v>744.99998629999993</v>
      </c>
      <c r="D207" s="669">
        <v>401.83202348999998</v>
      </c>
      <c r="E207" s="669">
        <v>7.8257060000000003</v>
      </c>
      <c r="F207" s="669">
        <v>7.6703939999999999</v>
      </c>
      <c r="G207" s="669">
        <v>7.4397979999999997</v>
      </c>
      <c r="H207" s="669">
        <v>2.4397980000000001</v>
      </c>
    </row>
    <row r="208" spans="1:8" ht="14.4" x14ac:dyDescent="0.3">
      <c r="A208" s="672" t="s">
        <v>1789</v>
      </c>
      <c r="B208" s="669">
        <v>37.977577759999996</v>
      </c>
      <c r="C208" s="669">
        <v>50.442587259999996</v>
      </c>
      <c r="D208" s="669">
        <v>996.53005115000008</v>
      </c>
      <c r="E208" s="669">
        <v>68.982534999999999</v>
      </c>
      <c r="F208" s="669">
        <v>107.458956</v>
      </c>
      <c r="G208" s="669">
        <v>140.519103</v>
      </c>
      <c r="H208" s="669">
        <v>155.519103</v>
      </c>
    </row>
    <row r="209" spans="1:8" ht="14.4" x14ac:dyDescent="0.25">
      <c r="A209" s="671" t="s">
        <v>3</v>
      </c>
      <c r="B209" s="668">
        <v>3014.2624833499995</v>
      </c>
      <c r="C209" s="668">
        <v>2948.6518663499996</v>
      </c>
      <c r="D209" s="668">
        <v>3429.5879234299991</v>
      </c>
      <c r="E209" s="668">
        <v>3942.1621710299996</v>
      </c>
      <c r="F209" s="668">
        <v>4136.1696240000001</v>
      </c>
      <c r="G209" s="668">
        <v>4059.582809</v>
      </c>
      <c r="H209" s="668">
        <v>3792.790352</v>
      </c>
    </row>
    <row r="210" spans="1:8" ht="14.4" x14ac:dyDescent="0.3">
      <c r="A210" s="672" t="s">
        <v>155</v>
      </c>
      <c r="B210" s="669">
        <v>197.75344614999997</v>
      </c>
      <c r="C210" s="669">
        <v>198.80969293000004</v>
      </c>
      <c r="D210" s="669">
        <v>203.64775058000001</v>
      </c>
      <c r="E210" s="669">
        <v>460.13786399999998</v>
      </c>
      <c r="F210" s="669">
        <v>474.762381</v>
      </c>
      <c r="G210" s="669">
        <v>513.92464900000004</v>
      </c>
      <c r="H210" s="669">
        <v>383.74426899999997</v>
      </c>
    </row>
    <row r="211" spans="1:8" ht="14.4" x14ac:dyDescent="0.3">
      <c r="A211" s="672" t="s">
        <v>156</v>
      </c>
      <c r="B211" s="669">
        <v>1519.0691537499995</v>
      </c>
      <c r="C211" s="669">
        <v>1506.6413279399997</v>
      </c>
      <c r="D211" s="669">
        <v>1777.2037509799991</v>
      </c>
      <c r="E211" s="669">
        <v>1927.3632920299999</v>
      </c>
      <c r="F211" s="669">
        <v>2080.112607</v>
      </c>
      <c r="G211" s="669">
        <v>2000.333903</v>
      </c>
      <c r="H211" s="669">
        <v>1889.061835</v>
      </c>
    </row>
    <row r="212" spans="1:8" ht="43.2" x14ac:dyDescent="0.3">
      <c r="A212" s="672" t="s">
        <v>1964</v>
      </c>
      <c r="B212" s="669">
        <v>654.49961487000007</v>
      </c>
      <c r="C212" s="669">
        <v>635.46904159000007</v>
      </c>
      <c r="D212" s="669">
        <v>752.76314107000007</v>
      </c>
      <c r="E212" s="669">
        <v>832.64460899999995</v>
      </c>
      <c r="F212" s="669">
        <v>825.59020499999997</v>
      </c>
      <c r="G212" s="669">
        <v>798.88654599999995</v>
      </c>
      <c r="H212" s="669">
        <v>773.833932</v>
      </c>
    </row>
    <row r="213" spans="1:8" ht="28.8" x14ac:dyDescent="0.3">
      <c r="A213" s="672" t="s">
        <v>377</v>
      </c>
      <c r="B213" s="669">
        <v>149.84483544000003</v>
      </c>
      <c r="C213" s="669">
        <v>149.55011780999996</v>
      </c>
      <c r="D213" s="669">
        <v>172.66574289999997</v>
      </c>
      <c r="E213" s="669">
        <v>178.965183</v>
      </c>
      <c r="F213" s="669">
        <v>190.13092700000001</v>
      </c>
      <c r="G213" s="669">
        <v>185.25290100000001</v>
      </c>
      <c r="H213" s="669">
        <v>185.445649</v>
      </c>
    </row>
    <row r="214" spans="1:8" ht="28.8" x14ac:dyDescent="0.3">
      <c r="A214" s="672" t="s">
        <v>581</v>
      </c>
      <c r="B214" s="669">
        <v>422.99882975999992</v>
      </c>
      <c r="C214" s="669">
        <v>396.59930599</v>
      </c>
      <c r="D214" s="669">
        <v>450.58434138999996</v>
      </c>
      <c r="E214" s="669">
        <v>451.61910899999998</v>
      </c>
      <c r="F214" s="669">
        <v>471.76176500000003</v>
      </c>
      <c r="G214" s="669">
        <v>469.99730499999998</v>
      </c>
      <c r="H214" s="669">
        <v>469.99730499999998</v>
      </c>
    </row>
    <row r="215" spans="1:8" ht="28.8" x14ac:dyDescent="0.3">
      <c r="A215" s="672" t="s">
        <v>582</v>
      </c>
      <c r="B215" s="669">
        <v>70.096603379999991</v>
      </c>
      <c r="C215" s="669">
        <v>61.582380089999994</v>
      </c>
      <c r="D215" s="669">
        <v>72.723196510000008</v>
      </c>
      <c r="E215" s="669">
        <v>91.432113999999999</v>
      </c>
      <c r="F215" s="669">
        <v>93.811739000000003</v>
      </c>
      <c r="G215" s="669">
        <v>91.187505000000002</v>
      </c>
      <c r="H215" s="669">
        <v>90.707362000000003</v>
      </c>
    </row>
    <row r="216" spans="1:8" ht="14.4" x14ac:dyDescent="0.25">
      <c r="A216" s="671" t="s">
        <v>2</v>
      </c>
      <c r="B216" s="668">
        <v>1206.2163049999999</v>
      </c>
      <c r="C216" s="668">
        <v>4419.6617079999996</v>
      </c>
      <c r="D216" s="668">
        <v>4003.8307264700002</v>
      </c>
      <c r="E216" s="668">
        <v>16122.908278999999</v>
      </c>
      <c r="F216" s="668">
        <v>19515.597828999998</v>
      </c>
      <c r="G216" s="668">
        <v>16834.733142000001</v>
      </c>
      <c r="H216" s="668">
        <v>15825.740952</v>
      </c>
    </row>
    <row r="217" spans="1:8" ht="14.4" x14ac:dyDescent="0.3">
      <c r="A217" s="672" t="s">
        <v>157</v>
      </c>
      <c r="B217" s="669">
        <v>1206.2163049999999</v>
      </c>
      <c r="C217" s="669">
        <v>4419.6617079999996</v>
      </c>
      <c r="D217" s="669">
        <v>4003.8307264700002</v>
      </c>
      <c r="E217" s="669">
        <v>11895.812540999999</v>
      </c>
      <c r="F217" s="669">
        <v>13866.616187</v>
      </c>
      <c r="G217" s="669">
        <v>11182.857941</v>
      </c>
      <c r="H217" s="669">
        <v>10415.504612000001</v>
      </c>
    </row>
    <row r="218" spans="1:8" ht="14.4" x14ac:dyDescent="0.3">
      <c r="A218" s="672" t="s">
        <v>158</v>
      </c>
      <c r="B218" s="669">
        <v>0</v>
      </c>
      <c r="C218" s="669">
        <v>0</v>
      </c>
      <c r="D218" s="669">
        <v>0</v>
      </c>
      <c r="E218" s="669">
        <v>4227.095738</v>
      </c>
      <c r="F218" s="669">
        <v>5648.9816419999997</v>
      </c>
      <c r="G218" s="669">
        <v>5651.8752009999998</v>
      </c>
      <c r="H218" s="669">
        <v>5410.2363400000004</v>
      </c>
    </row>
    <row r="219" spans="1:8" ht="14.4" x14ac:dyDescent="0.25">
      <c r="A219" s="671" t="s">
        <v>1</v>
      </c>
      <c r="B219" s="668">
        <v>282882.58316665003</v>
      </c>
      <c r="C219" s="668">
        <v>300995.72185258003</v>
      </c>
      <c r="D219" s="668">
        <v>302307.74885541003</v>
      </c>
      <c r="E219" s="668">
        <v>337824.155577</v>
      </c>
      <c r="F219" s="668">
        <v>385125.52020000003</v>
      </c>
      <c r="G219" s="668">
        <v>392536.32020000002</v>
      </c>
      <c r="H219" s="668">
        <v>408714.52020000003</v>
      </c>
    </row>
    <row r="220" spans="1:8" ht="14.4" x14ac:dyDescent="0.3">
      <c r="A220" s="672" t="s">
        <v>159</v>
      </c>
      <c r="B220" s="669">
        <v>65531.739861309994</v>
      </c>
      <c r="C220" s="669">
        <v>66506.425943749986</v>
      </c>
      <c r="D220" s="669">
        <v>66956.391576370006</v>
      </c>
      <c r="E220" s="669">
        <v>70160.20998</v>
      </c>
      <c r="F220" s="669">
        <v>75718.05</v>
      </c>
      <c r="G220" s="669">
        <v>84828.85</v>
      </c>
      <c r="H220" s="669">
        <v>91517.05</v>
      </c>
    </row>
    <row r="221" spans="1:8" ht="14.4" x14ac:dyDescent="0.3">
      <c r="A221" s="672" t="s">
        <v>160</v>
      </c>
      <c r="B221" s="669">
        <v>217350.84330534004</v>
      </c>
      <c r="C221" s="669">
        <v>234489.29590883001</v>
      </c>
      <c r="D221" s="669">
        <v>235351.35727904001</v>
      </c>
      <c r="E221" s="669">
        <v>267663.94559700001</v>
      </c>
      <c r="F221" s="669">
        <v>309407.47019999998</v>
      </c>
      <c r="G221" s="669">
        <v>307707.47019999998</v>
      </c>
      <c r="H221" s="669">
        <v>317197.47019999998</v>
      </c>
    </row>
    <row r="222" spans="1:8" ht="14.4" x14ac:dyDescent="0.3">
      <c r="A222" s="673" t="s">
        <v>0</v>
      </c>
      <c r="B222" s="670">
        <v>823177.78609063989</v>
      </c>
      <c r="C222" s="670">
        <v>1076085.9138013101</v>
      </c>
      <c r="D222" s="670">
        <v>1059984.8642867801</v>
      </c>
      <c r="E222" s="670">
        <v>1097204.7697930001</v>
      </c>
      <c r="F222" s="670">
        <v>1183723.9640939999</v>
      </c>
      <c r="G222" s="670">
        <v>1121186.8460059999</v>
      </c>
      <c r="H222" s="670">
        <v>1124538.264703</v>
      </c>
    </row>
  </sheetData>
  <mergeCells count="4">
    <mergeCell ref="A1:H1"/>
    <mergeCell ref="A2:H2"/>
    <mergeCell ref="A3:A4"/>
    <mergeCell ref="F3:H3"/>
  </mergeCells>
  <pageMargins left="0.70866141732283472" right="0.70866141732283472" top="0.74803149606299213" bottom="0.74803149606299213" header="0.31496062992125984" footer="0.31496062992125984"/>
  <pageSetup paperSize="9" scale="52" orientation="portrait" r:id="rId1"/>
  <headerFooter alignWithMargins="0"/>
  <rowBreaks count="3" manualBreakCount="3">
    <brk id="61" max="7" man="1"/>
    <brk id="120" max="7" man="1"/>
    <brk id="176"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23"/>
  <sheetViews>
    <sheetView zoomScaleNormal="100" workbookViewId="0">
      <selection sqref="A1:H222"/>
    </sheetView>
  </sheetViews>
  <sheetFormatPr defaultColWidth="9.109375" defaultRowHeight="13.2" x14ac:dyDescent="0.25"/>
  <cols>
    <col min="1" max="1" width="56.6640625" style="313" customWidth="1"/>
    <col min="2" max="5" width="15.6640625" style="313" customWidth="1"/>
    <col min="6" max="8" width="16.44140625" style="313" customWidth="1"/>
    <col min="9" max="16384" width="9.109375" style="313"/>
  </cols>
  <sheetData>
    <row r="1" spans="1:8" s="312" customFormat="1" ht="28.65" customHeight="1" x14ac:dyDescent="0.15">
      <c r="A1" s="760" t="s">
        <v>300</v>
      </c>
      <c r="B1" s="761"/>
      <c r="C1" s="761"/>
      <c r="D1" s="761"/>
      <c r="E1" s="761"/>
      <c r="F1" s="761"/>
      <c r="G1" s="761"/>
      <c r="H1" s="762"/>
    </row>
    <row r="2" spans="1:8" s="312" customFormat="1" ht="51" customHeight="1" thickBot="1" x14ac:dyDescent="0.2">
      <c r="A2" s="769" t="s">
        <v>1896</v>
      </c>
      <c r="B2" s="770"/>
      <c r="C2" s="770"/>
      <c r="D2" s="770"/>
      <c r="E2" s="770"/>
      <c r="F2" s="770"/>
      <c r="G2" s="770"/>
      <c r="H2" s="771"/>
    </row>
    <row r="3" spans="1:8" s="312" customFormat="1" ht="35.25" customHeight="1" x14ac:dyDescent="0.15">
      <c r="A3" s="772" t="s">
        <v>453</v>
      </c>
      <c r="B3" s="469" t="s">
        <v>617</v>
      </c>
      <c r="C3" s="536" t="s">
        <v>1739</v>
      </c>
      <c r="D3" s="536" t="s">
        <v>1740</v>
      </c>
      <c r="E3" s="536" t="s">
        <v>1772</v>
      </c>
      <c r="F3" s="774" t="s">
        <v>1858</v>
      </c>
      <c r="G3" s="775"/>
      <c r="H3" s="776"/>
    </row>
    <row r="4" spans="1:8" s="312" customFormat="1" ht="89.25" customHeight="1" x14ac:dyDescent="0.15">
      <c r="A4" s="773"/>
      <c r="B4" s="363" t="s">
        <v>550</v>
      </c>
      <c r="C4" s="363" t="s">
        <v>550</v>
      </c>
      <c r="D4" s="363" t="s">
        <v>550</v>
      </c>
      <c r="E4" s="361" t="s">
        <v>551</v>
      </c>
      <c r="F4" s="362" t="s">
        <v>1882</v>
      </c>
      <c r="G4" s="362" t="s">
        <v>1876</v>
      </c>
      <c r="H4" s="362" t="s">
        <v>1877</v>
      </c>
    </row>
    <row r="5" spans="1:8" ht="28.8" x14ac:dyDescent="0.25">
      <c r="A5" s="671" t="s">
        <v>32</v>
      </c>
      <c r="B5" s="668">
        <v>2371.8953127200002</v>
      </c>
      <c r="C5" s="668">
        <v>2364.8436321999998</v>
      </c>
      <c r="D5" s="668">
        <v>2954.2300411199999</v>
      </c>
      <c r="E5" s="668">
        <v>3194.0003459999998</v>
      </c>
      <c r="F5" s="668">
        <v>3080.2967389999999</v>
      </c>
      <c r="G5" s="668">
        <v>2859.3392319999998</v>
      </c>
      <c r="H5" s="668">
        <v>2928.463636</v>
      </c>
    </row>
    <row r="6" spans="1:8" ht="14.4" x14ac:dyDescent="0.3">
      <c r="A6" s="672" t="s">
        <v>36</v>
      </c>
      <c r="B6" s="669">
        <v>1742.14259272</v>
      </c>
      <c r="C6" s="669">
        <v>1742.6428182</v>
      </c>
      <c r="D6" s="669">
        <v>1744.9481571199999</v>
      </c>
      <c r="E6" s="669">
        <v>1745.5716709999999</v>
      </c>
      <c r="F6" s="669">
        <v>1749.6716710000001</v>
      </c>
      <c r="G6" s="669">
        <v>1751.971671</v>
      </c>
      <c r="H6" s="669">
        <v>1759.221671</v>
      </c>
    </row>
    <row r="7" spans="1:8" ht="14.4" x14ac:dyDescent="0.3">
      <c r="A7" s="672" t="s">
        <v>38</v>
      </c>
      <c r="B7" s="669">
        <v>629.75271999999995</v>
      </c>
      <c r="C7" s="669">
        <v>622.20081400000004</v>
      </c>
      <c r="D7" s="669">
        <v>1209.281884</v>
      </c>
      <c r="E7" s="669">
        <v>1448.4286750000001</v>
      </c>
      <c r="F7" s="669">
        <v>1330.6250680000001</v>
      </c>
      <c r="G7" s="669">
        <v>1107.367561</v>
      </c>
      <c r="H7" s="669">
        <v>1169.2419649999999</v>
      </c>
    </row>
    <row r="8" spans="1:8" ht="28.8" x14ac:dyDescent="0.25">
      <c r="A8" s="671" t="s">
        <v>31</v>
      </c>
      <c r="B8" s="668">
        <v>725.11299432999988</v>
      </c>
      <c r="C8" s="668">
        <v>791.60255858999994</v>
      </c>
      <c r="D8" s="668">
        <v>998.73452186999987</v>
      </c>
      <c r="E8" s="668">
        <v>783.32294930000012</v>
      </c>
      <c r="F8" s="668">
        <v>870.97751000000005</v>
      </c>
      <c r="G8" s="668">
        <v>853.42228599999999</v>
      </c>
      <c r="H8" s="668">
        <v>852.30461000000003</v>
      </c>
    </row>
    <row r="9" spans="1:8" ht="43.2" x14ac:dyDescent="0.3">
      <c r="A9" s="672" t="s">
        <v>1647</v>
      </c>
      <c r="B9" s="669">
        <v>725.11299432999988</v>
      </c>
      <c r="C9" s="669">
        <v>791.60255858999994</v>
      </c>
      <c r="D9" s="669">
        <v>998.73452186999987</v>
      </c>
      <c r="E9" s="669">
        <v>783.32294930000012</v>
      </c>
      <c r="F9" s="669">
        <v>870.97751000000005</v>
      </c>
      <c r="G9" s="669">
        <v>853.42228599999999</v>
      </c>
      <c r="H9" s="669">
        <v>852.30461000000003</v>
      </c>
    </row>
    <row r="10" spans="1:8" ht="14.4" x14ac:dyDescent="0.25">
      <c r="A10" s="671" t="s">
        <v>30</v>
      </c>
      <c r="B10" s="668">
        <v>133271.98996928</v>
      </c>
      <c r="C10" s="668">
        <v>148859.47200016998</v>
      </c>
      <c r="D10" s="668">
        <v>140023.98494914002</v>
      </c>
      <c r="E10" s="668">
        <v>143814.462038</v>
      </c>
      <c r="F10" s="668">
        <v>147499.32490499999</v>
      </c>
      <c r="G10" s="668">
        <v>150547.85687700001</v>
      </c>
      <c r="H10" s="668">
        <v>144910.198018</v>
      </c>
    </row>
    <row r="11" spans="1:8" ht="14.4" x14ac:dyDescent="0.3">
      <c r="A11" s="672" t="s">
        <v>40</v>
      </c>
      <c r="B11" s="669">
        <v>2938.9423095600005</v>
      </c>
      <c r="C11" s="669">
        <v>1885.3179807000001</v>
      </c>
      <c r="D11" s="669">
        <v>2202.1627378499998</v>
      </c>
      <c r="E11" s="669">
        <v>2845.8771310000002</v>
      </c>
      <c r="F11" s="669">
        <v>2288.9350469999999</v>
      </c>
      <c r="G11" s="669">
        <v>6777.3856109999997</v>
      </c>
      <c r="H11" s="669">
        <v>2525.0729379999998</v>
      </c>
    </row>
    <row r="12" spans="1:8" ht="28.8" x14ac:dyDescent="0.3">
      <c r="A12" s="672" t="s">
        <v>555</v>
      </c>
      <c r="B12" s="669">
        <v>28840.292894909999</v>
      </c>
      <c r="C12" s="669">
        <v>31052.813082470002</v>
      </c>
      <c r="D12" s="669">
        <v>30671.995177690002</v>
      </c>
      <c r="E12" s="669">
        <v>32827.877678999997</v>
      </c>
      <c r="F12" s="669">
        <v>34898.707678999999</v>
      </c>
      <c r="G12" s="669">
        <v>35576.707678999999</v>
      </c>
      <c r="H12" s="669">
        <v>35595.007679000002</v>
      </c>
    </row>
    <row r="13" spans="1:8" ht="14.4" x14ac:dyDescent="0.3">
      <c r="A13" s="672" t="s">
        <v>45</v>
      </c>
      <c r="B13" s="669">
        <v>86683.135844670003</v>
      </c>
      <c r="C13" s="669">
        <v>89209.450353119988</v>
      </c>
      <c r="D13" s="669">
        <v>85658.591746179998</v>
      </c>
      <c r="E13" s="669">
        <v>88343.340805999993</v>
      </c>
      <c r="F13" s="669">
        <v>92199.837574999998</v>
      </c>
      <c r="G13" s="669">
        <v>90499.109018000003</v>
      </c>
      <c r="H13" s="669">
        <v>89715.813871999999</v>
      </c>
    </row>
    <row r="14" spans="1:8" ht="14.4" x14ac:dyDescent="0.3">
      <c r="A14" s="672" t="s">
        <v>324</v>
      </c>
      <c r="B14" s="669">
        <v>1854.0574276899997</v>
      </c>
      <c r="C14" s="669">
        <v>3993.9417354099992</v>
      </c>
      <c r="D14" s="669">
        <v>2710.3920534399999</v>
      </c>
      <c r="E14" s="669">
        <v>2622.9300290000001</v>
      </c>
      <c r="F14" s="669">
        <v>2760.6029360000002</v>
      </c>
      <c r="G14" s="669">
        <v>2732.380936</v>
      </c>
      <c r="H14" s="669">
        <v>2330.3409360000001</v>
      </c>
    </row>
    <row r="15" spans="1:8" ht="14.4" x14ac:dyDescent="0.3">
      <c r="A15" s="672" t="s">
        <v>432</v>
      </c>
      <c r="B15" s="669">
        <v>23.903040789999999</v>
      </c>
      <c r="C15" s="669">
        <v>20.705639039999998</v>
      </c>
      <c r="D15" s="669">
        <v>22.310886620000002</v>
      </c>
      <c r="E15" s="669">
        <v>40.241396999999999</v>
      </c>
      <c r="F15" s="669">
        <v>39.828966999999999</v>
      </c>
      <c r="G15" s="669">
        <v>38.947302999999998</v>
      </c>
      <c r="H15" s="669">
        <v>39.077404999999999</v>
      </c>
    </row>
    <row r="16" spans="1:8" ht="28.8" x14ac:dyDescent="0.3">
      <c r="A16" s="672" t="s">
        <v>556</v>
      </c>
      <c r="B16" s="669">
        <v>176.9875911</v>
      </c>
      <c r="C16" s="669">
        <v>171.32738779999997</v>
      </c>
      <c r="D16" s="669">
        <v>39.403603419999996</v>
      </c>
      <c r="E16" s="669">
        <v>127.71088146</v>
      </c>
      <c r="F16" s="669">
        <v>78.927947000000003</v>
      </c>
      <c r="G16" s="669">
        <v>74.322395999999998</v>
      </c>
      <c r="H16" s="669">
        <v>109.333326</v>
      </c>
    </row>
    <row r="17" spans="1:8" ht="28.8" x14ac:dyDescent="0.3">
      <c r="A17" s="672" t="s">
        <v>557</v>
      </c>
      <c r="B17" s="669">
        <v>12754.670860560002</v>
      </c>
      <c r="C17" s="669">
        <v>22525.915821630002</v>
      </c>
      <c r="D17" s="669">
        <v>18719.128743940004</v>
      </c>
      <c r="E17" s="669">
        <v>17006.484114539999</v>
      </c>
      <c r="F17" s="669">
        <v>15232.484753999999</v>
      </c>
      <c r="G17" s="669">
        <v>14849.003934</v>
      </c>
      <c r="H17" s="669">
        <v>14595.551862</v>
      </c>
    </row>
    <row r="18" spans="1:8" ht="14.4" x14ac:dyDescent="0.25">
      <c r="A18" s="671" t="s">
        <v>29</v>
      </c>
      <c r="B18" s="668">
        <v>23561.690703819993</v>
      </c>
      <c r="C18" s="668">
        <v>24505.747595139994</v>
      </c>
      <c r="D18" s="668">
        <v>64348.015485050004</v>
      </c>
      <c r="E18" s="668">
        <v>87101.361825639993</v>
      </c>
      <c r="F18" s="668">
        <v>91179.737909999996</v>
      </c>
      <c r="G18" s="668">
        <v>37662.628859999997</v>
      </c>
      <c r="H18" s="668">
        <v>36661.770865999999</v>
      </c>
    </row>
    <row r="19" spans="1:8" ht="14.4" x14ac:dyDescent="0.3">
      <c r="A19" s="672" t="s">
        <v>328</v>
      </c>
      <c r="B19" s="669">
        <v>8.2131881500000006</v>
      </c>
      <c r="C19" s="669">
        <v>6.3983684099999998</v>
      </c>
      <c r="D19" s="669">
        <v>7.1636669599999996</v>
      </c>
      <c r="E19" s="669">
        <v>6.9207869999999998</v>
      </c>
      <c r="F19" s="669">
        <v>8.4599840000000004</v>
      </c>
      <c r="G19" s="669">
        <v>8.6798059999999992</v>
      </c>
      <c r="H19" s="669">
        <v>8.8496950000000005</v>
      </c>
    </row>
    <row r="20" spans="1:8" ht="14.4" x14ac:dyDescent="0.3">
      <c r="A20" s="672" t="s">
        <v>329</v>
      </c>
      <c r="B20" s="669">
        <v>1195.2525674799999</v>
      </c>
      <c r="C20" s="669">
        <v>1299.0836604200001</v>
      </c>
      <c r="D20" s="669">
        <v>1308.62402514</v>
      </c>
      <c r="E20" s="669">
        <v>1116.6174109999999</v>
      </c>
      <c r="F20" s="669">
        <v>1001.8112630000001</v>
      </c>
      <c r="G20" s="669">
        <v>985.27364999999998</v>
      </c>
      <c r="H20" s="669">
        <v>905.33991300000002</v>
      </c>
    </row>
    <row r="21" spans="1:8" ht="14.4" x14ac:dyDescent="0.3">
      <c r="A21" s="672" t="s">
        <v>330</v>
      </c>
      <c r="B21" s="669">
        <v>36.904583039999999</v>
      </c>
      <c r="C21" s="669">
        <v>37.641848659999994</v>
      </c>
      <c r="D21" s="669">
        <v>36.577556739999999</v>
      </c>
      <c r="E21" s="669">
        <v>37.383060999999998</v>
      </c>
      <c r="F21" s="669">
        <v>33.964398000000003</v>
      </c>
      <c r="G21" s="669">
        <v>33.809851999999999</v>
      </c>
      <c r="H21" s="669">
        <v>33.652894000000003</v>
      </c>
    </row>
    <row r="22" spans="1:8" ht="14.4" x14ac:dyDescent="0.3">
      <c r="A22" s="672" t="s">
        <v>331</v>
      </c>
      <c r="B22" s="669">
        <v>472.01969706000006</v>
      </c>
      <c r="C22" s="669">
        <v>521.30366779999997</v>
      </c>
      <c r="D22" s="669">
        <v>441.85265634000001</v>
      </c>
      <c r="E22" s="669">
        <v>464.149452</v>
      </c>
      <c r="F22" s="669">
        <v>479.68696199999999</v>
      </c>
      <c r="G22" s="669">
        <v>490.85627699999998</v>
      </c>
      <c r="H22" s="669">
        <v>491.34761500000002</v>
      </c>
    </row>
    <row r="23" spans="1:8" ht="14.4" x14ac:dyDescent="0.3">
      <c r="A23" s="672" t="s">
        <v>52</v>
      </c>
      <c r="B23" s="669">
        <v>28.213230799999998</v>
      </c>
      <c r="C23" s="669">
        <v>27.719656619999999</v>
      </c>
      <c r="D23" s="669">
        <v>27.288825589999995</v>
      </c>
      <c r="E23" s="669">
        <v>32.029983000000001</v>
      </c>
      <c r="F23" s="669">
        <v>31.901762000000002</v>
      </c>
      <c r="G23" s="669">
        <v>32.469923999999999</v>
      </c>
      <c r="H23" s="669">
        <v>26.901454999999999</v>
      </c>
    </row>
    <row r="24" spans="1:8" ht="14.4" x14ac:dyDescent="0.3">
      <c r="A24" s="672" t="s">
        <v>332</v>
      </c>
      <c r="B24" s="669">
        <v>83.446315720000015</v>
      </c>
      <c r="C24" s="669">
        <v>75.736414010000004</v>
      </c>
      <c r="D24" s="669">
        <v>108.451836</v>
      </c>
      <c r="E24" s="669">
        <v>133.37435600000001</v>
      </c>
      <c r="F24" s="669">
        <v>75.649789999999996</v>
      </c>
      <c r="G24" s="669">
        <v>75.972050999999993</v>
      </c>
      <c r="H24" s="669">
        <v>76.196315999999996</v>
      </c>
    </row>
    <row r="25" spans="1:8" ht="14.4" x14ac:dyDescent="0.3">
      <c r="A25" s="672" t="s">
        <v>55</v>
      </c>
      <c r="B25" s="669">
        <v>20146.139211089998</v>
      </c>
      <c r="C25" s="669">
        <v>20994.77952561</v>
      </c>
      <c r="D25" s="669">
        <v>60537.538871140001</v>
      </c>
      <c r="E25" s="669">
        <v>82494.378530000002</v>
      </c>
      <c r="F25" s="669">
        <v>87760.322260999994</v>
      </c>
      <c r="G25" s="669">
        <v>34376.313978999999</v>
      </c>
      <c r="H25" s="669">
        <v>33496.342356000001</v>
      </c>
    </row>
    <row r="26" spans="1:8" ht="14.4" x14ac:dyDescent="0.3">
      <c r="A26" s="672" t="s">
        <v>56</v>
      </c>
      <c r="B26" s="669">
        <v>733.28738262000002</v>
      </c>
      <c r="C26" s="669">
        <v>598.15960637000001</v>
      </c>
      <c r="D26" s="669">
        <v>1000.2101081200001</v>
      </c>
      <c r="E26" s="669">
        <v>1816.6919949999999</v>
      </c>
      <c r="F26" s="669">
        <v>769.54078700000002</v>
      </c>
      <c r="G26" s="669">
        <v>646.85438199999999</v>
      </c>
      <c r="H26" s="669">
        <v>608.19554800000003</v>
      </c>
    </row>
    <row r="27" spans="1:8" ht="28.8" x14ac:dyDescent="0.3">
      <c r="A27" s="672" t="s">
        <v>334</v>
      </c>
      <c r="B27" s="669">
        <v>114.28849778</v>
      </c>
      <c r="C27" s="669">
        <v>196.16873369999999</v>
      </c>
      <c r="D27" s="669">
        <v>128.14327614000001</v>
      </c>
      <c r="E27" s="669">
        <v>145.15063699999999</v>
      </c>
      <c r="F27" s="669">
        <v>109.82172799999999</v>
      </c>
      <c r="G27" s="669">
        <v>101.084733</v>
      </c>
      <c r="H27" s="669">
        <v>91.488245000000006</v>
      </c>
    </row>
    <row r="28" spans="1:8" ht="14.4" x14ac:dyDescent="0.3">
      <c r="A28" s="672" t="s">
        <v>335</v>
      </c>
      <c r="B28" s="669">
        <v>567.16658467999991</v>
      </c>
      <c r="C28" s="669">
        <v>557.89029491999997</v>
      </c>
      <c r="D28" s="669">
        <v>571.13727771000015</v>
      </c>
      <c r="E28" s="669">
        <v>642.42448463999995</v>
      </c>
      <c r="F28" s="669">
        <v>705.75296100000003</v>
      </c>
      <c r="G28" s="669">
        <v>706.29357900000002</v>
      </c>
      <c r="H28" s="669">
        <v>718.14579900000001</v>
      </c>
    </row>
    <row r="29" spans="1:8" ht="14.4" x14ac:dyDescent="0.3">
      <c r="A29" s="672" t="s">
        <v>336</v>
      </c>
      <c r="B29" s="669">
        <v>15.459793050000002</v>
      </c>
      <c r="C29" s="669">
        <v>14.827811539999999</v>
      </c>
      <c r="D29" s="669">
        <v>14.170196799999999</v>
      </c>
      <c r="E29" s="669">
        <v>18.772836000000002</v>
      </c>
      <c r="F29" s="669">
        <v>19.204211000000001</v>
      </c>
      <c r="G29" s="669">
        <v>19.936218</v>
      </c>
      <c r="H29" s="669">
        <v>19.039117000000001</v>
      </c>
    </row>
    <row r="30" spans="1:8" ht="14.4" x14ac:dyDescent="0.3">
      <c r="A30" s="672" t="s">
        <v>558</v>
      </c>
      <c r="B30" s="669">
        <v>6.0010911</v>
      </c>
      <c r="C30" s="669">
        <v>5.7908880500000004</v>
      </c>
      <c r="D30" s="669">
        <v>6.21380555</v>
      </c>
      <c r="E30" s="669">
        <v>6.1019680000000003</v>
      </c>
      <c r="F30" s="669">
        <v>4.6911490000000002</v>
      </c>
      <c r="G30" s="669">
        <v>4.9146159999999997</v>
      </c>
      <c r="H30" s="669">
        <v>5.131475</v>
      </c>
    </row>
    <row r="31" spans="1:8" ht="14.4" x14ac:dyDescent="0.3">
      <c r="A31" s="672" t="s">
        <v>1853</v>
      </c>
      <c r="B31" s="669">
        <v>155.29856125000003</v>
      </c>
      <c r="C31" s="669">
        <v>170.24711902999999</v>
      </c>
      <c r="D31" s="669">
        <v>160.64338281999997</v>
      </c>
      <c r="E31" s="669">
        <v>187.36632499999999</v>
      </c>
      <c r="F31" s="669">
        <v>178.930654</v>
      </c>
      <c r="G31" s="669">
        <v>180.169793</v>
      </c>
      <c r="H31" s="669">
        <v>181.14043799999999</v>
      </c>
    </row>
    <row r="32" spans="1:8" ht="14.4" x14ac:dyDescent="0.25">
      <c r="A32" s="671" t="s">
        <v>28</v>
      </c>
      <c r="B32" s="668">
        <v>22345.408806899999</v>
      </c>
      <c r="C32" s="668">
        <v>24229.046934189999</v>
      </c>
      <c r="D32" s="668">
        <v>25529.900667260001</v>
      </c>
      <c r="E32" s="668">
        <v>27041.415916999998</v>
      </c>
      <c r="F32" s="668">
        <v>27586.356348000001</v>
      </c>
      <c r="G32" s="668">
        <v>25812.442843000001</v>
      </c>
      <c r="H32" s="668">
        <v>25843.970162000001</v>
      </c>
    </row>
    <row r="33" spans="1:8" ht="14.4" x14ac:dyDescent="0.3">
      <c r="A33" s="672" t="s">
        <v>57</v>
      </c>
      <c r="B33" s="669">
        <v>6945.6137365300001</v>
      </c>
      <c r="C33" s="669">
        <v>7446.8103846499998</v>
      </c>
      <c r="D33" s="669">
        <v>7482.1205656399989</v>
      </c>
      <c r="E33" s="669">
        <v>7243.5896499999999</v>
      </c>
      <c r="F33" s="669">
        <v>7100.0253339999999</v>
      </c>
      <c r="G33" s="669">
        <v>7229.4162189999997</v>
      </c>
      <c r="H33" s="669">
        <v>7263.9807970000002</v>
      </c>
    </row>
    <row r="34" spans="1:8" ht="14.4" x14ac:dyDescent="0.3">
      <c r="A34" s="672" t="s">
        <v>58</v>
      </c>
      <c r="B34" s="669">
        <v>5956.9312852000012</v>
      </c>
      <c r="C34" s="669">
        <v>6122.9029420100005</v>
      </c>
      <c r="D34" s="669">
        <v>6242.2578607400019</v>
      </c>
      <c r="E34" s="669">
        <v>5967.1004659999999</v>
      </c>
      <c r="F34" s="669">
        <v>5919.0244270000003</v>
      </c>
      <c r="G34" s="669">
        <v>5721.3646250000002</v>
      </c>
      <c r="H34" s="669">
        <v>5744.5061269999997</v>
      </c>
    </row>
    <row r="35" spans="1:8" ht="14.4" x14ac:dyDescent="0.3">
      <c r="A35" s="672" t="s">
        <v>606</v>
      </c>
      <c r="B35" s="669">
        <v>2326.6980882399998</v>
      </c>
      <c r="C35" s="669">
        <v>2377.5688426799998</v>
      </c>
      <c r="D35" s="669">
        <v>2520.8881660700004</v>
      </c>
      <c r="E35" s="669">
        <v>2527.1200450000001</v>
      </c>
      <c r="F35" s="669">
        <v>2442.2323000000001</v>
      </c>
      <c r="G35" s="669">
        <v>2296.7962520000001</v>
      </c>
      <c r="H35" s="669">
        <v>2294.9082090000002</v>
      </c>
    </row>
    <row r="36" spans="1:8" ht="14.4" x14ac:dyDescent="0.3">
      <c r="A36" s="672" t="s">
        <v>60</v>
      </c>
      <c r="B36" s="669">
        <v>3034.4055982700002</v>
      </c>
      <c r="C36" s="669">
        <v>3086.6614710900003</v>
      </c>
      <c r="D36" s="669">
        <v>3227.3377442500009</v>
      </c>
      <c r="E36" s="669">
        <v>3163.971587</v>
      </c>
      <c r="F36" s="669">
        <v>3038.2495469999999</v>
      </c>
      <c r="G36" s="669">
        <v>2871.5093820000002</v>
      </c>
      <c r="H36" s="669">
        <v>2805.8553299999999</v>
      </c>
    </row>
    <row r="37" spans="1:8" ht="28.8" x14ac:dyDescent="0.3">
      <c r="A37" s="672" t="s">
        <v>62</v>
      </c>
      <c r="B37" s="669">
        <v>3830.5470679299997</v>
      </c>
      <c r="C37" s="669">
        <v>4900.1538776400002</v>
      </c>
      <c r="D37" s="669">
        <v>5758.5280438400005</v>
      </c>
      <c r="E37" s="669">
        <v>6012.5526099999997</v>
      </c>
      <c r="F37" s="669">
        <v>6648.449611</v>
      </c>
      <c r="G37" s="669">
        <v>6519.1075190000001</v>
      </c>
      <c r="H37" s="669">
        <v>6831.5542450000003</v>
      </c>
    </row>
    <row r="38" spans="1:8" ht="14.4" x14ac:dyDescent="0.3">
      <c r="A38" s="672" t="s">
        <v>559</v>
      </c>
      <c r="B38" s="669">
        <v>0</v>
      </c>
      <c r="C38" s="669">
        <v>0</v>
      </c>
      <c r="D38" s="669">
        <v>0</v>
      </c>
      <c r="E38" s="669">
        <v>1182.1250709999999</v>
      </c>
      <c r="F38" s="669">
        <v>1547.4757870000001</v>
      </c>
      <c r="G38" s="669">
        <v>276.89999999999998</v>
      </c>
      <c r="H38" s="669">
        <v>0</v>
      </c>
    </row>
    <row r="39" spans="1:8" ht="28.8" x14ac:dyDescent="0.3">
      <c r="A39" s="672" t="s">
        <v>1779</v>
      </c>
      <c r="B39" s="669">
        <v>251.21303072999996</v>
      </c>
      <c r="C39" s="669">
        <v>294.94941612000002</v>
      </c>
      <c r="D39" s="669">
        <v>298.76828671999999</v>
      </c>
      <c r="E39" s="669">
        <v>944.95648800000004</v>
      </c>
      <c r="F39" s="669">
        <v>890.89934200000005</v>
      </c>
      <c r="G39" s="669">
        <v>897.34884599999998</v>
      </c>
      <c r="H39" s="669">
        <v>903.16545399999995</v>
      </c>
    </row>
    <row r="40" spans="1:8" ht="14.4" x14ac:dyDescent="0.25">
      <c r="A40" s="671" t="s">
        <v>27</v>
      </c>
      <c r="B40" s="668">
        <v>8683.5451821300012</v>
      </c>
      <c r="C40" s="668">
        <v>8607.0045020599991</v>
      </c>
      <c r="D40" s="668">
        <v>8936.3169866200005</v>
      </c>
      <c r="E40" s="668">
        <v>10807.290142100001</v>
      </c>
      <c r="F40" s="668">
        <v>11365.239828</v>
      </c>
      <c r="G40" s="668">
        <v>11324.171466</v>
      </c>
      <c r="H40" s="668">
        <v>11137.208364</v>
      </c>
    </row>
    <row r="41" spans="1:8" ht="14.4" x14ac:dyDescent="0.3">
      <c r="A41" s="672" t="s">
        <v>65</v>
      </c>
      <c r="B41" s="669">
        <v>2913.4370034599997</v>
      </c>
      <c r="C41" s="669">
        <v>2982.1369172599993</v>
      </c>
      <c r="D41" s="669">
        <v>3001.1756330399999</v>
      </c>
      <c r="E41" s="669">
        <v>3484.5374029999998</v>
      </c>
      <c r="F41" s="669">
        <v>3328.9844370000001</v>
      </c>
      <c r="G41" s="669">
        <v>3366.5975779999999</v>
      </c>
      <c r="H41" s="669">
        <v>3361.374945</v>
      </c>
    </row>
    <row r="42" spans="1:8" ht="14.4" x14ac:dyDescent="0.3">
      <c r="A42" s="672" t="s">
        <v>66</v>
      </c>
      <c r="B42" s="669">
        <v>3767.0762184700002</v>
      </c>
      <c r="C42" s="669">
        <v>3653.7688403600005</v>
      </c>
      <c r="D42" s="669">
        <v>3955.29728565</v>
      </c>
      <c r="E42" s="669">
        <v>4935.8309968500007</v>
      </c>
      <c r="F42" s="669">
        <v>5615.3516159999999</v>
      </c>
      <c r="G42" s="669">
        <v>5632.898792</v>
      </c>
      <c r="H42" s="669">
        <v>5490.4965480000001</v>
      </c>
    </row>
    <row r="43" spans="1:8" ht="14.4" x14ac:dyDescent="0.3">
      <c r="A43" s="672" t="s">
        <v>1938</v>
      </c>
      <c r="B43" s="669">
        <v>255.44629620999999</v>
      </c>
      <c r="C43" s="669">
        <v>258.66972954999994</v>
      </c>
      <c r="D43" s="669">
        <v>256.55960405000002</v>
      </c>
      <c r="E43" s="669">
        <v>322.11295900000005</v>
      </c>
      <c r="F43" s="669">
        <v>369.04228799999999</v>
      </c>
      <c r="G43" s="669">
        <v>372.99655799999999</v>
      </c>
      <c r="H43" s="669">
        <v>376.03297500000002</v>
      </c>
    </row>
    <row r="44" spans="1:8" ht="14.4" x14ac:dyDescent="0.3">
      <c r="A44" s="672" t="s">
        <v>433</v>
      </c>
      <c r="B44" s="669">
        <v>209.72887808999999</v>
      </c>
      <c r="C44" s="669">
        <v>179.61687049</v>
      </c>
      <c r="D44" s="669">
        <v>176.51847838</v>
      </c>
      <c r="E44" s="669">
        <v>216.20681300000001</v>
      </c>
      <c r="F44" s="669">
        <v>221.41522000000001</v>
      </c>
      <c r="G44" s="669">
        <v>197.20729700000001</v>
      </c>
      <c r="H44" s="669">
        <v>197.292168</v>
      </c>
    </row>
    <row r="45" spans="1:8" ht="14.4" x14ac:dyDescent="0.3">
      <c r="A45" s="672" t="s">
        <v>1939</v>
      </c>
      <c r="B45" s="669">
        <v>1160.2043583</v>
      </c>
      <c r="C45" s="669">
        <v>1061.7008571400002</v>
      </c>
      <c r="D45" s="669">
        <v>1064.4216191599999</v>
      </c>
      <c r="E45" s="669">
        <v>1287.677774</v>
      </c>
      <c r="F45" s="669">
        <v>1275.1150769999999</v>
      </c>
      <c r="G45" s="669">
        <v>1284.254349</v>
      </c>
      <c r="H45" s="669">
        <v>1295.18634</v>
      </c>
    </row>
    <row r="46" spans="1:8" ht="14.4" x14ac:dyDescent="0.3">
      <c r="A46" s="672" t="s">
        <v>560</v>
      </c>
      <c r="B46" s="669">
        <v>201.41465299999999</v>
      </c>
      <c r="C46" s="669">
        <v>227.32349528999998</v>
      </c>
      <c r="D46" s="669">
        <v>250.6548185</v>
      </c>
      <c r="E46" s="669">
        <v>198.282804</v>
      </c>
      <c r="F46" s="669">
        <v>206.25703200000001</v>
      </c>
      <c r="G46" s="669">
        <v>192.371487</v>
      </c>
      <c r="H46" s="669">
        <v>192.793915</v>
      </c>
    </row>
    <row r="47" spans="1:8" ht="14.4" x14ac:dyDescent="0.3">
      <c r="A47" s="672" t="s">
        <v>561</v>
      </c>
      <c r="B47" s="669">
        <v>34.461965999999997</v>
      </c>
      <c r="C47" s="669">
        <v>32.5</v>
      </c>
      <c r="D47" s="669">
        <v>32.5</v>
      </c>
      <c r="E47" s="669">
        <v>32.5</v>
      </c>
      <c r="F47" s="669">
        <v>32.5</v>
      </c>
      <c r="G47" s="669">
        <v>32.5</v>
      </c>
      <c r="H47" s="669">
        <v>32.5</v>
      </c>
    </row>
    <row r="48" spans="1:8" ht="14.4" x14ac:dyDescent="0.3">
      <c r="A48" s="672" t="s">
        <v>1904</v>
      </c>
      <c r="B48" s="669">
        <v>141.7758086</v>
      </c>
      <c r="C48" s="669">
        <v>211.28779197</v>
      </c>
      <c r="D48" s="669">
        <v>199.18954784000002</v>
      </c>
      <c r="E48" s="669">
        <v>330.14139225000002</v>
      </c>
      <c r="F48" s="669">
        <v>316.57415800000001</v>
      </c>
      <c r="G48" s="669">
        <v>245.345405</v>
      </c>
      <c r="H48" s="669">
        <v>191.53147300000001</v>
      </c>
    </row>
    <row r="49" spans="1:8" ht="14.4" x14ac:dyDescent="0.25">
      <c r="A49" s="671" t="s">
        <v>26</v>
      </c>
      <c r="B49" s="668">
        <v>11260.658031610001</v>
      </c>
      <c r="C49" s="668">
        <v>11810.159382579999</v>
      </c>
      <c r="D49" s="668">
        <v>12075.361642949996</v>
      </c>
      <c r="E49" s="668">
        <v>12807.668974</v>
      </c>
      <c r="F49" s="668">
        <v>13441.282979</v>
      </c>
      <c r="G49" s="668">
        <v>12827.25541</v>
      </c>
      <c r="H49" s="668">
        <v>12482.319228</v>
      </c>
    </row>
    <row r="50" spans="1:8" ht="14.4" x14ac:dyDescent="0.3">
      <c r="A50" s="672" t="s">
        <v>69</v>
      </c>
      <c r="B50" s="669">
        <v>750.25197346000004</v>
      </c>
      <c r="C50" s="669">
        <v>806.03750688000002</v>
      </c>
      <c r="D50" s="669">
        <v>939.52651100000003</v>
      </c>
      <c r="E50" s="669">
        <v>985.018102</v>
      </c>
      <c r="F50" s="669">
        <v>1052.6982210000001</v>
      </c>
      <c r="G50" s="669">
        <v>1026.7529999999999</v>
      </c>
      <c r="H50" s="669">
        <v>1057.7529999999999</v>
      </c>
    </row>
    <row r="51" spans="1:8" ht="28.8" x14ac:dyDescent="0.3">
      <c r="A51" s="672" t="s">
        <v>1940</v>
      </c>
      <c r="B51" s="669">
        <v>1649.0902090200002</v>
      </c>
      <c r="C51" s="669">
        <v>1707.65368412</v>
      </c>
      <c r="D51" s="669">
        <v>1713.1738100199998</v>
      </c>
      <c r="E51" s="669">
        <v>1872.5370330000001</v>
      </c>
      <c r="F51" s="669">
        <v>1824.928396</v>
      </c>
      <c r="G51" s="669">
        <v>1750.9205440000001</v>
      </c>
      <c r="H51" s="669">
        <v>1751.1060239999999</v>
      </c>
    </row>
    <row r="52" spans="1:8" ht="14.4" x14ac:dyDescent="0.3">
      <c r="A52" s="672" t="s">
        <v>72</v>
      </c>
      <c r="B52" s="669">
        <v>824.03431496000007</v>
      </c>
      <c r="C52" s="669">
        <v>857.84167544999991</v>
      </c>
      <c r="D52" s="669">
        <v>898.39330059000008</v>
      </c>
      <c r="E52" s="669">
        <v>918.80085699999995</v>
      </c>
      <c r="F52" s="669">
        <v>916.03851599999996</v>
      </c>
      <c r="G52" s="669">
        <v>935.34575199999995</v>
      </c>
      <c r="H52" s="669">
        <v>932.63342999999998</v>
      </c>
    </row>
    <row r="53" spans="1:8" ht="14.4" x14ac:dyDescent="0.3">
      <c r="A53" s="672" t="s">
        <v>298</v>
      </c>
      <c r="B53" s="669">
        <v>7198.5002575100007</v>
      </c>
      <c r="C53" s="669">
        <v>7556.9413627099993</v>
      </c>
      <c r="D53" s="669">
        <v>7596.5229025399976</v>
      </c>
      <c r="E53" s="669">
        <v>7844.9874110000001</v>
      </c>
      <c r="F53" s="669">
        <v>8442.1219920000003</v>
      </c>
      <c r="G53" s="669">
        <v>8018.7235689999998</v>
      </c>
      <c r="H53" s="669">
        <v>7668.8001990000002</v>
      </c>
    </row>
    <row r="54" spans="1:8" ht="28.8" x14ac:dyDescent="0.3">
      <c r="A54" s="672" t="s">
        <v>203</v>
      </c>
      <c r="B54" s="669">
        <v>290.45631766999998</v>
      </c>
      <c r="C54" s="669">
        <v>327.37621402000002</v>
      </c>
      <c r="D54" s="669">
        <v>325.20865898</v>
      </c>
      <c r="E54" s="669">
        <v>469.58422400000001</v>
      </c>
      <c r="F54" s="669">
        <v>489.16903300000001</v>
      </c>
      <c r="G54" s="669">
        <v>463.85775999999998</v>
      </c>
      <c r="H54" s="669">
        <v>466.65776</v>
      </c>
    </row>
    <row r="55" spans="1:8" ht="14.4" x14ac:dyDescent="0.3">
      <c r="A55" s="672" t="s">
        <v>204</v>
      </c>
      <c r="B55" s="669">
        <v>548.32495898999991</v>
      </c>
      <c r="C55" s="669">
        <v>554.3089394000001</v>
      </c>
      <c r="D55" s="669">
        <v>602.53645981999989</v>
      </c>
      <c r="E55" s="669">
        <v>716.74134700000002</v>
      </c>
      <c r="F55" s="669">
        <v>716.326821</v>
      </c>
      <c r="G55" s="669">
        <v>631.65478499999995</v>
      </c>
      <c r="H55" s="669">
        <v>605.36881500000004</v>
      </c>
    </row>
    <row r="56" spans="1:8" ht="14.4" x14ac:dyDescent="0.25">
      <c r="A56" s="671" t="s">
        <v>25</v>
      </c>
      <c r="B56" s="668">
        <v>6646.0969227199994</v>
      </c>
      <c r="C56" s="668">
        <v>9759.5228229500008</v>
      </c>
      <c r="D56" s="668">
        <v>9992.2522851000012</v>
      </c>
      <c r="E56" s="668">
        <v>6916.9511119999997</v>
      </c>
      <c r="F56" s="668">
        <v>5185.7806129999999</v>
      </c>
      <c r="G56" s="668">
        <v>5054.3586310000001</v>
      </c>
      <c r="H56" s="668">
        <v>4550.8702780000003</v>
      </c>
    </row>
    <row r="57" spans="1:8" ht="14.4" x14ac:dyDescent="0.3">
      <c r="A57" s="672" t="s">
        <v>454</v>
      </c>
      <c r="B57" s="669">
        <v>4.9556199900000006</v>
      </c>
      <c r="C57" s="669">
        <v>7.0365027699999994</v>
      </c>
      <c r="D57" s="669">
        <v>7.0269425400000012</v>
      </c>
      <c r="E57" s="669">
        <v>13.886074000000001</v>
      </c>
      <c r="F57" s="669">
        <v>13.357436999999999</v>
      </c>
      <c r="G57" s="669">
        <v>6.3063859999999998</v>
      </c>
      <c r="H57" s="669">
        <v>6.2031349999999996</v>
      </c>
    </row>
    <row r="58" spans="1:8" ht="14.4" x14ac:dyDescent="0.3">
      <c r="A58" s="672" t="s">
        <v>75</v>
      </c>
      <c r="B58" s="669">
        <v>2555.7531825199999</v>
      </c>
      <c r="C58" s="669">
        <v>2604.08360765</v>
      </c>
      <c r="D58" s="669">
        <v>2741.7040622300001</v>
      </c>
      <c r="E58" s="669">
        <v>3264.2544889999999</v>
      </c>
      <c r="F58" s="669">
        <v>3139.8315170000001</v>
      </c>
      <c r="G58" s="669">
        <v>2911.2375860000002</v>
      </c>
      <c r="H58" s="669">
        <v>2783.1124850000001</v>
      </c>
    </row>
    <row r="59" spans="1:8" ht="14.4" x14ac:dyDescent="0.3">
      <c r="A59" s="672" t="s">
        <v>76</v>
      </c>
      <c r="B59" s="669">
        <v>1979.0783783600002</v>
      </c>
      <c r="C59" s="669">
        <v>1060.1970040799999</v>
      </c>
      <c r="D59" s="669">
        <v>1587.2937497</v>
      </c>
      <c r="E59" s="669">
        <v>2742.0519899999999</v>
      </c>
      <c r="F59" s="669">
        <v>1275.0208439999999</v>
      </c>
      <c r="G59" s="669">
        <v>1533.1438439999999</v>
      </c>
      <c r="H59" s="669">
        <v>1227.9838440000001</v>
      </c>
    </row>
    <row r="60" spans="1:8" ht="14.4" x14ac:dyDescent="0.3">
      <c r="A60" s="672" t="s">
        <v>77</v>
      </c>
      <c r="B60" s="669">
        <v>2106.3097418499997</v>
      </c>
      <c r="C60" s="669">
        <v>6088.2057084500002</v>
      </c>
      <c r="D60" s="669">
        <v>5656.2275306299998</v>
      </c>
      <c r="E60" s="669">
        <v>896.75855899999999</v>
      </c>
      <c r="F60" s="669">
        <v>757.57081500000004</v>
      </c>
      <c r="G60" s="669">
        <v>603.67081499999995</v>
      </c>
      <c r="H60" s="669">
        <v>533.57081400000004</v>
      </c>
    </row>
    <row r="61" spans="1:8" ht="14.4" x14ac:dyDescent="0.25">
      <c r="A61" s="671" t="s">
        <v>24</v>
      </c>
      <c r="B61" s="668">
        <v>887.72124943999984</v>
      </c>
      <c r="C61" s="668">
        <v>1868.1536239499999</v>
      </c>
      <c r="D61" s="668">
        <v>1489.1157707700002</v>
      </c>
      <c r="E61" s="668">
        <v>2038.9462530000001</v>
      </c>
      <c r="F61" s="668">
        <v>2583.8634830000001</v>
      </c>
      <c r="G61" s="668">
        <v>1554.7810219999999</v>
      </c>
      <c r="H61" s="668">
        <v>1300.51235</v>
      </c>
    </row>
    <row r="62" spans="1:8" ht="14.4" x14ac:dyDescent="0.3">
      <c r="A62" s="672" t="s">
        <v>434</v>
      </c>
      <c r="B62" s="669">
        <v>355.39685550000002</v>
      </c>
      <c r="C62" s="669">
        <v>975.57217979999996</v>
      </c>
      <c r="D62" s="669">
        <v>847.49355121000019</v>
      </c>
      <c r="E62" s="669">
        <v>732.92584599999998</v>
      </c>
      <c r="F62" s="669">
        <v>1471.0439799999999</v>
      </c>
      <c r="G62" s="669">
        <v>692.22054500000002</v>
      </c>
      <c r="H62" s="669">
        <v>581.309078</v>
      </c>
    </row>
    <row r="63" spans="1:8" ht="28.8" x14ac:dyDescent="0.3">
      <c r="A63" s="672" t="s">
        <v>80</v>
      </c>
      <c r="B63" s="669">
        <v>47.571729049999995</v>
      </c>
      <c r="C63" s="669">
        <v>51.112061920000002</v>
      </c>
      <c r="D63" s="669">
        <v>51.512803319999996</v>
      </c>
      <c r="E63" s="669">
        <v>70.712264000000005</v>
      </c>
      <c r="F63" s="669">
        <v>73.088519000000005</v>
      </c>
      <c r="G63" s="669">
        <v>70.764989999999997</v>
      </c>
      <c r="H63" s="669">
        <v>69.362718000000001</v>
      </c>
    </row>
    <row r="64" spans="1:8" ht="28.8" x14ac:dyDescent="0.3">
      <c r="A64" s="672" t="s">
        <v>1941</v>
      </c>
      <c r="B64" s="669">
        <v>484.75266488999989</v>
      </c>
      <c r="C64" s="669">
        <v>841.46938223000006</v>
      </c>
      <c r="D64" s="669">
        <v>590.10941623999997</v>
      </c>
      <c r="E64" s="669">
        <v>1235.308143</v>
      </c>
      <c r="F64" s="669">
        <v>1039.730984</v>
      </c>
      <c r="G64" s="669">
        <v>791.79548699999998</v>
      </c>
      <c r="H64" s="669">
        <v>649.840554</v>
      </c>
    </row>
    <row r="65" spans="1:8" ht="14.4" x14ac:dyDescent="0.25">
      <c r="A65" s="671" t="s">
        <v>23</v>
      </c>
      <c r="B65" s="668">
        <v>385.50657947000002</v>
      </c>
      <c r="C65" s="668">
        <v>539.58922160999998</v>
      </c>
      <c r="D65" s="668">
        <v>3880.0347191999995</v>
      </c>
      <c r="E65" s="668">
        <v>9608.7866460000005</v>
      </c>
      <c r="F65" s="668">
        <v>20545.084750999999</v>
      </c>
      <c r="G65" s="668">
        <v>1067.506181</v>
      </c>
      <c r="H65" s="668">
        <v>843.69033400000001</v>
      </c>
    </row>
    <row r="66" spans="1:8" ht="28.8" x14ac:dyDescent="0.3">
      <c r="A66" s="672" t="s">
        <v>1648</v>
      </c>
      <c r="B66" s="669">
        <v>208.00332615999997</v>
      </c>
      <c r="C66" s="669">
        <v>289.47534530000001</v>
      </c>
      <c r="D66" s="669">
        <v>3653.0642968099996</v>
      </c>
      <c r="E66" s="669">
        <v>9264.8896339999992</v>
      </c>
      <c r="F66" s="669">
        <v>20119.064246000002</v>
      </c>
      <c r="G66" s="669">
        <v>688.49119900000005</v>
      </c>
      <c r="H66" s="669">
        <v>525.51801</v>
      </c>
    </row>
    <row r="67" spans="1:8" ht="28.8" x14ac:dyDescent="0.3">
      <c r="A67" s="672" t="s">
        <v>1649</v>
      </c>
      <c r="B67" s="669">
        <v>177.50325331000002</v>
      </c>
      <c r="C67" s="669">
        <v>250.11387630999999</v>
      </c>
      <c r="D67" s="669">
        <v>226.97042239000001</v>
      </c>
      <c r="E67" s="669">
        <v>343.89701200000002</v>
      </c>
      <c r="F67" s="669">
        <v>426.02050500000001</v>
      </c>
      <c r="G67" s="669">
        <v>379.01498199999997</v>
      </c>
      <c r="H67" s="669">
        <v>318.172324</v>
      </c>
    </row>
    <row r="68" spans="1:8" ht="14.4" x14ac:dyDescent="0.25">
      <c r="A68" s="671" t="s">
        <v>22</v>
      </c>
      <c r="B68" s="668">
        <v>22928.05394161</v>
      </c>
      <c r="C68" s="668">
        <v>82663.293718250017</v>
      </c>
      <c r="D68" s="668">
        <v>78904.187473909988</v>
      </c>
      <c r="E68" s="668">
        <v>44212.372529650005</v>
      </c>
      <c r="F68" s="668">
        <v>40732.105132999997</v>
      </c>
      <c r="G68" s="668">
        <v>36771.531792000002</v>
      </c>
      <c r="H68" s="668">
        <v>32685.015066</v>
      </c>
    </row>
    <row r="69" spans="1:8" ht="43.2" x14ac:dyDescent="0.3">
      <c r="A69" s="672" t="s">
        <v>1942</v>
      </c>
      <c r="B69" s="669">
        <v>12.63170616</v>
      </c>
      <c r="C69" s="669">
        <v>10.00037221</v>
      </c>
      <c r="D69" s="669">
        <v>6902.1429880600008</v>
      </c>
      <c r="E69" s="669">
        <v>5680.3469796499994</v>
      </c>
      <c r="F69" s="669">
        <v>5886.7848770000001</v>
      </c>
      <c r="G69" s="669">
        <v>5898.4019040000003</v>
      </c>
      <c r="H69" s="669">
        <v>5334.3580579999998</v>
      </c>
    </row>
    <row r="70" spans="1:8" ht="14.4" x14ac:dyDescent="0.3">
      <c r="A70" s="672" t="s">
        <v>1780</v>
      </c>
      <c r="B70" s="669">
        <v>14.138286219999999</v>
      </c>
      <c r="C70" s="669">
        <v>11.979965399999999</v>
      </c>
      <c r="D70" s="669">
        <v>11.884665409999998</v>
      </c>
      <c r="E70" s="669">
        <v>19.528414000000001</v>
      </c>
      <c r="F70" s="669">
        <v>19.412862000000001</v>
      </c>
      <c r="G70" s="669">
        <v>19.403455999999998</v>
      </c>
      <c r="H70" s="669">
        <v>19.421817999999998</v>
      </c>
    </row>
    <row r="71" spans="1:8" ht="14.4" x14ac:dyDescent="0.3">
      <c r="A71" s="672" t="s">
        <v>460</v>
      </c>
      <c r="B71" s="669">
        <v>1582.1232603699996</v>
      </c>
      <c r="C71" s="669">
        <v>11346.218841899999</v>
      </c>
      <c r="D71" s="669">
        <v>8622.7373650600002</v>
      </c>
      <c r="E71" s="669">
        <v>4104.7090500000004</v>
      </c>
      <c r="F71" s="669">
        <v>10171.647922</v>
      </c>
      <c r="G71" s="669">
        <v>8410.1691219999993</v>
      </c>
      <c r="H71" s="669">
        <v>6156.5120880000004</v>
      </c>
    </row>
    <row r="72" spans="1:8" ht="14.4" x14ac:dyDescent="0.3">
      <c r="A72" s="672" t="s">
        <v>341</v>
      </c>
      <c r="B72" s="669">
        <v>1115.66727431</v>
      </c>
      <c r="C72" s="669">
        <v>34440.957732160001</v>
      </c>
      <c r="D72" s="669">
        <v>6171.5695873099994</v>
      </c>
      <c r="E72" s="669">
        <v>14159.715601</v>
      </c>
      <c r="F72" s="669">
        <v>6718.7948290000004</v>
      </c>
      <c r="G72" s="669">
        <v>5856.194829</v>
      </c>
      <c r="H72" s="669">
        <v>3886.5148290000002</v>
      </c>
    </row>
    <row r="73" spans="1:8" ht="14.4" x14ac:dyDescent="0.3">
      <c r="A73" s="672" t="s">
        <v>1943</v>
      </c>
      <c r="B73" s="669">
        <v>16984.709136990001</v>
      </c>
      <c r="C73" s="669">
        <v>33804.285908400001</v>
      </c>
      <c r="D73" s="669">
        <v>53826.160665649993</v>
      </c>
      <c r="E73" s="669">
        <v>16608.664867</v>
      </c>
      <c r="F73" s="669">
        <v>15032.112643</v>
      </c>
      <c r="G73" s="669">
        <v>13823.2793</v>
      </c>
      <c r="H73" s="669">
        <v>14172.364867</v>
      </c>
    </row>
    <row r="74" spans="1:8" ht="14.4" x14ac:dyDescent="0.3">
      <c r="A74" s="672" t="s">
        <v>1944</v>
      </c>
      <c r="B74" s="669">
        <v>102.90754348999999</v>
      </c>
      <c r="C74" s="669">
        <v>138.37570163000001</v>
      </c>
      <c r="D74" s="669">
        <v>131.95144949000002</v>
      </c>
      <c r="E74" s="669">
        <v>131.33799099999999</v>
      </c>
      <c r="F74" s="669">
        <v>93.555029000000005</v>
      </c>
      <c r="G74" s="669">
        <v>93.524243999999996</v>
      </c>
      <c r="H74" s="669">
        <v>93.537420999999995</v>
      </c>
    </row>
    <row r="75" spans="1:8" ht="28.8" x14ac:dyDescent="0.3">
      <c r="A75" s="672" t="s">
        <v>1945</v>
      </c>
      <c r="B75" s="669">
        <v>2.0062274200000001</v>
      </c>
      <c r="C75" s="669">
        <v>3.0041164399999998</v>
      </c>
      <c r="D75" s="669">
        <v>3.6043106699999998</v>
      </c>
      <c r="E75" s="669">
        <v>6.0312130000000002</v>
      </c>
      <c r="F75" s="669">
        <v>9.3088409999999993</v>
      </c>
      <c r="G75" s="669">
        <v>9.3992769999999997</v>
      </c>
      <c r="H75" s="669">
        <v>9.4320310000000003</v>
      </c>
    </row>
    <row r="76" spans="1:8" ht="14.4" x14ac:dyDescent="0.3">
      <c r="A76" s="672" t="s">
        <v>1781</v>
      </c>
      <c r="B76" s="669">
        <v>3113.8705066500002</v>
      </c>
      <c r="C76" s="669">
        <v>2908.4710801100005</v>
      </c>
      <c r="D76" s="669">
        <v>3234.13644226</v>
      </c>
      <c r="E76" s="669">
        <v>3502.0384140000001</v>
      </c>
      <c r="F76" s="669">
        <v>2800.4881300000002</v>
      </c>
      <c r="G76" s="669">
        <v>2661.1596599999998</v>
      </c>
      <c r="H76" s="669">
        <v>3012.8739540000001</v>
      </c>
    </row>
    <row r="77" spans="1:8" ht="14.4" x14ac:dyDescent="0.25">
      <c r="A77" s="671" t="s">
        <v>21</v>
      </c>
      <c r="B77" s="668">
        <v>35.191264710000006</v>
      </c>
      <c r="C77" s="668">
        <v>57.52904985</v>
      </c>
      <c r="D77" s="668">
        <v>43.784694999999999</v>
      </c>
      <c r="E77" s="668">
        <v>55.679479000000001</v>
      </c>
      <c r="F77" s="668">
        <v>93.727547000000001</v>
      </c>
      <c r="G77" s="668">
        <v>94.165237000000005</v>
      </c>
      <c r="H77" s="668">
        <v>94.592425000000006</v>
      </c>
    </row>
    <row r="78" spans="1:8" ht="28.8" x14ac:dyDescent="0.3">
      <c r="A78" s="672" t="s">
        <v>212</v>
      </c>
      <c r="B78" s="669">
        <v>35.191264710000006</v>
      </c>
      <c r="C78" s="669">
        <v>57.52904985</v>
      </c>
      <c r="D78" s="669">
        <v>43.784694999999999</v>
      </c>
      <c r="E78" s="669">
        <v>55.679479000000001</v>
      </c>
      <c r="F78" s="669">
        <v>93.727547000000001</v>
      </c>
      <c r="G78" s="669">
        <v>94.165237000000005</v>
      </c>
      <c r="H78" s="669">
        <v>94.592425000000006</v>
      </c>
    </row>
    <row r="79" spans="1:8" ht="14.4" x14ac:dyDescent="0.25">
      <c r="A79" s="671" t="s">
        <v>439</v>
      </c>
      <c r="B79" s="668">
        <v>11898.25119859</v>
      </c>
      <c r="C79" s="668">
        <v>15004.021004489998</v>
      </c>
      <c r="D79" s="668">
        <v>20521.226562340002</v>
      </c>
      <c r="E79" s="668">
        <v>16405.21653347</v>
      </c>
      <c r="F79" s="668">
        <v>16612.318482999999</v>
      </c>
      <c r="G79" s="668">
        <v>16369.033275</v>
      </c>
      <c r="H79" s="668">
        <v>17182.906478000001</v>
      </c>
    </row>
    <row r="80" spans="1:8" ht="14.4" x14ac:dyDescent="0.3">
      <c r="A80" s="672" t="s">
        <v>343</v>
      </c>
      <c r="B80" s="669">
        <v>294.38985703999998</v>
      </c>
      <c r="C80" s="669">
        <v>271.70274732999997</v>
      </c>
      <c r="D80" s="669">
        <v>798.07934540000008</v>
      </c>
      <c r="E80" s="669">
        <v>359.93134300000003</v>
      </c>
      <c r="F80" s="669">
        <v>375.083325</v>
      </c>
      <c r="G80" s="669">
        <v>338.57169699999997</v>
      </c>
      <c r="H80" s="669">
        <v>298.28618299999999</v>
      </c>
    </row>
    <row r="81" spans="1:8" ht="14.4" x14ac:dyDescent="0.3">
      <c r="A81" s="672" t="s">
        <v>344</v>
      </c>
      <c r="B81" s="669">
        <v>390.92179995000004</v>
      </c>
      <c r="C81" s="669">
        <v>404.47604580000001</v>
      </c>
      <c r="D81" s="669">
        <v>288.03245203000006</v>
      </c>
      <c r="E81" s="669">
        <v>642.99451947</v>
      </c>
      <c r="F81" s="669">
        <v>529.13704800000005</v>
      </c>
      <c r="G81" s="669">
        <v>274.01914699999998</v>
      </c>
      <c r="H81" s="669">
        <v>329.17555299999998</v>
      </c>
    </row>
    <row r="82" spans="1:8" ht="14.4" x14ac:dyDescent="0.3">
      <c r="A82" s="672" t="s">
        <v>85</v>
      </c>
      <c r="B82" s="669">
        <v>83.917146739999993</v>
      </c>
      <c r="C82" s="669">
        <v>90.981462430000008</v>
      </c>
      <c r="D82" s="669">
        <v>1032.3931163099999</v>
      </c>
      <c r="E82" s="669">
        <v>159.310509</v>
      </c>
      <c r="F82" s="669">
        <v>66.780282999999997</v>
      </c>
      <c r="G82" s="669">
        <v>74.189617999999996</v>
      </c>
      <c r="H82" s="669">
        <v>74.159782000000007</v>
      </c>
    </row>
    <row r="83" spans="1:8" ht="14.4" x14ac:dyDescent="0.3">
      <c r="A83" s="672" t="s">
        <v>462</v>
      </c>
      <c r="B83" s="669">
        <v>572.36735690000012</v>
      </c>
      <c r="C83" s="669">
        <v>1006.64149599</v>
      </c>
      <c r="D83" s="669">
        <v>923.43487705999996</v>
      </c>
      <c r="E83" s="669">
        <v>750.03857000000005</v>
      </c>
      <c r="F83" s="669">
        <v>1088.6323030000001</v>
      </c>
      <c r="G83" s="669">
        <v>1009.373053</v>
      </c>
      <c r="H83" s="669">
        <v>884.27896099999998</v>
      </c>
    </row>
    <row r="84" spans="1:8" ht="14.4" x14ac:dyDescent="0.3">
      <c r="A84" s="672" t="s">
        <v>345</v>
      </c>
      <c r="B84" s="669">
        <v>5338.1723477300002</v>
      </c>
      <c r="C84" s="669">
        <v>6041.5245924499986</v>
      </c>
      <c r="D84" s="669">
        <v>7550.2902235000001</v>
      </c>
      <c r="E84" s="669">
        <v>7304.6936100000003</v>
      </c>
      <c r="F84" s="669">
        <v>8033.9666429999997</v>
      </c>
      <c r="G84" s="669">
        <v>8267.7957459999998</v>
      </c>
      <c r="H84" s="669">
        <v>7875.3121529999999</v>
      </c>
    </row>
    <row r="85" spans="1:8" ht="14.4" x14ac:dyDescent="0.3">
      <c r="A85" s="672" t="s">
        <v>88</v>
      </c>
      <c r="B85" s="669">
        <v>4727.0068839799997</v>
      </c>
      <c r="C85" s="669">
        <v>6773.3237167899988</v>
      </c>
      <c r="D85" s="669">
        <v>9002.2102657300002</v>
      </c>
      <c r="E85" s="669">
        <v>5492.4461709999996</v>
      </c>
      <c r="F85" s="669">
        <v>5150.9040279999999</v>
      </c>
      <c r="G85" s="669">
        <v>5071.0214260000002</v>
      </c>
      <c r="H85" s="669">
        <v>6566.0355950000003</v>
      </c>
    </row>
    <row r="86" spans="1:8" ht="28.8" x14ac:dyDescent="0.3">
      <c r="A86" s="672" t="s">
        <v>213</v>
      </c>
      <c r="B86" s="669">
        <v>491.47580625000001</v>
      </c>
      <c r="C86" s="669">
        <v>415.3709437</v>
      </c>
      <c r="D86" s="669">
        <v>926.78628231000005</v>
      </c>
      <c r="E86" s="669">
        <v>1695.801811</v>
      </c>
      <c r="F86" s="669">
        <v>1367.8148530000001</v>
      </c>
      <c r="G86" s="669">
        <v>1334.062588</v>
      </c>
      <c r="H86" s="669">
        <v>1155.6582510000001</v>
      </c>
    </row>
    <row r="87" spans="1:8" ht="14.4" x14ac:dyDescent="0.25">
      <c r="A87" s="671" t="s">
        <v>20</v>
      </c>
      <c r="B87" s="668">
        <v>2753.6890309099999</v>
      </c>
      <c r="C87" s="668">
        <v>3500.0271818999995</v>
      </c>
      <c r="D87" s="668">
        <v>4128.20485259</v>
      </c>
      <c r="E87" s="668">
        <v>7158.6549355299994</v>
      </c>
      <c r="F87" s="668">
        <v>8198.3945210000002</v>
      </c>
      <c r="G87" s="668">
        <v>7280.4220260000002</v>
      </c>
      <c r="H87" s="668">
        <v>5661.9562889999997</v>
      </c>
    </row>
    <row r="88" spans="1:8" ht="14.4" x14ac:dyDescent="0.3">
      <c r="A88" s="672" t="s">
        <v>1946</v>
      </c>
      <c r="B88" s="669">
        <v>128.68954841999999</v>
      </c>
      <c r="C88" s="669">
        <v>69.76842778999999</v>
      </c>
      <c r="D88" s="669">
        <v>58.79491994</v>
      </c>
      <c r="E88" s="669">
        <v>439.67228499999999</v>
      </c>
      <c r="F88" s="669">
        <v>414.021546</v>
      </c>
      <c r="G88" s="669">
        <v>287.42560600000002</v>
      </c>
      <c r="H88" s="669">
        <v>332.67486400000001</v>
      </c>
    </row>
    <row r="89" spans="1:8" ht="14.4" x14ac:dyDescent="0.3">
      <c r="A89" s="672" t="s">
        <v>92</v>
      </c>
      <c r="B89" s="669">
        <v>233.98890022</v>
      </c>
      <c r="C89" s="669">
        <v>178.52621402</v>
      </c>
      <c r="D89" s="669">
        <v>258.28798258</v>
      </c>
      <c r="E89" s="669">
        <v>1310</v>
      </c>
      <c r="F89" s="669">
        <v>905</v>
      </c>
      <c r="G89" s="669">
        <v>1355</v>
      </c>
      <c r="H89" s="669">
        <v>1715</v>
      </c>
    </row>
    <row r="90" spans="1:8" ht="28.8" x14ac:dyDescent="0.3">
      <c r="A90" s="672" t="s">
        <v>346</v>
      </c>
      <c r="B90" s="669">
        <v>4.6644180899999999</v>
      </c>
      <c r="C90" s="669">
        <v>4.7022812400000005</v>
      </c>
      <c r="D90" s="669">
        <v>3.9895606099999998</v>
      </c>
      <c r="E90" s="669">
        <v>9.2334720000000008</v>
      </c>
      <c r="F90" s="669">
        <v>11.571012</v>
      </c>
      <c r="G90" s="669">
        <v>8.4916630000000008</v>
      </c>
      <c r="H90" s="669">
        <v>8.2237899999999993</v>
      </c>
    </row>
    <row r="91" spans="1:8" ht="14.4" x14ac:dyDescent="0.3">
      <c r="A91" s="672" t="s">
        <v>1947</v>
      </c>
      <c r="B91" s="669">
        <v>557.38255260000005</v>
      </c>
      <c r="C91" s="669">
        <v>529.07235907000006</v>
      </c>
      <c r="D91" s="669">
        <v>627.56089695000003</v>
      </c>
      <c r="E91" s="669">
        <v>1124.8804829999999</v>
      </c>
      <c r="F91" s="669">
        <v>2910.9774040000002</v>
      </c>
      <c r="G91" s="669">
        <v>1597.8594599999999</v>
      </c>
      <c r="H91" s="669">
        <v>576.52639799999997</v>
      </c>
    </row>
    <row r="92" spans="1:8" ht="14.4" x14ac:dyDescent="0.3">
      <c r="A92" s="672" t="s">
        <v>1746</v>
      </c>
      <c r="B92" s="669">
        <v>1828.9636115800001</v>
      </c>
      <c r="C92" s="669">
        <v>2717.9578997799999</v>
      </c>
      <c r="D92" s="669">
        <v>3179.5714925100001</v>
      </c>
      <c r="E92" s="669">
        <v>4274.86869553</v>
      </c>
      <c r="F92" s="669">
        <v>3956.8245590000001</v>
      </c>
      <c r="G92" s="669">
        <v>4031.645297</v>
      </c>
      <c r="H92" s="669">
        <v>3029.5312370000001</v>
      </c>
    </row>
    <row r="93" spans="1:8" ht="14.4" x14ac:dyDescent="0.25">
      <c r="A93" s="671" t="s">
        <v>19</v>
      </c>
      <c r="B93" s="668">
        <v>838.03901574999998</v>
      </c>
      <c r="C93" s="668">
        <v>712.14305812999999</v>
      </c>
      <c r="D93" s="668">
        <v>1231.6954042300001</v>
      </c>
      <c r="E93" s="668">
        <v>1601.3299030000001</v>
      </c>
      <c r="F93" s="668">
        <v>1092.651226</v>
      </c>
      <c r="G93" s="668">
        <v>939.33331599999997</v>
      </c>
      <c r="H93" s="668">
        <v>1021.914003</v>
      </c>
    </row>
    <row r="94" spans="1:8" ht="14.4" x14ac:dyDescent="0.3">
      <c r="A94" s="672" t="s">
        <v>564</v>
      </c>
      <c r="B94" s="669">
        <v>317.28852799999999</v>
      </c>
      <c r="C94" s="669">
        <v>315.52172000000002</v>
      </c>
      <c r="D94" s="669">
        <v>315.638532</v>
      </c>
      <c r="E94" s="669">
        <v>314.90983899999998</v>
      </c>
      <c r="F94" s="669">
        <v>262.39999999999998</v>
      </c>
      <c r="G94" s="669">
        <v>262.39999999999998</v>
      </c>
      <c r="H94" s="669">
        <v>262.39999999999998</v>
      </c>
    </row>
    <row r="95" spans="1:8" ht="14.4" x14ac:dyDescent="0.3">
      <c r="A95" s="672" t="s">
        <v>618</v>
      </c>
      <c r="B95" s="669">
        <v>160.61860933000003</v>
      </c>
      <c r="C95" s="669">
        <v>58.210793209999999</v>
      </c>
      <c r="D95" s="669">
        <v>310.04078822000002</v>
      </c>
      <c r="E95" s="669">
        <v>466.943826</v>
      </c>
      <c r="F95" s="669">
        <v>460.45509900000002</v>
      </c>
      <c r="G95" s="669">
        <v>296.77180099999998</v>
      </c>
      <c r="H95" s="669">
        <v>300.77180099999998</v>
      </c>
    </row>
    <row r="96" spans="1:8" ht="28.8" x14ac:dyDescent="0.3">
      <c r="A96" s="672" t="s">
        <v>1652</v>
      </c>
      <c r="B96" s="669">
        <v>12.783020140000001</v>
      </c>
      <c r="C96" s="669">
        <v>11.3356835</v>
      </c>
      <c r="D96" s="669">
        <v>10.861260290000001</v>
      </c>
      <c r="E96" s="669">
        <v>11.527403</v>
      </c>
      <c r="F96" s="669">
        <v>16.650266999999999</v>
      </c>
      <c r="G96" s="669">
        <v>16.542907</v>
      </c>
      <c r="H96" s="669">
        <v>16.186019000000002</v>
      </c>
    </row>
    <row r="97" spans="1:8" ht="14.4" x14ac:dyDescent="0.3">
      <c r="A97" s="672" t="s">
        <v>1948</v>
      </c>
      <c r="B97" s="669">
        <v>301.5843256</v>
      </c>
      <c r="C97" s="669">
        <v>286.27165739000003</v>
      </c>
      <c r="D97" s="669">
        <v>554.69665176000001</v>
      </c>
      <c r="E97" s="669">
        <v>751.64339299999995</v>
      </c>
      <c r="F97" s="669">
        <v>308.37901499999998</v>
      </c>
      <c r="G97" s="669">
        <v>319.02320400000002</v>
      </c>
      <c r="H97" s="669">
        <v>401.49917900000003</v>
      </c>
    </row>
    <row r="98" spans="1:8" ht="28.8" x14ac:dyDescent="0.3">
      <c r="A98" s="672" t="s">
        <v>1949</v>
      </c>
      <c r="B98" s="669">
        <v>45.764532680000002</v>
      </c>
      <c r="C98" s="669">
        <v>40.803204030000003</v>
      </c>
      <c r="D98" s="669">
        <v>40.458171960000008</v>
      </c>
      <c r="E98" s="669">
        <v>56.305441999999999</v>
      </c>
      <c r="F98" s="669">
        <v>44.766845000000004</v>
      </c>
      <c r="G98" s="669">
        <v>44.595404000000002</v>
      </c>
      <c r="H98" s="669">
        <v>41.057003999999999</v>
      </c>
    </row>
    <row r="99" spans="1:8" ht="28.8" x14ac:dyDescent="0.25">
      <c r="A99" s="671" t="s">
        <v>18</v>
      </c>
      <c r="B99" s="668">
        <v>269.87414318000003</v>
      </c>
      <c r="C99" s="668">
        <v>810.78142095999988</v>
      </c>
      <c r="D99" s="668">
        <v>1802.0478536599999</v>
      </c>
      <c r="E99" s="668">
        <v>745.97668099999999</v>
      </c>
      <c r="F99" s="668">
        <v>530.38686800000005</v>
      </c>
      <c r="G99" s="668">
        <v>500.672123</v>
      </c>
      <c r="H99" s="668">
        <v>476.07527299999998</v>
      </c>
    </row>
    <row r="100" spans="1:8" ht="28.8" x14ac:dyDescent="0.3">
      <c r="A100" s="672" t="s">
        <v>222</v>
      </c>
      <c r="B100" s="669">
        <v>269.87414318000003</v>
      </c>
      <c r="C100" s="669">
        <v>810.78142095999988</v>
      </c>
      <c r="D100" s="669">
        <v>1802.0478536599999</v>
      </c>
      <c r="E100" s="669">
        <v>745.97668099999999</v>
      </c>
      <c r="F100" s="669">
        <v>530.38686800000005</v>
      </c>
      <c r="G100" s="669">
        <v>500.672123</v>
      </c>
      <c r="H100" s="669">
        <v>476.07527299999998</v>
      </c>
    </row>
    <row r="101" spans="1:8" ht="14.4" x14ac:dyDescent="0.25">
      <c r="A101" s="671" t="s">
        <v>17</v>
      </c>
      <c r="B101" s="668">
        <v>3326.5969978499993</v>
      </c>
      <c r="C101" s="668">
        <v>3855.1801252400005</v>
      </c>
      <c r="D101" s="668">
        <v>3782.5965519099996</v>
      </c>
      <c r="E101" s="668">
        <v>4863.9062326099993</v>
      </c>
      <c r="F101" s="668">
        <v>5021.1775749999997</v>
      </c>
      <c r="G101" s="668">
        <v>5054.9919849999997</v>
      </c>
      <c r="H101" s="668">
        <v>5067.3007470000002</v>
      </c>
    </row>
    <row r="102" spans="1:8" ht="28.8" x14ac:dyDescent="0.3">
      <c r="A102" s="672" t="s">
        <v>467</v>
      </c>
      <c r="B102" s="669">
        <v>77.369016110000004</v>
      </c>
      <c r="C102" s="669">
        <v>83.825581680000013</v>
      </c>
      <c r="D102" s="669">
        <v>110.08977087000001</v>
      </c>
      <c r="E102" s="669">
        <v>142.12166400000001</v>
      </c>
      <c r="F102" s="669">
        <v>145.664342</v>
      </c>
      <c r="G102" s="669">
        <v>132.54009500000001</v>
      </c>
      <c r="H102" s="669">
        <v>131.89514600000001</v>
      </c>
    </row>
    <row r="103" spans="1:8" ht="14.4" x14ac:dyDescent="0.3">
      <c r="A103" s="672" t="s">
        <v>105</v>
      </c>
      <c r="B103" s="669">
        <v>163.57862499999999</v>
      </c>
      <c r="C103" s="669">
        <v>622.83809225999994</v>
      </c>
      <c r="D103" s="669">
        <v>715.51066025</v>
      </c>
      <c r="E103" s="669">
        <v>941.38856299999998</v>
      </c>
      <c r="F103" s="669">
        <v>1745.0686250000001</v>
      </c>
      <c r="G103" s="669">
        <v>1891.0386249999999</v>
      </c>
      <c r="H103" s="669">
        <v>1739.0386249999999</v>
      </c>
    </row>
    <row r="104" spans="1:8" ht="28.8" x14ac:dyDescent="0.3">
      <c r="A104" s="672" t="s">
        <v>468</v>
      </c>
      <c r="B104" s="669">
        <v>8.2587238099999993</v>
      </c>
      <c r="C104" s="669">
        <v>9.2918754799999999</v>
      </c>
      <c r="D104" s="669">
        <v>9.293333389999999</v>
      </c>
      <c r="E104" s="669">
        <v>12.903912</v>
      </c>
      <c r="F104" s="669">
        <v>11.771298</v>
      </c>
      <c r="G104" s="669">
        <v>10.161146</v>
      </c>
      <c r="H104" s="669">
        <v>9.1744249999999994</v>
      </c>
    </row>
    <row r="105" spans="1:8" ht="14.4" x14ac:dyDescent="0.3">
      <c r="A105" s="672" t="s">
        <v>99</v>
      </c>
      <c r="B105" s="669">
        <v>427.30097943999999</v>
      </c>
      <c r="C105" s="669">
        <v>519.08293916000002</v>
      </c>
      <c r="D105" s="669">
        <v>495.75368096999995</v>
      </c>
      <c r="E105" s="669">
        <v>528.72164453000005</v>
      </c>
      <c r="F105" s="669">
        <v>448.61010299999998</v>
      </c>
      <c r="G105" s="669">
        <v>406.42536100000001</v>
      </c>
      <c r="H105" s="669">
        <v>449.437478</v>
      </c>
    </row>
    <row r="106" spans="1:8" ht="14.4" x14ac:dyDescent="0.3">
      <c r="A106" s="672" t="s">
        <v>100</v>
      </c>
      <c r="B106" s="669">
        <v>12.273609610000001</v>
      </c>
      <c r="C106" s="669">
        <v>10.09999215</v>
      </c>
      <c r="D106" s="669">
        <v>32.061253189999995</v>
      </c>
      <c r="E106" s="669">
        <v>34.779453770000003</v>
      </c>
      <c r="F106" s="669">
        <v>34.718049000000001</v>
      </c>
      <c r="G106" s="669">
        <v>34.745033999999997</v>
      </c>
      <c r="H106" s="669">
        <v>34.785052</v>
      </c>
    </row>
    <row r="107" spans="1:8" ht="14.4" x14ac:dyDescent="0.3">
      <c r="A107" s="672" t="s">
        <v>469</v>
      </c>
      <c r="B107" s="669">
        <v>2637.8160438799996</v>
      </c>
      <c r="C107" s="669">
        <v>2610.0416445100004</v>
      </c>
      <c r="D107" s="669">
        <v>2419.8878532399995</v>
      </c>
      <c r="E107" s="669">
        <v>3203.99099531</v>
      </c>
      <c r="F107" s="669">
        <v>2635.3451580000001</v>
      </c>
      <c r="G107" s="669">
        <v>2580.0817240000001</v>
      </c>
      <c r="H107" s="669">
        <v>2702.9700210000001</v>
      </c>
    </row>
    <row r="108" spans="1:8" ht="14.4" x14ac:dyDescent="0.25">
      <c r="A108" s="671" t="s">
        <v>16</v>
      </c>
      <c r="B108" s="668">
        <v>1411.6198774300001</v>
      </c>
      <c r="C108" s="668">
        <v>2261.6893461400005</v>
      </c>
      <c r="D108" s="668">
        <v>2205.1405095</v>
      </c>
      <c r="E108" s="668">
        <v>4589.5838039999999</v>
      </c>
      <c r="F108" s="668">
        <v>4884.6191390000004</v>
      </c>
      <c r="G108" s="668">
        <v>3021.7034520000002</v>
      </c>
      <c r="H108" s="668">
        <v>2677.7416579999999</v>
      </c>
    </row>
    <row r="109" spans="1:8" ht="14.4" x14ac:dyDescent="0.3">
      <c r="A109" s="672" t="s">
        <v>111</v>
      </c>
      <c r="B109" s="669">
        <v>21.605782170000001</v>
      </c>
      <c r="C109" s="669">
        <v>20.78775718</v>
      </c>
      <c r="D109" s="669">
        <v>20.94357656</v>
      </c>
      <c r="E109" s="669">
        <v>21.625563</v>
      </c>
      <c r="F109" s="669">
        <v>28.444898999999999</v>
      </c>
      <c r="G109" s="669">
        <v>28.431048000000001</v>
      </c>
      <c r="H109" s="669">
        <v>28.418462999999999</v>
      </c>
    </row>
    <row r="110" spans="1:8" ht="28.8" x14ac:dyDescent="0.3">
      <c r="A110" s="672" t="s">
        <v>1654</v>
      </c>
      <c r="B110" s="669">
        <v>309.88099459000006</v>
      </c>
      <c r="C110" s="669">
        <v>416.68122722000004</v>
      </c>
      <c r="D110" s="669">
        <v>396.85598804</v>
      </c>
      <c r="E110" s="669">
        <v>787.92962999999997</v>
      </c>
      <c r="F110" s="669">
        <v>1072.789575</v>
      </c>
      <c r="G110" s="669">
        <v>696.08602099999996</v>
      </c>
      <c r="H110" s="669">
        <v>456.413006</v>
      </c>
    </row>
    <row r="111" spans="1:8" ht="28.8" x14ac:dyDescent="0.3">
      <c r="A111" s="672" t="s">
        <v>1655</v>
      </c>
      <c r="B111" s="669">
        <v>256.54546172000005</v>
      </c>
      <c r="C111" s="669">
        <v>375.28530079999996</v>
      </c>
      <c r="D111" s="669">
        <v>387.21986633</v>
      </c>
      <c r="E111" s="669">
        <v>393.09097200000002</v>
      </c>
      <c r="F111" s="669">
        <v>331.427438</v>
      </c>
      <c r="G111" s="669">
        <v>310.780644</v>
      </c>
      <c r="H111" s="669">
        <v>300.10868900000003</v>
      </c>
    </row>
    <row r="112" spans="1:8" ht="14.4" x14ac:dyDescent="0.3">
      <c r="A112" s="672" t="s">
        <v>351</v>
      </c>
      <c r="B112" s="669">
        <v>113.05850909</v>
      </c>
      <c r="C112" s="669">
        <v>589.79871885</v>
      </c>
      <c r="D112" s="669">
        <v>519.93943215999991</v>
      </c>
      <c r="E112" s="669">
        <v>1440.5</v>
      </c>
      <c r="F112" s="669">
        <v>1430</v>
      </c>
      <c r="G112" s="669">
        <v>37</v>
      </c>
      <c r="H112" s="669">
        <v>32</v>
      </c>
    </row>
    <row r="113" spans="1:8" ht="28.8" x14ac:dyDescent="0.3">
      <c r="A113" s="672" t="s">
        <v>1782</v>
      </c>
      <c r="B113" s="669">
        <v>53.440106219999997</v>
      </c>
      <c r="C113" s="669">
        <v>102.91719569000001</v>
      </c>
      <c r="D113" s="669">
        <v>24.223460329999998</v>
      </c>
      <c r="E113" s="669">
        <v>154.12945300000001</v>
      </c>
      <c r="F113" s="669">
        <v>103.811072</v>
      </c>
      <c r="G113" s="669">
        <v>51.097293000000001</v>
      </c>
      <c r="H113" s="669">
        <v>23.559788000000001</v>
      </c>
    </row>
    <row r="114" spans="1:8" ht="28.8" x14ac:dyDescent="0.3">
      <c r="A114" s="672" t="s">
        <v>565</v>
      </c>
      <c r="B114" s="669">
        <v>505.10713159000005</v>
      </c>
      <c r="C114" s="669">
        <v>523.83983978000003</v>
      </c>
      <c r="D114" s="669">
        <v>533.35690510999996</v>
      </c>
      <c r="E114" s="669">
        <v>515.04120999999998</v>
      </c>
      <c r="F114" s="669">
        <v>507.491829</v>
      </c>
      <c r="G114" s="669">
        <v>518.504457</v>
      </c>
      <c r="H114" s="669">
        <v>533.58140100000003</v>
      </c>
    </row>
    <row r="115" spans="1:8" ht="14.4" x14ac:dyDescent="0.3">
      <c r="A115" s="672" t="s">
        <v>1950</v>
      </c>
      <c r="B115" s="669">
        <v>2.0054567799999998</v>
      </c>
      <c r="C115" s="669">
        <v>8.1471815700000008</v>
      </c>
      <c r="D115" s="669">
        <v>13.38702516</v>
      </c>
      <c r="E115" s="669">
        <v>39.667727999999997</v>
      </c>
      <c r="F115" s="669">
        <v>39.654488999999998</v>
      </c>
      <c r="G115" s="669">
        <v>49.677782999999998</v>
      </c>
      <c r="H115" s="669">
        <v>49.711249000000002</v>
      </c>
    </row>
    <row r="116" spans="1:8" ht="14.4" x14ac:dyDescent="0.3">
      <c r="A116" s="672" t="s">
        <v>1658</v>
      </c>
      <c r="B116" s="669">
        <v>47.515297310000008</v>
      </c>
      <c r="C116" s="669">
        <v>116.61653625999999</v>
      </c>
      <c r="D116" s="669">
        <v>84.142571419999996</v>
      </c>
      <c r="E116" s="669">
        <v>126.278341</v>
      </c>
      <c r="F116" s="669">
        <v>54.569158000000002</v>
      </c>
      <c r="G116" s="669">
        <v>46.767611000000002</v>
      </c>
      <c r="H116" s="669">
        <v>27.560262000000002</v>
      </c>
    </row>
    <row r="117" spans="1:8" ht="14.4" x14ac:dyDescent="0.3">
      <c r="A117" s="672" t="s">
        <v>1783</v>
      </c>
      <c r="B117" s="669">
        <v>79.534702689999989</v>
      </c>
      <c r="C117" s="669">
        <v>92.407204969999995</v>
      </c>
      <c r="D117" s="669">
        <v>134.94718698000003</v>
      </c>
      <c r="E117" s="669">
        <v>919.98063200000001</v>
      </c>
      <c r="F117" s="669">
        <v>897.41628100000003</v>
      </c>
      <c r="G117" s="669">
        <v>927.43189400000006</v>
      </c>
      <c r="H117" s="669">
        <v>927.45230900000001</v>
      </c>
    </row>
    <row r="118" spans="1:8" ht="28.8" x14ac:dyDescent="0.3">
      <c r="A118" s="672" t="s">
        <v>1784</v>
      </c>
      <c r="B118" s="669">
        <v>22.926435269999999</v>
      </c>
      <c r="C118" s="669">
        <v>15.208383820000003</v>
      </c>
      <c r="D118" s="669">
        <v>90.124497409999989</v>
      </c>
      <c r="E118" s="669">
        <v>181.59027499999999</v>
      </c>
      <c r="F118" s="669">
        <v>394.49493899999999</v>
      </c>
      <c r="G118" s="669">
        <v>341.58138700000001</v>
      </c>
      <c r="H118" s="669">
        <v>289.38107200000002</v>
      </c>
    </row>
    <row r="119" spans="1:8" ht="28.8" x14ac:dyDescent="0.3">
      <c r="A119" s="672" t="s">
        <v>1905</v>
      </c>
      <c r="B119" s="669">
        <v>0</v>
      </c>
      <c r="C119" s="669">
        <v>0</v>
      </c>
      <c r="D119" s="669">
        <v>0</v>
      </c>
      <c r="E119" s="669">
        <v>9.75</v>
      </c>
      <c r="F119" s="669">
        <v>24.519459000000001</v>
      </c>
      <c r="G119" s="669">
        <v>14.345314</v>
      </c>
      <c r="H119" s="669">
        <v>9.5554190000000006</v>
      </c>
    </row>
    <row r="120" spans="1:8" ht="14.4" x14ac:dyDescent="0.25">
      <c r="A120" s="671" t="s">
        <v>15</v>
      </c>
      <c r="B120" s="668">
        <v>394.62124556999993</v>
      </c>
      <c r="C120" s="668">
        <v>1103.0318757299999</v>
      </c>
      <c r="D120" s="668">
        <v>1174.5452995099997</v>
      </c>
      <c r="E120" s="668">
        <v>1422.1856270000001</v>
      </c>
      <c r="F120" s="668">
        <v>1053.455179</v>
      </c>
      <c r="G120" s="668">
        <v>579.17135599999995</v>
      </c>
      <c r="H120" s="668">
        <v>603.94914100000005</v>
      </c>
    </row>
    <row r="121" spans="1:8" ht="14.4" x14ac:dyDescent="0.3">
      <c r="A121" s="672" t="s">
        <v>619</v>
      </c>
      <c r="B121" s="669">
        <v>217.28949600000001</v>
      </c>
      <c r="C121" s="669">
        <v>652.26479700000004</v>
      </c>
      <c r="D121" s="669">
        <v>524.93212600000004</v>
      </c>
      <c r="E121" s="669">
        <v>582</v>
      </c>
      <c r="F121" s="669">
        <v>530</v>
      </c>
      <c r="G121" s="669">
        <v>70</v>
      </c>
      <c r="H121" s="669">
        <v>70</v>
      </c>
    </row>
    <row r="122" spans="1:8" ht="14.4" x14ac:dyDescent="0.3">
      <c r="A122" s="672" t="s">
        <v>352</v>
      </c>
      <c r="B122" s="669">
        <v>177.33174956999997</v>
      </c>
      <c r="C122" s="669">
        <v>450.76707873000004</v>
      </c>
      <c r="D122" s="669">
        <v>649.61317350999991</v>
      </c>
      <c r="E122" s="669">
        <v>840.18562699999995</v>
      </c>
      <c r="F122" s="669">
        <v>523.45517900000004</v>
      </c>
      <c r="G122" s="669">
        <v>509.171356</v>
      </c>
      <c r="H122" s="669">
        <v>533.94914100000005</v>
      </c>
    </row>
    <row r="123" spans="1:8" ht="14.4" x14ac:dyDescent="0.25">
      <c r="A123" s="671" t="s">
        <v>14</v>
      </c>
      <c r="B123" s="668">
        <v>1217.9116117200001</v>
      </c>
      <c r="C123" s="668">
        <v>2703.9580339699996</v>
      </c>
      <c r="D123" s="668">
        <v>6994.569010799999</v>
      </c>
      <c r="E123" s="668">
        <v>2296.2338506399997</v>
      </c>
      <c r="F123" s="668">
        <v>2807.9868759999999</v>
      </c>
      <c r="G123" s="668">
        <v>1885.71849</v>
      </c>
      <c r="H123" s="668">
        <v>1716.920824</v>
      </c>
    </row>
    <row r="124" spans="1:8" ht="28.8" x14ac:dyDescent="0.3">
      <c r="A124" s="672" t="s">
        <v>476</v>
      </c>
      <c r="B124" s="669">
        <v>98.419695290000007</v>
      </c>
      <c r="C124" s="669">
        <v>150.64668517999999</v>
      </c>
      <c r="D124" s="669">
        <v>5811.0428670599995</v>
      </c>
      <c r="E124" s="669">
        <v>384.61024428999997</v>
      </c>
      <c r="F124" s="669">
        <v>1004.661461</v>
      </c>
      <c r="G124" s="669">
        <v>298.516997</v>
      </c>
      <c r="H124" s="669">
        <v>226.45518799999999</v>
      </c>
    </row>
    <row r="125" spans="1:8" ht="14.4" x14ac:dyDescent="0.3">
      <c r="A125" s="672" t="s">
        <v>1951</v>
      </c>
      <c r="B125" s="669">
        <v>32.537172729999995</v>
      </c>
      <c r="C125" s="669">
        <v>39.033035120000022</v>
      </c>
      <c r="D125" s="669">
        <v>41.215298930000003</v>
      </c>
      <c r="E125" s="669">
        <v>51.825162580000004</v>
      </c>
      <c r="F125" s="669">
        <v>48.17</v>
      </c>
      <c r="G125" s="669">
        <v>47.706783999999999</v>
      </c>
      <c r="H125" s="669">
        <v>47.502096999999999</v>
      </c>
    </row>
    <row r="126" spans="1:8" ht="28.8" x14ac:dyDescent="0.3">
      <c r="A126" s="672" t="s">
        <v>477</v>
      </c>
      <c r="B126" s="669">
        <v>352.36322128</v>
      </c>
      <c r="C126" s="669">
        <v>1758.3070788299999</v>
      </c>
      <c r="D126" s="669">
        <v>272.17592507000001</v>
      </c>
      <c r="E126" s="669">
        <v>768.33004981999989</v>
      </c>
      <c r="F126" s="669">
        <v>705.31720800000005</v>
      </c>
      <c r="G126" s="669">
        <v>570.87040200000001</v>
      </c>
      <c r="H126" s="669">
        <v>478.06391600000001</v>
      </c>
    </row>
    <row r="127" spans="1:8" ht="28.8" x14ac:dyDescent="0.3">
      <c r="A127" s="672" t="s">
        <v>118</v>
      </c>
      <c r="B127" s="669">
        <v>12.961050519999999</v>
      </c>
      <c r="C127" s="669">
        <v>9.8479391099999987</v>
      </c>
      <c r="D127" s="669">
        <v>12.423775320000001</v>
      </c>
      <c r="E127" s="669">
        <v>19.505450839999998</v>
      </c>
      <c r="F127" s="669">
        <v>14.314503</v>
      </c>
      <c r="G127" s="669">
        <v>14.267948000000001</v>
      </c>
      <c r="H127" s="669">
        <v>14.038470999999999</v>
      </c>
    </row>
    <row r="128" spans="1:8" ht="14.4" x14ac:dyDescent="0.3">
      <c r="A128" s="672" t="s">
        <v>119</v>
      </c>
      <c r="B128" s="669">
        <v>11.73252529</v>
      </c>
      <c r="C128" s="669">
        <v>11.477238029999999</v>
      </c>
      <c r="D128" s="669">
        <v>10.696099249999998</v>
      </c>
      <c r="E128" s="669">
        <v>10.59077413</v>
      </c>
      <c r="F128" s="669">
        <v>12.951036</v>
      </c>
      <c r="G128" s="669">
        <v>12.887364</v>
      </c>
      <c r="H128" s="669">
        <v>12.883984</v>
      </c>
    </row>
    <row r="129" spans="1:8" ht="43.2" x14ac:dyDescent="0.3">
      <c r="A129" s="672" t="s">
        <v>1952</v>
      </c>
      <c r="B129" s="669">
        <v>23.748894970000002</v>
      </c>
      <c r="C129" s="669">
        <v>21.636405960000001</v>
      </c>
      <c r="D129" s="669">
        <v>21.113298960000002</v>
      </c>
      <c r="E129" s="669">
        <v>27.427123590000001</v>
      </c>
      <c r="F129" s="669">
        <v>27.749202</v>
      </c>
      <c r="G129" s="669">
        <v>27.831806</v>
      </c>
      <c r="H129" s="669">
        <v>27.874680999999999</v>
      </c>
    </row>
    <row r="130" spans="1:8" ht="14.4" x14ac:dyDescent="0.3">
      <c r="A130" s="672" t="s">
        <v>478</v>
      </c>
      <c r="B130" s="669">
        <v>571.39093647000016</v>
      </c>
      <c r="C130" s="669">
        <v>529.54787670000007</v>
      </c>
      <c r="D130" s="669">
        <v>676.79275228999984</v>
      </c>
      <c r="E130" s="669">
        <v>871.44459941000014</v>
      </c>
      <c r="F130" s="669">
        <v>925.119686</v>
      </c>
      <c r="G130" s="669">
        <v>843.46913500000005</v>
      </c>
      <c r="H130" s="669">
        <v>840.32447500000001</v>
      </c>
    </row>
    <row r="131" spans="1:8" ht="14.4" x14ac:dyDescent="0.3">
      <c r="A131" s="672" t="s">
        <v>479</v>
      </c>
      <c r="B131" s="669">
        <v>8.9153133900000014</v>
      </c>
      <c r="C131" s="669">
        <v>12.125244940000002</v>
      </c>
      <c r="D131" s="669">
        <v>14.757759080000003</v>
      </c>
      <c r="E131" s="669">
        <v>20.817951610000001</v>
      </c>
      <c r="F131" s="669">
        <v>21.769922000000001</v>
      </c>
      <c r="G131" s="669">
        <v>22.183350999999998</v>
      </c>
      <c r="H131" s="669">
        <v>22.241247000000001</v>
      </c>
    </row>
    <row r="132" spans="1:8" ht="14.4" x14ac:dyDescent="0.3">
      <c r="A132" s="672" t="s">
        <v>1953</v>
      </c>
      <c r="B132" s="669">
        <v>2.88167236</v>
      </c>
      <c r="C132" s="669">
        <v>3.22570289</v>
      </c>
      <c r="D132" s="669">
        <v>2.5942016799999998</v>
      </c>
      <c r="E132" s="669">
        <v>3.56962636</v>
      </c>
      <c r="F132" s="669">
        <v>4.1503649999999999</v>
      </c>
      <c r="G132" s="669">
        <v>4.103129</v>
      </c>
      <c r="H132" s="669">
        <v>3.78409</v>
      </c>
    </row>
    <row r="133" spans="1:8" ht="28.8" x14ac:dyDescent="0.3">
      <c r="A133" s="672" t="s">
        <v>480</v>
      </c>
      <c r="B133" s="669">
        <v>94.454265309999982</v>
      </c>
      <c r="C133" s="669">
        <v>159.20103165</v>
      </c>
      <c r="D133" s="669">
        <v>122.82897729999999</v>
      </c>
      <c r="E133" s="669">
        <v>122.58332912</v>
      </c>
      <c r="F133" s="669">
        <v>24.539915000000001</v>
      </c>
      <c r="G133" s="669">
        <v>22.525518999999999</v>
      </c>
      <c r="H133" s="669">
        <v>22.385586</v>
      </c>
    </row>
    <row r="134" spans="1:8" ht="14.4" x14ac:dyDescent="0.3">
      <c r="A134" s="672" t="s">
        <v>481</v>
      </c>
      <c r="B134" s="669">
        <v>5.7815608300000001</v>
      </c>
      <c r="C134" s="669">
        <v>5.9634557499999987</v>
      </c>
      <c r="D134" s="669">
        <v>5.9904696200000007</v>
      </c>
      <c r="E134" s="669">
        <v>8.7236823900000005</v>
      </c>
      <c r="F134" s="669">
        <v>9.5594599999999996</v>
      </c>
      <c r="G134" s="669">
        <v>11.585781000000001</v>
      </c>
      <c r="H134" s="669">
        <v>11.487295</v>
      </c>
    </row>
    <row r="135" spans="1:8" ht="28.8" x14ac:dyDescent="0.3">
      <c r="A135" s="672" t="s">
        <v>482</v>
      </c>
      <c r="B135" s="669">
        <v>2.7253032799999999</v>
      </c>
      <c r="C135" s="669">
        <v>2.9463398099999996</v>
      </c>
      <c r="D135" s="669">
        <v>2.9375862400000003</v>
      </c>
      <c r="E135" s="669">
        <v>6.8058565</v>
      </c>
      <c r="F135" s="669">
        <v>9.6841179999999998</v>
      </c>
      <c r="G135" s="669">
        <v>9.7702740000000006</v>
      </c>
      <c r="H135" s="669">
        <v>9.8797940000000004</v>
      </c>
    </row>
    <row r="136" spans="1:8" ht="14.4" x14ac:dyDescent="0.25">
      <c r="A136" s="671" t="s">
        <v>13</v>
      </c>
      <c r="B136" s="668">
        <v>2050.0669600900001</v>
      </c>
      <c r="C136" s="668">
        <v>2440.2700535299996</v>
      </c>
      <c r="D136" s="668">
        <v>2678.5232588999997</v>
      </c>
      <c r="E136" s="668">
        <v>4171.8540069999999</v>
      </c>
      <c r="F136" s="668">
        <v>3825.243837</v>
      </c>
      <c r="G136" s="668">
        <v>3201.5082080000002</v>
      </c>
      <c r="H136" s="668">
        <v>3198.7984550000001</v>
      </c>
    </row>
    <row r="137" spans="1:8" ht="28.8" x14ac:dyDescent="0.3">
      <c r="A137" s="672" t="s">
        <v>566</v>
      </c>
      <c r="B137" s="669">
        <v>441.09237249</v>
      </c>
      <c r="C137" s="669">
        <v>487.13183217999995</v>
      </c>
      <c r="D137" s="669">
        <v>672.80941825000002</v>
      </c>
      <c r="E137" s="669">
        <v>575.58005600000001</v>
      </c>
      <c r="F137" s="669">
        <v>526.21733800000004</v>
      </c>
      <c r="G137" s="669">
        <v>472.77972199999999</v>
      </c>
      <c r="H137" s="669">
        <v>471.551985</v>
      </c>
    </row>
    <row r="138" spans="1:8" ht="28.8" x14ac:dyDescent="0.3">
      <c r="A138" s="672" t="s">
        <v>122</v>
      </c>
      <c r="B138" s="669">
        <v>7.8432965899999996</v>
      </c>
      <c r="C138" s="669">
        <v>7.69548918</v>
      </c>
      <c r="D138" s="669">
        <v>7.7478410499999999</v>
      </c>
      <c r="E138" s="669">
        <v>8.8856045100000003</v>
      </c>
      <c r="F138" s="669">
        <v>10.347734000000001</v>
      </c>
      <c r="G138" s="669">
        <v>10.346088999999999</v>
      </c>
      <c r="H138" s="669">
        <v>10.344576</v>
      </c>
    </row>
    <row r="139" spans="1:8" ht="14.4" x14ac:dyDescent="0.3">
      <c r="A139" s="672" t="s">
        <v>234</v>
      </c>
      <c r="B139" s="669">
        <v>129.85262273000001</v>
      </c>
      <c r="C139" s="669">
        <v>120.03985492999999</v>
      </c>
      <c r="D139" s="669">
        <v>103.77263838</v>
      </c>
      <c r="E139" s="669">
        <v>70.70402</v>
      </c>
      <c r="F139" s="669">
        <v>72.600634999999997</v>
      </c>
      <c r="G139" s="669">
        <v>62.380907999999998</v>
      </c>
      <c r="H139" s="669">
        <v>53.430405</v>
      </c>
    </row>
    <row r="140" spans="1:8" ht="14.4" x14ac:dyDescent="0.3">
      <c r="A140" s="672" t="s">
        <v>251</v>
      </c>
      <c r="B140" s="669">
        <v>124.48179395</v>
      </c>
      <c r="C140" s="669">
        <v>119.7066308</v>
      </c>
      <c r="D140" s="669">
        <v>110.46013511000002</v>
      </c>
      <c r="E140" s="669">
        <v>180.04463200000001</v>
      </c>
      <c r="F140" s="669">
        <v>184.068939</v>
      </c>
      <c r="G140" s="669">
        <v>153.746509</v>
      </c>
      <c r="H140" s="669">
        <v>141.67186599999999</v>
      </c>
    </row>
    <row r="141" spans="1:8" ht="28.8" x14ac:dyDescent="0.3">
      <c r="A141" s="672" t="s">
        <v>483</v>
      </c>
      <c r="B141" s="669">
        <v>97.440041800000003</v>
      </c>
      <c r="C141" s="669">
        <v>146.58206555999999</v>
      </c>
      <c r="D141" s="669">
        <v>180.98170949000001</v>
      </c>
      <c r="E141" s="669">
        <v>148.66442900000001</v>
      </c>
      <c r="F141" s="669">
        <v>136.44734600000001</v>
      </c>
      <c r="G141" s="669">
        <v>95.265983000000006</v>
      </c>
      <c r="H141" s="669">
        <v>90.575911000000005</v>
      </c>
    </row>
    <row r="142" spans="1:8" ht="14.4" x14ac:dyDescent="0.3">
      <c r="A142" s="672" t="s">
        <v>484</v>
      </c>
      <c r="B142" s="669">
        <v>116.48376724000001</v>
      </c>
      <c r="C142" s="669">
        <v>115.11168004999996</v>
      </c>
      <c r="D142" s="669">
        <v>112.40047256</v>
      </c>
      <c r="E142" s="669">
        <v>180.67092174000001</v>
      </c>
      <c r="F142" s="669">
        <v>159.42376100000001</v>
      </c>
      <c r="G142" s="669">
        <v>125.608135</v>
      </c>
      <c r="H142" s="669">
        <v>121.24073799999999</v>
      </c>
    </row>
    <row r="143" spans="1:8" ht="28.8" x14ac:dyDescent="0.3">
      <c r="A143" s="672" t="s">
        <v>485</v>
      </c>
      <c r="B143" s="669">
        <v>341.24982846000006</v>
      </c>
      <c r="C143" s="669">
        <v>540.26594431000001</v>
      </c>
      <c r="D143" s="669">
        <v>568.28837823999993</v>
      </c>
      <c r="E143" s="669">
        <v>450.67588000000001</v>
      </c>
      <c r="F143" s="669">
        <v>437.54775799999999</v>
      </c>
      <c r="G143" s="669">
        <v>431.72707200000002</v>
      </c>
      <c r="H143" s="669">
        <v>436.62380300000001</v>
      </c>
    </row>
    <row r="144" spans="1:8" ht="28.8" x14ac:dyDescent="0.3">
      <c r="A144" s="672" t="s">
        <v>357</v>
      </c>
      <c r="B144" s="669">
        <v>86.381690950000007</v>
      </c>
      <c r="C144" s="669">
        <v>127.27187133</v>
      </c>
      <c r="D144" s="669">
        <v>64.627096859999995</v>
      </c>
      <c r="E144" s="669">
        <v>761.41837181999995</v>
      </c>
      <c r="F144" s="669">
        <v>773.61802599999999</v>
      </c>
      <c r="G144" s="669">
        <v>563.80381699999998</v>
      </c>
      <c r="H144" s="669">
        <v>552.34582699999999</v>
      </c>
    </row>
    <row r="145" spans="1:8" ht="14.4" x14ac:dyDescent="0.3">
      <c r="A145" s="672" t="s">
        <v>358</v>
      </c>
      <c r="B145" s="669">
        <v>495.95016984</v>
      </c>
      <c r="C145" s="669">
        <v>517.99342001000002</v>
      </c>
      <c r="D145" s="669">
        <v>437.08683837000001</v>
      </c>
      <c r="E145" s="669">
        <v>1057.32682393</v>
      </c>
      <c r="F145" s="669">
        <v>845.02285700000004</v>
      </c>
      <c r="G145" s="669">
        <v>625.51365199999998</v>
      </c>
      <c r="H145" s="669">
        <v>663.44874900000002</v>
      </c>
    </row>
    <row r="146" spans="1:8" ht="28.8" x14ac:dyDescent="0.3">
      <c r="A146" s="672" t="s">
        <v>567</v>
      </c>
      <c r="B146" s="669">
        <v>17.570785280000003</v>
      </c>
      <c r="C146" s="669">
        <v>21.126042869999996</v>
      </c>
      <c r="D146" s="669">
        <v>27.202227449999995</v>
      </c>
      <c r="E146" s="669">
        <v>38.829220999999997</v>
      </c>
      <c r="F146" s="669">
        <v>32.582825999999997</v>
      </c>
      <c r="G146" s="669">
        <v>32.56729</v>
      </c>
      <c r="H146" s="669">
        <v>31.070114</v>
      </c>
    </row>
    <row r="147" spans="1:8" ht="14.4" x14ac:dyDescent="0.3">
      <c r="A147" s="672" t="s">
        <v>568</v>
      </c>
      <c r="B147" s="669">
        <v>188.34118768000002</v>
      </c>
      <c r="C147" s="669">
        <v>233.41412680000002</v>
      </c>
      <c r="D147" s="669">
        <v>383.84604794000001</v>
      </c>
      <c r="E147" s="669">
        <v>642.91861800000004</v>
      </c>
      <c r="F147" s="669">
        <v>594.07457999999997</v>
      </c>
      <c r="G147" s="669">
        <v>594.18187799999998</v>
      </c>
      <c r="H147" s="669">
        <v>592.70158800000002</v>
      </c>
    </row>
    <row r="148" spans="1:8" ht="14.4" x14ac:dyDescent="0.3">
      <c r="A148" s="672" t="s">
        <v>1954</v>
      </c>
      <c r="B148" s="669">
        <v>2.9844676799999998</v>
      </c>
      <c r="C148" s="669">
        <v>2.9339729200000004</v>
      </c>
      <c r="D148" s="669">
        <v>8.0661692699999996</v>
      </c>
      <c r="E148" s="669">
        <v>27.586438999999999</v>
      </c>
      <c r="F148" s="669">
        <v>24.596767</v>
      </c>
      <c r="G148" s="669">
        <v>24.482911999999999</v>
      </c>
      <c r="H148" s="669">
        <v>24.460011000000002</v>
      </c>
    </row>
    <row r="149" spans="1:8" ht="28.8" x14ac:dyDescent="0.3">
      <c r="A149" s="672" t="s">
        <v>1660</v>
      </c>
      <c r="B149" s="669">
        <v>0.39493540000000005</v>
      </c>
      <c r="C149" s="669">
        <v>0.99712259000000003</v>
      </c>
      <c r="D149" s="669">
        <v>1.23428593</v>
      </c>
      <c r="E149" s="669">
        <v>28.54899</v>
      </c>
      <c r="F149" s="669">
        <v>28.695270000000001</v>
      </c>
      <c r="G149" s="669">
        <v>9.104241</v>
      </c>
      <c r="H149" s="669">
        <v>9.3328819999999997</v>
      </c>
    </row>
    <row r="150" spans="1:8" ht="14.4" x14ac:dyDescent="0.25">
      <c r="A150" s="671" t="s">
        <v>12</v>
      </c>
      <c r="B150" s="668">
        <v>48726.906162979998</v>
      </c>
      <c r="C150" s="668">
        <v>50430.971691430001</v>
      </c>
      <c r="D150" s="668">
        <v>52197.511019969985</v>
      </c>
      <c r="E150" s="668">
        <v>53030.992105999998</v>
      </c>
      <c r="F150" s="668">
        <v>52113.722414999997</v>
      </c>
      <c r="G150" s="668">
        <v>50870.580997999998</v>
      </c>
      <c r="H150" s="668">
        <v>47997.905138000002</v>
      </c>
    </row>
    <row r="151" spans="1:8" ht="14.4" x14ac:dyDescent="0.3">
      <c r="A151" s="672" t="s">
        <v>1661</v>
      </c>
      <c r="B151" s="669">
        <v>443.07380733999997</v>
      </c>
      <c r="C151" s="669">
        <v>751.58360157000004</v>
      </c>
      <c r="D151" s="669">
        <v>255.03496153999998</v>
      </c>
      <c r="E151" s="669">
        <v>993.46693300000004</v>
      </c>
      <c r="F151" s="669">
        <v>1641.8822259999999</v>
      </c>
      <c r="G151" s="669">
        <v>1480.5893550000001</v>
      </c>
      <c r="H151" s="669">
        <v>1476.407301</v>
      </c>
    </row>
    <row r="152" spans="1:8" ht="28.8" x14ac:dyDescent="0.3">
      <c r="A152" s="672" t="s">
        <v>1662</v>
      </c>
      <c r="B152" s="669">
        <v>395.74072728000004</v>
      </c>
      <c r="C152" s="669">
        <v>684.8457272500001</v>
      </c>
      <c r="D152" s="669">
        <v>773.6985051800001</v>
      </c>
      <c r="E152" s="669">
        <v>2058.38854704</v>
      </c>
      <c r="F152" s="669">
        <v>1665.2243020000001</v>
      </c>
      <c r="G152" s="669">
        <v>1727.9943699999999</v>
      </c>
      <c r="H152" s="669">
        <v>1452.7460739999999</v>
      </c>
    </row>
    <row r="153" spans="1:8" ht="14.4" x14ac:dyDescent="0.3">
      <c r="A153" s="672" t="s">
        <v>128</v>
      </c>
      <c r="B153" s="669">
        <v>512.82740997999997</v>
      </c>
      <c r="C153" s="669">
        <v>819.06188485000007</v>
      </c>
      <c r="D153" s="669">
        <v>688.30145649999997</v>
      </c>
      <c r="E153" s="669">
        <v>681.88472983000008</v>
      </c>
      <c r="F153" s="669">
        <v>646.52308900000003</v>
      </c>
      <c r="G153" s="669">
        <v>666.52308900000003</v>
      </c>
      <c r="H153" s="669">
        <v>666.52308900000003</v>
      </c>
    </row>
    <row r="154" spans="1:8" ht="14.4" x14ac:dyDescent="0.3">
      <c r="A154" s="672" t="s">
        <v>1663</v>
      </c>
      <c r="B154" s="669">
        <v>33.294049189999996</v>
      </c>
      <c r="C154" s="669">
        <v>33.426333469999996</v>
      </c>
      <c r="D154" s="669">
        <v>68.55860887</v>
      </c>
      <c r="E154" s="669">
        <v>49.271635000000003</v>
      </c>
      <c r="F154" s="669">
        <v>48.609051999999998</v>
      </c>
      <c r="G154" s="669">
        <v>49.131709000000001</v>
      </c>
      <c r="H154" s="669">
        <v>48.678851000000002</v>
      </c>
    </row>
    <row r="155" spans="1:8" ht="28.8" x14ac:dyDescent="0.3">
      <c r="A155" s="672" t="s">
        <v>361</v>
      </c>
      <c r="B155" s="669">
        <v>398.33718157999994</v>
      </c>
      <c r="C155" s="669">
        <v>399.53921748999994</v>
      </c>
      <c r="D155" s="669">
        <v>407.16620869000008</v>
      </c>
      <c r="E155" s="669">
        <v>435.70393612999999</v>
      </c>
      <c r="F155" s="669">
        <v>193.20267000000001</v>
      </c>
      <c r="G155" s="669">
        <v>175.498503</v>
      </c>
      <c r="H155" s="669">
        <v>189.09755899999999</v>
      </c>
    </row>
    <row r="156" spans="1:8" ht="14.4" x14ac:dyDescent="0.3">
      <c r="A156" s="672" t="s">
        <v>569</v>
      </c>
      <c r="B156" s="669">
        <v>30131.210362350001</v>
      </c>
      <c r="C156" s="669">
        <v>30626.292823699998</v>
      </c>
      <c r="D156" s="669">
        <v>32206.416540629998</v>
      </c>
      <c r="E156" s="669">
        <v>31384.163089000001</v>
      </c>
      <c r="F156" s="669">
        <v>30367.463692000001</v>
      </c>
      <c r="G156" s="669">
        <v>29779.433716</v>
      </c>
      <c r="H156" s="669">
        <v>28961.790497000002</v>
      </c>
    </row>
    <row r="157" spans="1:8" ht="14.4" x14ac:dyDescent="0.3">
      <c r="A157" s="672" t="s">
        <v>570</v>
      </c>
      <c r="B157" s="669">
        <v>16504.327218259998</v>
      </c>
      <c r="C157" s="669">
        <v>16724.503085979999</v>
      </c>
      <c r="D157" s="669">
        <v>17480.568821469999</v>
      </c>
      <c r="E157" s="669">
        <v>16692.499583000001</v>
      </c>
      <c r="F157" s="669">
        <v>16848.118933999998</v>
      </c>
      <c r="G157" s="669">
        <v>16552.348173999999</v>
      </c>
      <c r="H157" s="669">
        <v>14810.843185</v>
      </c>
    </row>
    <row r="158" spans="1:8" ht="28.8" x14ac:dyDescent="0.3">
      <c r="A158" s="672" t="s">
        <v>571</v>
      </c>
      <c r="B158" s="669">
        <v>308.09540700000002</v>
      </c>
      <c r="C158" s="669">
        <v>391.71901711999999</v>
      </c>
      <c r="D158" s="669">
        <v>317.76591708999996</v>
      </c>
      <c r="E158" s="669">
        <v>735.613653</v>
      </c>
      <c r="F158" s="669">
        <v>702.69844999999998</v>
      </c>
      <c r="G158" s="669">
        <v>439.06208199999998</v>
      </c>
      <c r="H158" s="669">
        <v>391.81858199999999</v>
      </c>
    </row>
    <row r="159" spans="1:8" ht="14.4" x14ac:dyDescent="0.25">
      <c r="A159" s="671" t="s">
        <v>1955</v>
      </c>
      <c r="B159" s="668">
        <v>8773.5106303199991</v>
      </c>
      <c r="C159" s="668">
        <v>9202.11822665</v>
      </c>
      <c r="D159" s="668">
        <v>9498.0254596999985</v>
      </c>
      <c r="E159" s="668">
        <v>10638.305004690001</v>
      </c>
      <c r="F159" s="668">
        <v>10926.309558000001</v>
      </c>
      <c r="G159" s="668">
        <v>11048.053099999999</v>
      </c>
      <c r="H159" s="668">
        <v>11035.959327</v>
      </c>
    </row>
    <row r="160" spans="1:8" ht="14.4" x14ac:dyDescent="0.3">
      <c r="A160" s="672" t="s">
        <v>620</v>
      </c>
      <c r="B160" s="669">
        <v>348.72897276000009</v>
      </c>
      <c r="C160" s="669">
        <v>387.30928826000002</v>
      </c>
      <c r="D160" s="669">
        <v>466.76813275000001</v>
      </c>
      <c r="E160" s="669">
        <v>422.706997</v>
      </c>
      <c r="F160" s="669">
        <v>564.51752099999999</v>
      </c>
      <c r="G160" s="669">
        <v>857.14690700000006</v>
      </c>
      <c r="H160" s="669">
        <v>858.279988</v>
      </c>
    </row>
    <row r="161" spans="1:8" ht="14.4" x14ac:dyDescent="0.3">
      <c r="A161" s="672" t="s">
        <v>535</v>
      </c>
      <c r="B161" s="669">
        <v>492.18592392999994</v>
      </c>
      <c r="C161" s="669">
        <v>532.52715035000006</v>
      </c>
      <c r="D161" s="669">
        <v>548.96533353999996</v>
      </c>
      <c r="E161" s="669">
        <v>659.63869799999998</v>
      </c>
      <c r="F161" s="669">
        <v>658.12514099999999</v>
      </c>
      <c r="G161" s="669">
        <v>642.04123400000003</v>
      </c>
      <c r="H161" s="669">
        <v>645.06286599999999</v>
      </c>
    </row>
    <row r="162" spans="1:8" ht="14.4" x14ac:dyDescent="0.3">
      <c r="A162" s="672" t="s">
        <v>132</v>
      </c>
      <c r="B162" s="669">
        <v>7719.3593355599996</v>
      </c>
      <c r="C162" s="669">
        <v>8037.9287639899994</v>
      </c>
      <c r="D162" s="669">
        <v>8265.5099017600005</v>
      </c>
      <c r="E162" s="669">
        <v>9179.0346410000002</v>
      </c>
      <c r="F162" s="669">
        <v>9448.5818319999998</v>
      </c>
      <c r="G162" s="669">
        <v>9294.9984330000007</v>
      </c>
      <c r="H162" s="669">
        <v>9261.2813939999996</v>
      </c>
    </row>
    <row r="163" spans="1:8" ht="28.8" x14ac:dyDescent="0.3">
      <c r="A163" s="672" t="s">
        <v>1747</v>
      </c>
      <c r="B163" s="669">
        <v>0.23266176000000002</v>
      </c>
      <c r="C163" s="669">
        <v>0.20364863</v>
      </c>
      <c r="D163" s="669">
        <v>0.23241281</v>
      </c>
      <c r="E163" s="669">
        <v>5.3997799999999998</v>
      </c>
      <c r="F163" s="669">
        <v>9.2221919999999997</v>
      </c>
      <c r="G163" s="669">
        <v>9.3316719999999993</v>
      </c>
      <c r="H163" s="669">
        <v>9.3561370000000004</v>
      </c>
    </row>
    <row r="164" spans="1:8" ht="14.4" x14ac:dyDescent="0.3">
      <c r="A164" s="672" t="s">
        <v>1748</v>
      </c>
      <c r="B164" s="669">
        <v>213.00373630999999</v>
      </c>
      <c r="C164" s="669">
        <v>244.14937542000001</v>
      </c>
      <c r="D164" s="669">
        <v>216.54967883999998</v>
      </c>
      <c r="E164" s="669">
        <v>371.52488869000001</v>
      </c>
      <c r="F164" s="669">
        <v>245.86287200000001</v>
      </c>
      <c r="G164" s="669">
        <v>244.534854</v>
      </c>
      <c r="H164" s="669">
        <v>261.97894200000002</v>
      </c>
    </row>
    <row r="165" spans="1:8" ht="14.4" x14ac:dyDescent="0.25">
      <c r="A165" s="671" t="s">
        <v>11</v>
      </c>
      <c r="B165" s="668">
        <v>36146.299963750003</v>
      </c>
      <c r="C165" s="668">
        <v>44228.773865720003</v>
      </c>
      <c r="D165" s="668">
        <v>45979.583002189996</v>
      </c>
      <c r="E165" s="668">
        <v>56602.061880000001</v>
      </c>
      <c r="F165" s="668">
        <v>60769.879090000002</v>
      </c>
      <c r="G165" s="668">
        <v>61873.510180999998</v>
      </c>
      <c r="H165" s="668">
        <v>62783.272190000003</v>
      </c>
    </row>
    <row r="166" spans="1:8" ht="28.8" x14ac:dyDescent="0.3">
      <c r="A166" s="672" t="s">
        <v>1956</v>
      </c>
      <c r="B166" s="669">
        <v>355.52511616999993</v>
      </c>
      <c r="C166" s="669">
        <v>822.43706627999995</v>
      </c>
      <c r="D166" s="669">
        <v>509.82511041000004</v>
      </c>
      <c r="E166" s="669">
        <v>111.246177</v>
      </c>
      <c r="F166" s="669">
        <v>107.664362</v>
      </c>
      <c r="G166" s="669">
        <v>105.753648</v>
      </c>
      <c r="H166" s="669">
        <v>100.055328</v>
      </c>
    </row>
    <row r="167" spans="1:8" ht="14.4" x14ac:dyDescent="0.3">
      <c r="A167" s="672" t="s">
        <v>1957</v>
      </c>
      <c r="B167" s="669">
        <v>281.71114499999999</v>
      </c>
      <c r="C167" s="669">
        <v>431.20955686000002</v>
      </c>
      <c r="D167" s="669">
        <v>636.15172800000005</v>
      </c>
      <c r="E167" s="669">
        <v>585.55763200000001</v>
      </c>
      <c r="F167" s="669">
        <v>551.66939100000002</v>
      </c>
      <c r="G167" s="669">
        <v>501.06106899999997</v>
      </c>
      <c r="H167" s="669">
        <v>497.88666499999999</v>
      </c>
    </row>
    <row r="168" spans="1:8" ht="14.4" x14ac:dyDescent="0.3">
      <c r="A168" s="672" t="s">
        <v>136</v>
      </c>
      <c r="B168" s="669">
        <v>122.42655436999999</v>
      </c>
      <c r="C168" s="669">
        <v>140.71536623</v>
      </c>
      <c r="D168" s="669">
        <v>99.244865879999992</v>
      </c>
      <c r="E168" s="669">
        <v>142.306332</v>
      </c>
      <c r="F168" s="669">
        <v>146.095021</v>
      </c>
      <c r="G168" s="669">
        <v>145.17551900000001</v>
      </c>
      <c r="H168" s="669">
        <v>144.39164</v>
      </c>
    </row>
    <row r="169" spans="1:8" ht="28.8" x14ac:dyDescent="0.3">
      <c r="A169" s="672" t="s">
        <v>364</v>
      </c>
      <c r="B169" s="669">
        <v>410.50139130000002</v>
      </c>
      <c r="C169" s="669">
        <v>367.23695494999998</v>
      </c>
      <c r="D169" s="669">
        <v>328.49867838</v>
      </c>
      <c r="E169" s="669">
        <v>532.54547600000001</v>
      </c>
      <c r="F169" s="669">
        <v>551.74430600000005</v>
      </c>
      <c r="G169" s="669">
        <v>543.55230600000004</v>
      </c>
      <c r="H169" s="669">
        <v>543.55230600000004</v>
      </c>
    </row>
    <row r="170" spans="1:8" ht="43.2" x14ac:dyDescent="0.3">
      <c r="A170" s="672" t="s">
        <v>487</v>
      </c>
      <c r="B170" s="669">
        <v>34796.73483791</v>
      </c>
      <c r="C170" s="669">
        <v>42266.551661930003</v>
      </c>
      <c r="D170" s="669">
        <v>44202.111367019999</v>
      </c>
      <c r="E170" s="669">
        <v>55017.697266000003</v>
      </c>
      <c r="F170" s="669">
        <v>59197.214066</v>
      </c>
      <c r="G170" s="669">
        <v>60362.158101000001</v>
      </c>
      <c r="H170" s="669">
        <v>61281.249846999999</v>
      </c>
    </row>
    <row r="171" spans="1:8" ht="14.4" x14ac:dyDescent="0.3">
      <c r="A171" s="672" t="s">
        <v>622</v>
      </c>
      <c r="B171" s="669">
        <v>150</v>
      </c>
      <c r="C171" s="669">
        <v>170.49598646999999</v>
      </c>
      <c r="D171" s="669">
        <v>168.12397949999999</v>
      </c>
      <c r="E171" s="669">
        <v>168.12401</v>
      </c>
      <c r="F171" s="669">
        <v>168.12401</v>
      </c>
      <c r="G171" s="669">
        <v>168.12401</v>
      </c>
      <c r="H171" s="669">
        <v>168.12401</v>
      </c>
    </row>
    <row r="172" spans="1:8" ht="14.4" x14ac:dyDescent="0.3">
      <c r="A172" s="672" t="s">
        <v>623</v>
      </c>
      <c r="B172" s="669">
        <v>29.400918999999998</v>
      </c>
      <c r="C172" s="669">
        <v>30.127272999999999</v>
      </c>
      <c r="D172" s="669">
        <v>35.627273000000002</v>
      </c>
      <c r="E172" s="669">
        <v>44.584986999999998</v>
      </c>
      <c r="F172" s="669">
        <v>47.367933999999998</v>
      </c>
      <c r="G172" s="669">
        <v>47.685527999999998</v>
      </c>
      <c r="H172" s="669">
        <v>48.012394</v>
      </c>
    </row>
    <row r="173" spans="1:8" ht="14.4" x14ac:dyDescent="0.25">
      <c r="A173" s="671" t="s">
        <v>10</v>
      </c>
      <c r="B173" s="668">
        <v>88298.496576639984</v>
      </c>
      <c r="C173" s="668">
        <v>99259.328127570014</v>
      </c>
      <c r="D173" s="668">
        <v>107011.84673397</v>
      </c>
      <c r="E173" s="668">
        <v>104877.899393</v>
      </c>
      <c r="F173" s="668">
        <v>113598.442822</v>
      </c>
      <c r="G173" s="668">
        <v>118499.791043</v>
      </c>
      <c r="H173" s="668">
        <v>119760.436118</v>
      </c>
    </row>
    <row r="174" spans="1:8" ht="28.8" x14ac:dyDescent="0.3">
      <c r="A174" s="672" t="s">
        <v>139</v>
      </c>
      <c r="B174" s="669">
        <v>11441.865754349998</v>
      </c>
      <c r="C174" s="669">
        <v>11353.15612052</v>
      </c>
      <c r="D174" s="669">
        <v>11334.26653536</v>
      </c>
      <c r="E174" s="669">
        <v>11490.649179</v>
      </c>
      <c r="F174" s="669">
        <v>11436.149179</v>
      </c>
      <c r="G174" s="669">
        <v>11443.749179</v>
      </c>
      <c r="H174" s="669">
        <v>11451.449178999999</v>
      </c>
    </row>
    <row r="175" spans="1:8" ht="14.4" x14ac:dyDescent="0.3">
      <c r="A175" s="672" t="s">
        <v>366</v>
      </c>
      <c r="B175" s="669">
        <v>76856.630822289997</v>
      </c>
      <c r="C175" s="669">
        <v>87906.172007050001</v>
      </c>
      <c r="D175" s="669">
        <v>95677.580198609998</v>
      </c>
      <c r="E175" s="669">
        <v>93387.250214</v>
      </c>
      <c r="F175" s="669">
        <v>102162.293643</v>
      </c>
      <c r="G175" s="669">
        <v>107056.041864</v>
      </c>
      <c r="H175" s="669">
        <v>108308.98693899999</v>
      </c>
    </row>
    <row r="176" spans="1:8" ht="14.4" x14ac:dyDescent="0.25">
      <c r="A176" s="671" t="s">
        <v>9</v>
      </c>
      <c r="B176" s="668">
        <v>9396.1280547499991</v>
      </c>
      <c r="C176" s="668">
        <v>26646.753469509997</v>
      </c>
      <c r="D176" s="668">
        <v>23408.993499980003</v>
      </c>
      <c r="E176" s="668">
        <v>18156.998574000001</v>
      </c>
      <c r="F176" s="668">
        <v>19375.518315000001</v>
      </c>
      <c r="G176" s="668">
        <v>17163.376113999999</v>
      </c>
      <c r="H176" s="668">
        <v>16714.953085000001</v>
      </c>
    </row>
    <row r="177" spans="1:8" ht="14.4" x14ac:dyDescent="0.3">
      <c r="A177" s="672" t="s">
        <v>488</v>
      </c>
      <c r="B177" s="669">
        <v>6803.4614346900016</v>
      </c>
      <c r="C177" s="669">
        <v>24107.558438380001</v>
      </c>
      <c r="D177" s="669">
        <v>20465.290615729999</v>
      </c>
      <c r="E177" s="669">
        <v>15208.851548000001</v>
      </c>
      <c r="F177" s="669">
        <v>16304.005417</v>
      </c>
      <c r="G177" s="669">
        <v>14202.294393</v>
      </c>
      <c r="H177" s="669">
        <v>13764.045243</v>
      </c>
    </row>
    <row r="178" spans="1:8" ht="28.8" x14ac:dyDescent="0.3">
      <c r="A178" s="672" t="s">
        <v>244</v>
      </c>
      <c r="B178" s="669">
        <v>27.446996299999999</v>
      </c>
      <c r="C178" s="669">
        <v>30.101943139999999</v>
      </c>
      <c r="D178" s="669">
        <v>30.357434120000001</v>
      </c>
      <c r="E178" s="669">
        <v>33.820093999999997</v>
      </c>
      <c r="F178" s="669">
        <v>33.640224000000003</v>
      </c>
      <c r="G178" s="669">
        <v>33.572425000000003</v>
      </c>
      <c r="H178" s="669">
        <v>33.646152000000001</v>
      </c>
    </row>
    <row r="179" spans="1:8" ht="14.4" x14ac:dyDescent="0.3">
      <c r="A179" s="672" t="s">
        <v>368</v>
      </c>
      <c r="B179" s="669">
        <v>52.425180240000003</v>
      </c>
      <c r="C179" s="669">
        <v>50.010259249999997</v>
      </c>
      <c r="D179" s="669">
        <v>27.525983359999998</v>
      </c>
      <c r="E179" s="669">
        <v>68.272614000000004</v>
      </c>
      <c r="F179" s="669">
        <v>118.934662</v>
      </c>
      <c r="G179" s="669">
        <v>118.939419</v>
      </c>
      <c r="H179" s="669">
        <v>119.008928</v>
      </c>
    </row>
    <row r="180" spans="1:8" ht="28.8" x14ac:dyDescent="0.3">
      <c r="A180" s="672" t="s">
        <v>572</v>
      </c>
      <c r="B180" s="669">
        <v>337.36359922000003</v>
      </c>
      <c r="C180" s="669">
        <v>350.0718933</v>
      </c>
      <c r="D180" s="669">
        <v>354.94148204000004</v>
      </c>
      <c r="E180" s="669">
        <v>385.00240600000001</v>
      </c>
      <c r="F180" s="669">
        <v>432.88584100000003</v>
      </c>
      <c r="G180" s="669">
        <v>433.511257</v>
      </c>
      <c r="H180" s="669">
        <v>429.17472700000002</v>
      </c>
    </row>
    <row r="181" spans="1:8" ht="28.8" x14ac:dyDescent="0.3">
      <c r="A181" s="672" t="s">
        <v>573</v>
      </c>
      <c r="B181" s="669">
        <v>844.54886778000002</v>
      </c>
      <c r="C181" s="669">
        <v>772.29932196000004</v>
      </c>
      <c r="D181" s="669">
        <v>1176.1881276500001</v>
      </c>
      <c r="E181" s="669">
        <v>1069.9108719999999</v>
      </c>
      <c r="F181" s="669">
        <v>1037.62141</v>
      </c>
      <c r="G181" s="669">
        <v>915.46362499999998</v>
      </c>
      <c r="H181" s="669">
        <v>923.85963200000003</v>
      </c>
    </row>
    <row r="182" spans="1:8" ht="14.4" x14ac:dyDescent="0.3">
      <c r="A182" s="672" t="s">
        <v>1958</v>
      </c>
      <c r="B182" s="669">
        <v>1292.9622680499999</v>
      </c>
      <c r="C182" s="669">
        <v>1301.69103746</v>
      </c>
      <c r="D182" s="669">
        <v>1312.2157167400001</v>
      </c>
      <c r="E182" s="669">
        <v>1343.908091</v>
      </c>
      <c r="F182" s="669">
        <v>1399.329129</v>
      </c>
      <c r="G182" s="669">
        <v>1412.0761050000001</v>
      </c>
      <c r="H182" s="669">
        <v>1397.613038</v>
      </c>
    </row>
    <row r="183" spans="1:8" ht="28.8" x14ac:dyDescent="0.3">
      <c r="A183" s="672" t="s">
        <v>1959</v>
      </c>
      <c r="B183" s="669">
        <v>37.919708469999996</v>
      </c>
      <c r="C183" s="669">
        <v>35.02057602</v>
      </c>
      <c r="D183" s="669">
        <v>42.474140339999998</v>
      </c>
      <c r="E183" s="669">
        <v>47.232948999999998</v>
      </c>
      <c r="F183" s="669">
        <v>49.101632000000002</v>
      </c>
      <c r="G183" s="669">
        <v>47.518889999999999</v>
      </c>
      <c r="H183" s="669">
        <v>47.605364999999999</v>
      </c>
    </row>
    <row r="184" spans="1:8" ht="36.6" customHeight="1" x14ac:dyDescent="0.25">
      <c r="A184" s="671" t="s">
        <v>8</v>
      </c>
      <c r="B184" s="668">
        <v>3051.9390853</v>
      </c>
      <c r="C184" s="668">
        <v>2575.1278268799997</v>
      </c>
      <c r="D184" s="668">
        <v>2449.4976750100004</v>
      </c>
      <c r="E184" s="668">
        <v>3421.239967</v>
      </c>
      <c r="F184" s="668">
        <v>3498.8409299999998</v>
      </c>
      <c r="G184" s="668">
        <v>3135.4395479999998</v>
      </c>
      <c r="H184" s="668">
        <v>3055.543662</v>
      </c>
    </row>
    <row r="185" spans="1:8" ht="28.8" x14ac:dyDescent="0.3">
      <c r="A185" s="672" t="s">
        <v>575</v>
      </c>
      <c r="B185" s="669">
        <v>1840.1726174300002</v>
      </c>
      <c r="C185" s="669">
        <v>1341.7449747899998</v>
      </c>
      <c r="D185" s="669">
        <v>1222.5764091100002</v>
      </c>
      <c r="E185" s="669">
        <v>2206.6340960000002</v>
      </c>
      <c r="F185" s="669">
        <v>2229.8480279999999</v>
      </c>
      <c r="G185" s="669">
        <v>1866.4795079999999</v>
      </c>
      <c r="H185" s="669">
        <v>1786.542586</v>
      </c>
    </row>
    <row r="186" spans="1:8" ht="28.8" x14ac:dyDescent="0.3">
      <c r="A186" s="672" t="s">
        <v>245</v>
      </c>
      <c r="B186" s="669">
        <v>8.2331531999999985</v>
      </c>
      <c r="C186" s="669">
        <v>18.130674329999998</v>
      </c>
      <c r="D186" s="669">
        <v>13.32416578</v>
      </c>
      <c r="E186" s="669">
        <v>14.05763</v>
      </c>
      <c r="F186" s="669">
        <v>12.910501</v>
      </c>
      <c r="G186" s="669">
        <v>12.923952</v>
      </c>
      <c r="H186" s="669">
        <v>12.964988</v>
      </c>
    </row>
    <row r="187" spans="1:8" ht="14.4" x14ac:dyDescent="0.3">
      <c r="A187" s="672" t="s">
        <v>145</v>
      </c>
      <c r="B187" s="669">
        <v>1203.53331467</v>
      </c>
      <c r="C187" s="669">
        <v>1215.25217776</v>
      </c>
      <c r="D187" s="669">
        <v>1213.5971001199998</v>
      </c>
      <c r="E187" s="669">
        <v>1200.548241</v>
      </c>
      <c r="F187" s="669">
        <v>1256.0824009999999</v>
      </c>
      <c r="G187" s="669">
        <v>1256.0360880000001</v>
      </c>
      <c r="H187" s="669">
        <v>1256.0360880000001</v>
      </c>
    </row>
    <row r="188" spans="1:8" ht="14.4" x14ac:dyDescent="0.25">
      <c r="A188" s="671" t="s">
        <v>7</v>
      </c>
      <c r="B188" s="668">
        <v>2165.26814917</v>
      </c>
      <c r="C188" s="668">
        <v>2774.6008306500003</v>
      </c>
      <c r="D188" s="668">
        <v>3950.78683869</v>
      </c>
      <c r="E188" s="668">
        <v>4661.1437219999998</v>
      </c>
      <c r="F188" s="668">
        <v>3567.6989749999998</v>
      </c>
      <c r="G188" s="668">
        <v>7456.9139750000004</v>
      </c>
      <c r="H188" s="668">
        <v>6672.460975</v>
      </c>
    </row>
    <row r="189" spans="1:8" ht="43.2" x14ac:dyDescent="0.3">
      <c r="A189" s="672" t="s">
        <v>492</v>
      </c>
      <c r="B189" s="669">
        <v>2165.26814917</v>
      </c>
      <c r="C189" s="669">
        <v>2774.6008306500003</v>
      </c>
      <c r="D189" s="669">
        <v>3950.78683869</v>
      </c>
      <c r="E189" s="669">
        <v>4661.1437219999998</v>
      </c>
      <c r="F189" s="669">
        <v>3567.6989749999998</v>
      </c>
      <c r="G189" s="669">
        <v>7456.9139750000004</v>
      </c>
      <c r="H189" s="669">
        <v>6672.460975</v>
      </c>
    </row>
    <row r="190" spans="1:8" ht="28.8" x14ac:dyDescent="0.25">
      <c r="A190" s="671" t="s">
        <v>1960</v>
      </c>
      <c r="B190" s="668">
        <v>89107.487411239985</v>
      </c>
      <c r="C190" s="668">
        <v>91267.493696310004</v>
      </c>
      <c r="D190" s="668">
        <v>97234.939011319992</v>
      </c>
      <c r="E190" s="668">
        <v>106533.67277</v>
      </c>
      <c r="F190" s="668">
        <v>108158.67045999999</v>
      </c>
      <c r="G190" s="668">
        <v>110761.747057</v>
      </c>
      <c r="H190" s="668">
        <v>108801.943418</v>
      </c>
    </row>
    <row r="191" spans="1:8" ht="14.4" x14ac:dyDescent="0.3">
      <c r="A191" s="672" t="s">
        <v>1961</v>
      </c>
      <c r="B191" s="669">
        <v>921.74446355999999</v>
      </c>
      <c r="C191" s="669">
        <v>959.96797056000003</v>
      </c>
      <c r="D191" s="669">
        <v>994.82289471000001</v>
      </c>
      <c r="E191" s="669">
        <v>1019.354567</v>
      </c>
      <c r="F191" s="669">
        <v>1043.035247</v>
      </c>
      <c r="G191" s="669">
        <v>940.53410899999994</v>
      </c>
      <c r="H191" s="669">
        <v>922.40634899999998</v>
      </c>
    </row>
    <row r="192" spans="1:8" ht="28.8" x14ac:dyDescent="0.3">
      <c r="A192" s="672" t="s">
        <v>1962</v>
      </c>
      <c r="B192" s="669">
        <v>2881.3013811199999</v>
      </c>
      <c r="C192" s="669">
        <v>2955.1837315600005</v>
      </c>
      <c r="D192" s="669">
        <v>3006.3402932200006</v>
      </c>
      <c r="E192" s="669">
        <v>3277.9812390000002</v>
      </c>
      <c r="F192" s="669">
        <v>3174.7378370000001</v>
      </c>
      <c r="G192" s="669">
        <v>3090.8200550000001</v>
      </c>
      <c r="H192" s="669">
        <v>3049.4253589999998</v>
      </c>
    </row>
    <row r="193" spans="1:8" ht="14.4" x14ac:dyDescent="0.3">
      <c r="A193" s="672" t="s">
        <v>149</v>
      </c>
      <c r="B193" s="669">
        <v>2197.5203256899999</v>
      </c>
      <c r="C193" s="669">
        <v>1002.54879263</v>
      </c>
      <c r="D193" s="669">
        <v>2994.0756243000001</v>
      </c>
      <c r="E193" s="669">
        <v>696.06807000000003</v>
      </c>
      <c r="F193" s="669">
        <v>36.762799000000001</v>
      </c>
      <c r="G193" s="669">
        <v>30.730675000000002</v>
      </c>
      <c r="H193" s="669">
        <v>30.771017000000001</v>
      </c>
    </row>
    <row r="194" spans="1:8" ht="14.4" x14ac:dyDescent="0.3">
      <c r="A194" s="672" t="s">
        <v>150</v>
      </c>
      <c r="B194" s="669">
        <v>71544.47634501</v>
      </c>
      <c r="C194" s="669">
        <v>75755.428118570009</v>
      </c>
      <c r="D194" s="669">
        <v>77856.057229919999</v>
      </c>
      <c r="E194" s="669">
        <v>83764.308602000005</v>
      </c>
      <c r="F194" s="669">
        <v>89147.885869999998</v>
      </c>
      <c r="G194" s="669">
        <v>90015.085869999995</v>
      </c>
      <c r="H194" s="669">
        <v>88832.685870000001</v>
      </c>
    </row>
    <row r="195" spans="1:8" ht="28.8" x14ac:dyDescent="0.3">
      <c r="A195" s="672" t="s">
        <v>576</v>
      </c>
      <c r="B195" s="669">
        <v>132.47173778000001</v>
      </c>
      <c r="C195" s="669">
        <v>164.56111504000003</v>
      </c>
      <c r="D195" s="669">
        <v>811.49495898999987</v>
      </c>
      <c r="E195" s="669">
        <v>2974.993129</v>
      </c>
      <c r="F195" s="669">
        <v>171.69688400000001</v>
      </c>
      <c r="G195" s="669">
        <v>848.69178899999997</v>
      </c>
      <c r="H195" s="669">
        <v>128.834361</v>
      </c>
    </row>
    <row r="196" spans="1:8" ht="28.8" x14ac:dyDescent="0.3">
      <c r="A196" s="672" t="s">
        <v>375</v>
      </c>
      <c r="B196" s="669">
        <v>286.82739000999999</v>
      </c>
      <c r="C196" s="669">
        <v>335.03474418999991</v>
      </c>
      <c r="D196" s="669">
        <v>416.99084290999997</v>
      </c>
      <c r="E196" s="669">
        <v>1034.971035</v>
      </c>
      <c r="F196" s="669">
        <v>919.67802500000005</v>
      </c>
      <c r="G196" s="669">
        <v>868.76727400000004</v>
      </c>
      <c r="H196" s="669">
        <v>872.43517299999996</v>
      </c>
    </row>
    <row r="197" spans="1:8" ht="28.8" x14ac:dyDescent="0.3">
      <c r="A197" s="672" t="s">
        <v>1963</v>
      </c>
      <c r="B197" s="669">
        <v>215.11905999000001</v>
      </c>
      <c r="C197" s="669">
        <v>193.34806467000001</v>
      </c>
      <c r="D197" s="669">
        <v>199.00958312</v>
      </c>
      <c r="E197" s="669">
        <v>223.548633</v>
      </c>
      <c r="F197" s="669">
        <v>219.911722</v>
      </c>
      <c r="G197" s="669">
        <v>213.95683600000001</v>
      </c>
      <c r="H197" s="669">
        <v>202.13109299999999</v>
      </c>
    </row>
    <row r="198" spans="1:8" ht="14.4" x14ac:dyDescent="0.3">
      <c r="A198" s="672" t="s">
        <v>577</v>
      </c>
      <c r="B198" s="669">
        <v>123.95027686</v>
      </c>
      <c r="C198" s="669">
        <v>88.335464439999996</v>
      </c>
      <c r="D198" s="669">
        <v>89.446279779999998</v>
      </c>
      <c r="E198" s="669">
        <v>132.59190699999999</v>
      </c>
      <c r="F198" s="669">
        <v>132.59190699999999</v>
      </c>
      <c r="G198" s="669">
        <v>132.59190699999999</v>
      </c>
      <c r="H198" s="669">
        <v>132.59190699999999</v>
      </c>
    </row>
    <row r="199" spans="1:8" ht="28.8" x14ac:dyDescent="0.3">
      <c r="A199" s="672" t="s">
        <v>578</v>
      </c>
      <c r="B199" s="669">
        <v>7152.7918129499994</v>
      </c>
      <c r="C199" s="669">
        <v>7248.2357347599991</v>
      </c>
      <c r="D199" s="669">
        <v>7377.6320216699996</v>
      </c>
      <c r="E199" s="669">
        <v>9424.5489780000007</v>
      </c>
      <c r="F199" s="669">
        <v>8124.9394890000003</v>
      </c>
      <c r="G199" s="669">
        <v>8334.1983330000003</v>
      </c>
      <c r="H199" s="669">
        <v>8294.1887530000004</v>
      </c>
    </row>
    <row r="200" spans="1:8" ht="14.4" x14ac:dyDescent="0.3">
      <c r="A200" s="672" t="s">
        <v>579</v>
      </c>
      <c r="B200" s="669">
        <v>314.16879552999995</v>
      </c>
      <c r="C200" s="669">
        <v>328.12049983999998</v>
      </c>
      <c r="D200" s="669">
        <v>356.49031711999999</v>
      </c>
      <c r="E200" s="669">
        <v>350.30660999999998</v>
      </c>
      <c r="F200" s="669">
        <v>337.43068</v>
      </c>
      <c r="G200" s="669">
        <v>336.37020899999999</v>
      </c>
      <c r="H200" s="669">
        <v>336.47353600000002</v>
      </c>
    </row>
    <row r="201" spans="1:8" ht="14.4" x14ac:dyDescent="0.3">
      <c r="A201" s="672" t="s">
        <v>580</v>
      </c>
      <c r="B201" s="669">
        <v>3337.1158227399997</v>
      </c>
      <c r="C201" s="669">
        <v>2236.7294600500004</v>
      </c>
      <c r="D201" s="669">
        <v>3132.5789655799999</v>
      </c>
      <c r="E201" s="669">
        <v>3635</v>
      </c>
      <c r="F201" s="669">
        <v>4850</v>
      </c>
      <c r="G201" s="669">
        <v>5950</v>
      </c>
      <c r="H201" s="669">
        <v>6000</v>
      </c>
    </row>
    <row r="202" spans="1:8" ht="14.4" x14ac:dyDescent="0.25">
      <c r="A202" s="671" t="s">
        <v>5</v>
      </c>
      <c r="B202" s="668">
        <v>997.57388248999996</v>
      </c>
      <c r="C202" s="668">
        <v>1371.51352232</v>
      </c>
      <c r="D202" s="668">
        <v>2572.7809860399998</v>
      </c>
      <c r="E202" s="668">
        <v>1382.7330830000001</v>
      </c>
      <c r="F202" s="668">
        <v>929.507071</v>
      </c>
      <c r="G202" s="668">
        <v>857.64207099999999</v>
      </c>
      <c r="H202" s="668">
        <v>860.46407099999999</v>
      </c>
    </row>
    <row r="203" spans="1:8" ht="14.4" x14ac:dyDescent="0.3">
      <c r="A203" s="672" t="s">
        <v>151</v>
      </c>
      <c r="B203" s="669">
        <v>770.51981849000003</v>
      </c>
      <c r="C203" s="669">
        <v>1138.09052032</v>
      </c>
      <c r="D203" s="669">
        <v>2194.54688704</v>
      </c>
      <c r="E203" s="669">
        <v>971.82497499999999</v>
      </c>
      <c r="F203" s="669">
        <v>724.29288699999995</v>
      </c>
      <c r="G203" s="669">
        <v>636.42788700000006</v>
      </c>
      <c r="H203" s="669">
        <v>639.24988699999994</v>
      </c>
    </row>
    <row r="204" spans="1:8" ht="14.4" x14ac:dyDescent="0.3">
      <c r="A204" s="672" t="s">
        <v>152</v>
      </c>
      <c r="B204" s="669">
        <v>227.05406400000001</v>
      </c>
      <c r="C204" s="669">
        <v>233.423002</v>
      </c>
      <c r="D204" s="669">
        <v>378.23409900000001</v>
      </c>
      <c r="E204" s="669">
        <v>410.90810800000003</v>
      </c>
      <c r="F204" s="669">
        <v>205.21418399999999</v>
      </c>
      <c r="G204" s="669">
        <v>221.21418399999999</v>
      </c>
      <c r="H204" s="669">
        <v>221.21418399999999</v>
      </c>
    </row>
    <row r="205" spans="1:8" ht="14.4" x14ac:dyDescent="0.25">
      <c r="A205" s="671" t="s">
        <v>4</v>
      </c>
      <c r="B205" s="668">
        <v>36.169549759999995</v>
      </c>
      <c r="C205" s="668">
        <v>279.44892239000001</v>
      </c>
      <c r="D205" s="668">
        <v>2001.3972425600002</v>
      </c>
      <c r="E205" s="668">
        <v>615.75532163000003</v>
      </c>
      <c r="F205" s="668">
        <v>402.94682</v>
      </c>
      <c r="G205" s="668">
        <v>255.82573199999999</v>
      </c>
      <c r="H205" s="668">
        <v>208.72573199999999</v>
      </c>
    </row>
    <row r="206" spans="1:8" ht="14.4" x14ac:dyDescent="0.3">
      <c r="A206" s="672" t="s">
        <v>1787</v>
      </c>
      <c r="B206" s="669">
        <v>0</v>
      </c>
      <c r="C206" s="669">
        <v>0</v>
      </c>
      <c r="D206" s="669">
        <v>0.93439784999999997</v>
      </c>
      <c r="E206" s="669">
        <v>326.17371900000001</v>
      </c>
      <c r="F206" s="669">
        <v>287.81747000000001</v>
      </c>
      <c r="G206" s="669">
        <v>107.866831</v>
      </c>
      <c r="H206" s="669">
        <v>50.766831000000003</v>
      </c>
    </row>
    <row r="207" spans="1:8" ht="14.4" x14ac:dyDescent="0.3">
      <c r="A207" s="672" t="s">
        <v>1788</v>
      </c>
      <c r="B207" s="669">
        <v>0</v>
      </c>
      <c r="C207" s="669">
        <v>242.57065698</v>
      </c>
      <c r="D207" s="669">
        <v>675.33335955000007</v>
      </c>
      <c r="E207" s="669">
        <v>7.8130715099999994</v>
      </c>
      <c r="F207" s="669">
        <v>7.6703939999999999</v>
      </c>
      <c r="G207" s="669">
        <v>7.4397979999999997</v>
      </c>
      <c r="H207" s="669">
        <v>2.4397980000000001</v>
      </c>
    </row>
    <row r="208" spans="1:8" ht="14.4" x14ac:dyDescent="0.3">
      <c r="A208" s="672" t="s">
        <v>1789</v>
      </c>
      <c r="B208" s="669">
        <v>36.169549759999995</v>
      </c>
      <c r="C208" s="669">
        <v>36.878265409999997</v>
      </c>
      <c r="D208" s="669">
        <v>1325.1294851600001</v>
      </c>
      <c r="E208" s="669">
        <v>281.76853111999998</v>
      </c>
      <c r="F208" s="669">
        <v>107.458956</v>
      </c>
      <c r="G208" s="669">
        <v>140.519103</v>
      </c>
      <c r="H208" s="669">
        <v>155.519103</v>
      </c>
    </row>
    <row r="209" spans="1:8" ht="14.4" x14ac:dyDescent="0.25">
      <c r="A209" s="671" t="s">
        <v>3</v>
      </c>
      <c r="B209" s="668">
        <v>3147.8934454499999</v>
      </c>
      <c r="C209" s="668">
        <v>2757.7092603399992</v>
      </c>
      <c r="D209" s="668">
        <v>3079.9872438099997</v>
      </c>
      <c r="E209" s="668">
        <v>4050.7065131099998</v>
      </c>
      <c r="F209" s="668">
        <v>4155.9144409999999</v>
      </c>
      <c r="G209" s="668">
        <v>4059.557546</v>
      </c>
      <c r="H209" s="668">
        <v>3793.4909090000001</v>
      </c>
    </row>
    <row r="210" spans="1:8" ht="14.4" x14ac:dyDescent="0.3">
      <c r="A210" s="672" t="s">
        <v>155</v>
      </c>
      <c r="B210" s="669">
        <v>191.44929776999996</v>
      </c>
      <c r="C210" s="669">
        <v>191.92184626000005</v>
      </c>
      <c r="D210" s="669">
        <v>197.48135799000008</v>
      </c>
      <c r="E210" s="669">
        <v>460.48862947999999</v>
      </c>
      <c r="F210" s="669">
        <v>475.12428299999999</v>
      </c>
      <c r="G210" s="669">
        <v>513.92464900000004</v>
      </c>
      <c r="H210" s="669">
        <v>383.77236099999999</v>
      </c>
    </row>
    <row r="211" spans="1:8" ht="14.4" x14ac:dyDescent="0.3">
      <c r="A211" s="672" t="s">
        <v>156</v>
      </c>
      <c r="B211" s="669">
        <v>1497.3672411899997</v>
      </c>
      <c r="C211" s="669">
        <v>1301.0297562499991</v>
      </c>
      <c r="D211" s="669">
        <v>1490.0150821599998</v>
      </c>
      <c r="E211" s="669">
        <v>2003.6034986299999</v>
      </c>
      <c r="F211" s="669">
        <v>2094.0007540000001</v>
      </c>
      <c r="G211" s="669">
        <v>2000.30864</v>
      </c>
      <c r="H211" s="669">
        <v>1889.7343000000001</v>
      </c>
    </row>
    <row r="212" spans="1:8" ht="43.2" x14ac:dyDescent="0.3">
      <c r="A212" s="672" t="s">
        <v>1964</v>
      </c>
      <c r="B212" s="669">
        <v>797.10113877000015</v>
      </c>
      <c r="C212" s="669">
        <v>650.78899854000008</v>
      </c>
      <c r="D212" s="669">
        <v>756.97416343000009</v>
      </c>
      <c r="E212" s="669">
        <v>845.96842200000003</v>
      </c>
      <c r="F212" s="669">
        <v>825.59020499999997</v>
      </c>
      <c r="G212" s="669">
        <v>798.88654599999995</v>
      </c>
      <c r="H212" s="669">
        <v>773.833932</v>
      </c>
    </row>
    <row r="213" spans="1:8" ht="28.8" x14ac:dyDescent="0.3">
      <c r="A213" s="672" t="s">
        <v>377</v>
      </c>
      <c r="B213" s="669">
        <v>139.31648651999998</v>
      </c>
      <c r="C213" s="669">
        <v>148.90350007999996</v>
      </c>
      <c r="D213" s="669">
        <v>162.64191248999998</v>
      </c>
      <c r="E213" s="669">
        <v>179.114746</v>
      </c>
      <c r="F213" s="669">
        <v>190.13391999999999</v>
      </c>
      <c r="G213" s="669">
        <v>185.25290100000001</v>
      </c>
      <c r="H213" s="669">
        <v>185.445649</v>
      </c>
    </row>
    <row r="214" spans="1:8" ht="28.8" x14ac:dyDescent="0.3">
      <c r="A214" s="672" t="s">
        <v>581</v>
      </c>
      <c r="B214" s="669">
        <v>431.04141471999992</v>
      </c>
      <c r="C214" s="669">
        <v>394.13210834000006</v>
      </c>
      <c r="D214" s="669">
        <v>407.70120944999996</v>
      </c>
      <c r="E214" s="669">
        <v>451.61910899999998</v>
      </c>
      <c r="F214" s="669">
        <v>471.76176500000003</v>
      </c>
      <c r="G214" s="669">
        <v>469.99730499999998</v>
      </c>
      <c r="H214" s="669">
        <v>469.99730499999998</v>
      </c>
    </row>
    <row r="215" spans="1:8" ht="28.8" x14ac:dyDescent="0.3">
      <c r="A215" s="672" t="s">
        <v>582</v>
      </c>
      <c r="B215" s="669">
        <v>91.617866480000004</v>
      </c>
      <c r="C215" s="669">
        <v>70.933050870000002</v>
      </c>
      <c r="D215" s="669">
        <v>65.173518290000004</v>
      </c>
      <c r="E215" s="669">
        <v>109.912108</v>
      </c>
      <c r="F215" s="669">
        <v>99.303514000000007</v>
      </c>
      <c r="G215" s="669">
        <v>91.187505000000002</v>
      </c>
      <c r="H215" s="669">
        <v>90.707362000000003</v>
      </c>
    </row>
    <row r="216" spans="1:8" ht="14.4" x14ac:dyDescent="0.25">
      <c r="A216" s="671" t="s">
        <v>2</v>
      </c>
      <c r="B216" s="668">
        <v>203.36077599999999</v>
      </c>
      <c r="C216" s="668">
        <v>314.98595799999998</v>
      </c>
      <c r="D216" s="668">
        <v>2316.7092384700004</v>
      </c>
      <c r="E216" s="668">
        <v>27396.601038000001</v>
      </c>
      <c r="F216" s="668">
        <v>32622.552187000001</v>
      </c>
      <c r="G216" s="668">
        <v>24833.353147000002</v>
      </c>
      <c r="H216" s="668">
        <v>23824.360957000001</v>
      </c>
    </row>
    <row r="217" spans="1:8" ht="14.4" x14ac:dyDescent="0.3">
      <c r="A217" s="672" t="s">
        <v>157</v>
      </c>
      <c r="B217" s="669">
        <v>203.36077599999999</v>
      </c>
      <c r="C217" s="669">
        <v>314.98595799999998</v>
      </c>
      <c r="D217" s="669">
        <v>2316.7092384700004</v>
      </c>
      <c r="E217" s="669">
        <v>16898.279132</v>
      </c>
      <c r="F217" s="669">
        <v>18973.570544999999</v>
      </c>
      <c r="G217" s="669">
        <v>11181.477946000001</v>
      </c>
      <c r="H217" s="669">
        <v>10414.124616999999</v>
      </c>
    </row>
    <row r="218" spans="1:8" ht="14.4" x14ac:dyDescent="0.3">
      <c r="A218" s="672" t="s">
        <v>158</v>
      </c>
      <c r="B218" s="669">
        <v>0</v>
      </c>
      <c r="C218" s="669">
        <v>0</v>
      </c>
      <c r="D218" s="669">
        <v>0</v>
      </c>
      <c r="E218" s="669">
        <v>10498.321905999999</v>
      </c>
      <c r="F218" s="669">
        <v>13648.981642000001</v>
      </c>
      <c r="G218" s="669">
        <v>13651.875201000001</v>
      </c>
      <c r="H218" s="669">
        <v>13410.236339999999</v>
      </c>
    </row>
    <row r="219" spans="1:8" ht="14.4" x14ac:dyDescent="0.25">
      <c r="A219" s="671" t="s">
        <v>1</v>
      </c>
      <c r="B219" s="668">
        <v>282962.84500809002</v>
      </c>
      <c r="C219" s="668">
        <v>301029.08466986998</v>
      </c>
      <c r="D219" s="668">
        <v>302809.49494598998</v>
      </c>
      <c r="E219" s="668">
        <v>337824.155577</v>
      </c>
      <c r="F219" s="668">
        <v>385125.52020000003</v>
      </c>
      <c r="G219" s="668">
        <v>392536.32020000002</v>
      </c>
      <c r="H219" s="668">
        <v>408714.52020000003</v>
      </c>
    </row>
    <row r="220" spans="1:8" ht="14.4" x14ac:dyDescent="0.3">
      <c r="A220" s="672" t="s">
        <v>159</v>
      </c>
      <c r="B220" s="669">
        <v>65863.456361479999</v>
      </c>
      <c r="C220" s="669">
        <v>66506.715982039997</v>
      </c>
      <c r="D220" s="669">
        <v>66956.877018950006</v>
      </c>
      <c r="E220" s="669">
        <v>70160.20998</v>
      </c>
      <c r="F220" s="669">
        <v>75718.05</v>
      </c>
      <c r="G220" s="669">
        <v>84828.85</v>
      </c>
      <c r="H220" s="669">
        <v>91517.05</v>
      </c>
    </row>
    <row r="221" spans="1:8" ht="14.4" x14ac:dyDescent="0.3">
      <c r="A221" s="672" t="s">
        <v>160</v>
      </c>
      <c r="B221" s="669">
        <v>217099.38864661002</v>
      </c>
      <c r="C221" s="669">
        <v>234522.36868783002</v>
      </c>
      <c r="D221" s="669">
        <v>235852.61792704</v>
      </c>
      <c r="E221" s="669">
        <v>267663.94559700001</v>
      </c>
      <c r="F221" s="669">
        <v>309407.47019999998</v>
      </c>
      <c r="G221" s="669">
        <v>307707.47019999998</v>
      </c>
      <c r="H221" s="669">
        <v>317197.47019999998</v>
      </c>
    </row>
    <row r="222" spans="1:8" ht="14.4" x14ac:dyDescent="0.3">
      <c r="A222" s="673" t="s">
        <v>0</v>
      </c>
      <c r="B222" s="670">
        <v>830277.41973576962</v>
      </c>
      <c r="C222" s="670">
        <v>980584.97720927</v>
      </c>
      <c r="D222" s="670">
        <v>1048206.0214391298</v>
      </c>
      <c r="E222" s="670">
        <v>1120829.4647353701</v>
      </c>
      <c r="F222" s="670">
        <v>1203435.534734</v>
      </c>
      <c r="G222" s="670">
        <v>1128614.12478</v>
      </c>
      <c r="H222" s="670">
        <v>1126122.5139870001</v>
      </c>
    </row>
    <row r="223" spans="1:8" x14ac:dyDescent="0.25">
      <c r="B223" s="582"/>
      <c r="C223" s="582"/>
      <c r="D223" s="582"/>
    </row>
  </sheetData>
  <mergeCells count="4">
    <mergeCell ref="A1:H1"/>
    <mergeCell ref="A2:H2"/>
    <mergeCell ref="A3:A4"/>
    <mergeCell ref="F3:H3"/>
  </mergeCells>
  <pageMargins left="0.70866141732283472" right="0.70866141732283472" top="0.74803149606299213" bottom="0.74803149606299213" header="0.31496062992125984" footer="0.31496062992125984"/>
  <pageSetup paperSize="9" scale="52" orientation="portrait" r:id="rId1"/>
  <headerFooter alignWithMargins="0"/>
  <rowBreaks count="4" manualBreakCount="4">
    <brk id="61" max="7" man="1"/>
    <brk id="98" max="7" man="1"/>
    <brk id="133" max="7" man="1"/>
    <brk id="17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25</vt:i4>
      </vt:variant>
    </vt:vector>
  </HeadingPairs>
  <TitlesOfParts>
    <vt:vector size="47" baseType="lpstr">
      <vt:lpstr>INDICE</vt:lpstr>
      <vt:lpstr>nota bene</vt:lpstr>
      <vt:lpstr>Tavola 1.1</vt:lpstr>
      <vt:lpstr>Tavola 1.2a</vt:lpstr>
      <vt:lpstr>Tavola 1.2b</vt:lpstr>
      <vt:lpstr>Tavola 1.3a</vt:lpstr>
      <vt:lpstr>Tavola 1.3b</vt:lpstr>
      <vt:lpstr>Tavola 1.3c</vt:lpstr>
      <vt:lpstr>Tavola 1.3d</vt:lpstr>
      <vt:lpstr>Tavola 1.4a</vt:lpstr>
      <vt:lpstr>Tavola 1.4b</vt:lpstr>
      <vt:lpstr>Tavola 1.4c</vt:lpstr>
      <vt:lpstr>Tavola 1.4d</vt:lpstr>
      <vt:lpstr>Tavola 1.5a</vt:lpstr>
      <vt:lpstr>Tavola 1.5b</vt:lpstr>
      <vt:lpstr>Tavola 1.5c</vt:lpstr>
      <vt:lpstr>Tavola 1.5d</vt:lpstr>
      <vt:lpstr>Tavola 1.6</vt:lpstr>
      <vt:lpstr>Note</vt:lpstr>
      <vt:lpstr>Allegato 1</vt:lpstr>
      <vt:lpstr>Allegato 2</vt:lpstr>
      <vt:lpstr>Allegato 3</vt:lpstr>
      <vt:lpstr>'Allegato 2'!Area_stampa</vt:lpstr>
      <vt:lpstr>'Allegato 3'!Area_stampa</vt:lpstr>
      <vt:lpstr>INDICE!Area_stampa</vt:lpstr>
      <vt:lpstr>'nota bene'!Area_stampa</vt:lpstr>
      <vt:lpstr>'Tavola 1.1'!Area_stampa</vt:lpstr>
      <vt:lpstr>'Tavola 1.2a'!Area_stampa</vt:lpstr>
      <vt:lpstr>'Tavola 1.2b'!Area_stampa</vt:lpstr>
      <vt:lpstr>'Tavola 1.3a'!Area_stampa</vt:lpstr>
      <vt:lpstr>'Tavola 1.3b'!Area_stampa</vt:lpstr>
      <vt:lpstr>'Tavola 1.3c'!Area_stampa</vt:lpstr>
      <vt:lpstr>'Tavola 1.3d'!Area_stampa</vt:lpstr>
      <vt:lpstr>'Tavola 1.4a'!Area_stampa</vt:lpstr>
      <vt:lpstr>'Tavola 1.4b'!Area_stampa</vt:lpstr>
      <vt:lpstr>'Tavola 1.4c'!Area_stampa</vt:lpstr>
      <vt:lpstr>'Tavola 1.4d'!Area_stampa</vt:lpstr>
      <vt:lpstr>'Tavola 1.5a'!Area_stampa</vt:lpstr>
      <vt:lpstr>'Tavola 1.5b'!Area_stampa</vt:lpstr>
      <vt:lpstr>'Tavola 1.5c'!Area_stampa</vt:lpstr>
      <vt:lpstr>'Tavola 1.5d'!Area_stampa</vt:lpstr>
      <vt:lpstr>'Tavola 1.6'!Area_stampa</vt:lpstr>
      <vt:lpstr>'Allegato 1'!Titoli_stampa</vt:lpstr>
      <vt:lpstr>'Tavola 1.3a'!Titoli_stampa</vt:lpstr>
      <vt:lpstr>'Tavola 1.3b'!Titoli_stampa</vt:lpstr>
      <vt:lpstr>'Tavola 1.3c'!Titoli_stampa</vt:lpstr>
      <vt:lpstr>'Tavola 1.3d'!Titoli_stampa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roberta.ronca</dc:creator>
  <cp:lastModifiedBy>roberta.ronca</cp:lastModifiedBy>
  <cp:lastPrinted>2023-02-28T09:38:57Z</cp:lastPrinted>
  <dcterms:created xsi:type="dcterms:W3CDTF">2010-01-29T10:46:33Z</dcterms:created>
  <dcterms:modified xsi:type="dcterms:W3CDTF">2023-03-03T09:18:33Z</dcterms:modified>
</cp:coreProperties>
</file>