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W:\Revisione CRT\CRT in lavorazione\ANNO 2022\SETTEMBRE 2022 CLA\"/>
    </mc:Choice>
  </mc:AlternateContent>
  <xr:revisionPtr revIDLastSave="0" documentId="13_ncr:1_{27E0609A-BD16-4935-BB1B-363FC7272C4E}" xr6:coauthVersionLast="46" xr6:coauthVersionMax="46" xr10:uidLastSave="{00000000-0000-0000-0000-000000000000}"/>
  <bookViews>
    <workbookView xWindow="-110" yWindow="-110" windowWidth="19420" windowHeight="10420" tabRatio="817" firstSheet="1" activeTab="14" xr2:uid="{00000000-000D-0000-FFFF-FFFF00000000}"/>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D'!$B$5:$C$39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2" l="1"/>
  <c r="B31" i="32"/>
  <c r="D30" i="32"/>
  <c r="D29" i="32"/>
  <c r="D28" i="32"/>
  <c r="D27" i="32"/>
  <c r="D26" i="32"/>
  <c r="D25" i="32"/>
  <c r="D24" i="32"/>
  <c r="D23" i="32"/>
  <c r="D22" i="32"/>
  <c r="D21" i="32"/>
  <c r="D31" i="32" s="1"/>
  <c r="C16" i="32"/>
  <c r="B16" i="32"/>
  <c r="D15" i="32"/>
  <c r="D14" i="32"/>
  <c r="D13" i="32"/>
  <c r="D12" i="32"/>
  <c r="D11" i="32"/>
  <c r="D10" i="32"/>
  <c r="D9" i="32"/>
  <c r="D8" i="32"/>
  <c r="D7" i="32"/>
  <c r="D6" i="32"/>
  <c r="D16" i="32" s="1"/>
  <c r="D14" i="31"/>
  <c r="C14" i="31"/>
  <c r="B14" i="31"/>
  <c r="E13" i="31"/>
  <c r="E12" i="31"/>
  <c r="E11" i="31"/>
  <c r="E10" i="31"/>
  <c r="E9" i="31"/>
  <c r="E8" i="31"/>
  <c r="E7" i="31"/>
  <c r="D33" i="4"/>
  <c r="C33" i="4"/>
  <c r="B33" i="4"/>
  <c r="E33" i="4" s="1"/>
  <c r="E32" i="4"/>
  <c r="E31" i="4"/>
  <c r="E30" i="4"/>
  <c r="D28" i="4"/>
  <c r="C28" i="4"/>
  <c r="B28" i="4"/>
  <c r="E27" i="4"/>
  <c r="E26" i="4"/>
  <c r="E25" i="4"/>
  <c r="E24" i="4"/>
  <c r="E22" i="4"/>
  <c r="E21" i="4"/>
  <c r="E20" i="4"/>
  <c r="E18" i="4"/>
  <c r="E17" i="4"/>
  <c r="E15" i="4"/>
  <c r="E14" i="4"/>
  <c r="E13" i="4"/>
  <c r="E12" i="4"/>
  <c r="D10" i="4"/>
  <c r="C10" i="4"/>
  <c r="C34" i="4" s="1"/>
  <c r="B10" i="4"/>
  <c r="B34" i="4" s="1"/>
  <c r="E9" i="4"/>
  <c r="E8" i="4"/>
  <c r="E7" i="4"/>
  <c r="D22" i="3"/>
  <c r="D23" i="3" s="1"/>
  <c r="C22" i="3"/>
  <c r="B22" i="3"/>
  <c r="E21" i="3"/>
  <c r="E20" i="3"/>
  <c r="E19" i="3"/>
  <c r="E18" i="3"/>
  <c r="D16" i="3"/>
  <c r="C16" i="3"/>
  <c r="B16" i="3"/>
  <c r="E15" i="3"/>
  <c r="E14" i="3"/>
  <c r="E16" i="3" s="1"/>
  <c r="E13" i="3"/>
  <c r="E12" i="3"/>
  <c r="D10" i="3"/>
  <c r="C10" i="3"/>
  <c r="B10" i="3"/>
  <c r="E9" i="3"/>
  <c r="E8" i="3"/>
  <c r="E7" i="3"/>
  <c r="C16" i="42"/>
  <c r="B16" i="42"/>
  <c r="D16" i="42" s="1"/>
  <c r="D15" i="42"/>
  <c r="D14" i="42"/>
  <c r="D13" i="42"/>
  <c r="C11" i="42"/>
  <c r="C18" i="42" s="1"/>
  <c r="C20" i="42" s="1"/>
  <c r="B11" i="42"/>
  <c r="B18" i="42" s="1"/>
  <c r="B20" i="42" s="1"/>
  <c r="E10" i="3" l="1"/>
  <c r="B23" i="3"/>
  <c r="C23" i="3"/>
  <c r="D11" i="42"/>
  <c r="D20" i="42"/>
  <c r="E22" i="3"/>
  <c r="E28" i="4"/>
  <c r="E14" i="31"/>
  <c r="D34" i="4"/>
  <c r="E10" i="4"/>
  <c r="E34" i="4" l="1"/>
  <c r="E23" i="3"/>
</calcChain>
</file>

<file path=xl/sharedStrings.xml><?xml version="1.0" encoding="utf-8"?>
<sst xmlns="http://schemas.openxmlformats.org/spreadsheetml/2006/main" count="1189" uniqueCount="949">
  <si>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</si>
  <si>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</si>
  <si>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</si>
  <si>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</si>
  <si>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</si>
  <si>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</si>
  <si>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</si>
  <si>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</si>
  <si>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</si>
  <si>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</si>
  <si>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</si>
  <si>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</si>
  <si>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</si>
  <si>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</si>
  <si>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</si>
  <si>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</si>
  <si>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</si>
  <si>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</si>
  <si>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</si>
  <si>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</si>
  <si>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</si>
  <si>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</si>
  <si>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</si>
  <si>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</si>
  <si>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</si>
  <si>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</si>
  <si>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</si>
  <si>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</si>
  <si>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</si>
  <si>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</si>
  <si>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</si>
  <si>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</si>
  <si>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</si>
  <si>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</si>
  <si>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</si>
  <si>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</si>
  <si>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</si>
  <si>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</si>
  <si>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</si>
  <si>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</si>
  <si>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</si>
  <si>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</si>
  <si>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</si>
  <si>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</si>
  <si>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</si>
  <si>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</si>
  <si>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</si>
  <si>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</si>
  <si>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</si>
  <si>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</si>
  <si>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</si>
  <si>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</si>
  <si>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</si>
  <si>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</si>
  <si>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</si>
  <si>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</si>
  <si>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</si>
  <si>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</si>
  <si>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</si>
  <si>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</si>
  <si>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</si>
  <si>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</si>
  <si>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</si>
  <si>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</si>
  <si>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</si>
  <si>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</si>
  <si>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</si>
  <si>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</si>
  <si>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</si>
  <si>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</si>
  <si>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</si>
  <si>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</si>
  <si>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</si>
  <si>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</si>
  <si>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</si>
  <si>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</si>
  <si>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</si>
  <si>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</si>
  <si>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</si>
  <si>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</si>
  <si>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Anticipazioni a INPS ex art. 35 L. 448/1998</t>
  </si>
  <si>
    <t xml:space="preserve">   per memoria:</t>
  </si>
  <si>
    <t>Totale complessivo al netto della Disponibilità del Tesoro per il servizio di tesoreria</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</si>
  <si>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</si>
  <si>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</si>
  <si>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</si>
  <si>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</si>
  <si>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</si>
  <si>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</si>
  <si>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</si>
  <si>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</si>
  <si>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</si>
  <si>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</si>
  <si>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</si>
  <si>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</si>
  <si>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</si>
  <si>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</si>
  <si>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</si>
  <si>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</si>
  <si>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</si>
  <si>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</si>
  <si>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</si>
  <si>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</si>
  <si>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</si>
  <si>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</si>
  <si>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</si>
  <si>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</si>
  <si>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</si>
  <si>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</si>
  <si>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</si>
  <si>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</si>
  <si>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</si>
  <si>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</si>
  <si>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</si>
  <si>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</si>
  <si>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</si>
  <si>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</si>
  <si>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</si>
  <si>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</si>
  <si>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</si>
  <si>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</si>
  <si>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</si>
  <si>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</si>
  <si>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</si>
  <si>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</si>
  <si>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</si>
  <si>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</si>
  <si>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</si>
  <si>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</si>
  <si>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</si>
  <si>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</si>
  <si>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</si>
  <si>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</si>
  <si>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LEGGE N. 61 - 30.03.98</t>
  </si>
  <si>
    <t>DIPARTIMENTO DELLA GIOVENTU E DEL SERVIZIO CIVILE NAZIONALE</t>
  </si>
  <si>
    <t>PROVV.OO.PP. TERREMOTI</t>
  </si>
  <si>
    <t>P.G.R.CAMP.COMM.STR.GOV.887-84</t>
  </si>
  <si>
    <t>COMM.STR.CONTENZ.D.L.131-97</t>
  </si>
  <si>
    <t>COMUNE MATERA L. 771-86</t>
  </si>
  <si>
    <t>PR.REG.MARCHE ORD.FPC.2668-97</t>
  </si>
  <si>
    <t>5 PER MILLE PAGAMENTI N.B.F.</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</si>
  <si>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</si>
  <si>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</si>
  <si>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</si>
  <si>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</si>
  <si>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</si>
  <si>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</si>
  <si>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L.46-82 INNOVAZ. TECNOLOGICA</t>
  </si>
  <si>
    <t>INTERVENTI AREE DEPRESSE</t>
  </si>
  <si>
    <t>PROGETTI INFORMATIZZAZIONE AMMINISTRAZIONI</t>
  </si>
  <si>
    <t>RICEVITORIE PRINCIPALI DOGANE</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</si>
  <si>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</si>
  <si>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</si>
  <si>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</si>
  <si>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</si>
  <si>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</si>
  <si>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</si>
  <si>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</si>
  <si>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</si>
  <si>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</si>
  <si>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</si>
  <si>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</si>
  <si>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</si>
  <si>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INTERNO COMMISSIONE NAZ. DIRITTO ASILO RIMBORSI COMMISS UE</t>
  </si>
  <si>
    <t>AMMINISTRAZIONI CENTRALI PROGRAMMI UE E COMPLEMENTARI</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</si>
  <si>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</si>
  <si>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</si>
  <si>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</si>
  <si>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</si>
  <si>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</si>
  <si>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</si>
  <si>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</si>
  <si>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</si>
  <si>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</si>
  <si>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</si>
  <si>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</si>
  <si>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</si>
  <si>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</si>
  <si>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</si>
  <si>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</si>
  <si>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</si>
  <si>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</si>
  <si>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</si>
  <si>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</si>
  <si>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</si>
  <si>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</si>
  <si>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</si>
  <si>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</si>
  <si>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</si>
  <si>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</si>
  <si>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</si>
  <si>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</si>
  <si>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</si>
  <si>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</si>
  <si>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</si>
  <si>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</si>
  <si>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</si>
  <si>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</si>
  <si>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</si>
  <si>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</si>
  <si>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</si>
  <si>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</si>
  <si>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</si>
  <si>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</si>
  <si>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</si>
  <si>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</si>
  <si>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</si>
  <si>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</si>
  <si>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</si>
  <si>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</si>
  <si>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</si>
  <si>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</si>
  <si>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ISTITUTO PER LA VIGILANZA SULLE ASSICURAZIONI</t>
  </si>
  <si>
    <t>COMM.NAZ.SOCIETA' E BORSA</t>
  </si>
  <si>
    <t>COMMISSIONE DI VIGILANZA SUI FONDI PENSIONI</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</si>
  <si>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</si>
  <si>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</si>
  <si>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</si>
  <si>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</si>
  <si>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</si>
  <si>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</si>
  <si>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</si>
  <si>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</si>
  <si>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</si>
  <si>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</si>
  <si>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</si>
  <si>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</si>
  <si>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</si>
  <si>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</si>
  <si>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</si>
  <si>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</si>
  <si>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</si>
  <si>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</si>
  <si>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COMM STRAORD ILVA DL 1-2015</t>
  </si>
  <si>
    <t>MATERA CAPITALE EUROPEA CULTURA 2019</t>
  </si>
  <si>
    <t>FONDO SVILUPPO INVESTIMENTI NEL CINEMA E AUDIOVISIVO</t>
  </si>
  <si>
    <t>CORTE DEI CONTI</t>
  </si>
  <si>
    <t>C.N.E.L.</t>
  </si>
  <si>
    <t>CONSIGLIO DI STATO E T.A.R</t>
  </si>
  <si>
    <t>DIP.TES-MOV.FONDI CON L'ESTERO</t>
  </si>
  <si>
    <t>MINTES DIP.TES.DL 143-98 ART.7</t>
  </si>
  <si>
    <t>FONDO ROTAZIONE LEGGE 179-92</t>
  </si>
  <si>
    <t>MIN.TESORO - PENSIONI DI STATO</t>
  </si>
  <si>
    <t>EDIL.SOVVENZ.PROGR.CENTRALI</t>
  </si>
  <si>
    <t>EDILIZIA AGEVOL.PROGR.CENTRALI</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</si>
  <si>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</si>
  <si>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</si>
  <si>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</si>
  <si>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</si>
  <si>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</si>
  <si>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</si>
  <si>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</si>
  <si>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</si>
  <si>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</si>
  <si>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</si>
  <si>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</si>
  <si>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CONSAP F. CENTR.GARANZ</t>
  </si>
  <si>
    <t>CONSAP FONDO GARANZIA ARTIG.</t>
  </si>
  <si>
    <t>DIP.TESORO ART.2 L.341-95</t>
  </si>
  <si>
    <t>MEDCEN L.662-96 GARANZIA PIM</t>
  </si>
  <si>
    <t>SIMEST D.LGS.143-98 F.ESTERO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</si>
  <si>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</si>
  <si>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</si>
  <si>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</si>
  <si>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</si>
  <si>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</si>
  <si>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</si>
  <si>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</si>
  <si>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</si>
  <si>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</si>
  <si>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</si>
  <si>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</si>
  <si>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</si>
  <si>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</si>
  <si>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</si>
  <si>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</si>
  <si>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</si>
  <si>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</si>
  <si>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</si>
  <si>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</si>
  <si>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</si>
  <si>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</si>
  <si>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</si>
  <si>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</si>
  <si>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</si>
  <si>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</si>
  <si>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</si>
  <si>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</si>
  <si>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</si>
  <si>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</si>
  <si>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</si>
  <si>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</si>
  <si>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</si>
  <si>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</si>
  <si>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</si>
  <si>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</si>
  <si>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</si>
  <si>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</si>
  <si>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</si>
  <si>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</si>
  <si>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</si>
  <si>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</si>
  <si>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</si>
  <si>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</si>
  <si>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</si>
  <si>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</si>
  <si>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</si>
  <si>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</si>
  <si>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</si>
  <si>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</si>
  <si>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</si>
  <si>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</si>
  <si>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</si>
  <si>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</si>
  <si>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</si>
  <si>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</si>
  <si>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</si>
  <si>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</si>
  <si>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</si>
  <si>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</si>
  <si>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</si>
  <si>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</si>
  <si>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</si>
  <si>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</si>
  <si>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</si>
  <si>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</si>
  <si>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</si>
  <si>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</si>
  <si>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</si>
  <si>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</si>
  <si>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</si>
  <si>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</si>
  <si>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</si>
  <si>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</si>
  <si>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</si>
  <si>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</si>
  <si>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</si>
  <si>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</si>
  <si>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</si>
  <si>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</si>
  <si>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</si>
  <si>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</si>
  <si>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</si>
  <si>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</si>
  <si>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</si>
  <si>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</si>
  <si>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</si>
  <si>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</si>
  <si>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</si>
  <si>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</si>
  <si>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</si>
  <si>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</si>
  <si>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</si>
  <si>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</si>
  <si>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</si>
  <si>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</si>
  <si>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</si>
  <si>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</si>
  <si>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</si>
  <si>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</si>
  <si>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</si>
  <si>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</si>
  <si>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</si>
  <si>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</si>
  <si>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</si>
  <si>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</si>
  <si>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</si>
  <si>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</si>
  <si>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</si>
  <si>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</si>
  <si>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</si>
  <si>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</si>
  <si>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</si>
  <si>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</si>
  <si>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</si>
  <si>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</si>
  <si>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</si>
  <si>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</si>
  <si>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</si>
  <si>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</si>
  <si>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</si>
  <si>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</si>
  <si>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</si>
  <si>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</si>
  <si>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</si>
  <si>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</si>
  <si>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</si>
  <si>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</si>
  <si>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</si>
  <si>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</si>
  <si>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</si>
  <si>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</si>
  <si>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</si>
  <si>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</si>
  <si>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</si>
  <si>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</si>
  <si>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</si>
  <si>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</si>
  <si>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</si>
  <si>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</si>
  <si>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</si>
  <si>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</si>
  <si>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</si>
  <si>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</si>
  <si>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</si>
  <si>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</si>
  <si>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</si>
  <si>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</si>
  <si>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</si>
  <si>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</si>
  <si>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</si>
  <si>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</si>
  <si>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</si>
  <si>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</si>
  <si>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</si>
  <si>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</si>
  <si>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</si>
  <si>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</si>
  <si>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</si>
  <si>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</si>
  <si>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</si>
  <si>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</si>
  <si>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</si>
  <si>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</si>
  <si>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</si>
  <si>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</si>
  <si>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</si>
  <si>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</si>
  <si>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</si>
  <si>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</si>
  <si>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</si>
  <si>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</si>
  <si>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</si>
  <si>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</si>
  <si>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</si>
  <si>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</si>
  <si>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</si>
  <si>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</si>
  <si>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</si>
  <si>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</si>
  <si>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</si>
  <si>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</si>
  <si>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</si>
  <si>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</si>
  <si>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</si>
  <si>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</si>
  <si>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</si>
  <si>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</si>
  <si>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</si>
  <si>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</si>
  <si>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</si>
  <si>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</si>
  <si>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</si>
  <si>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</si>
  <si>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</si>
  <si>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</si>
  <si>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</si>
  <si>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</si>
  <si>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</si>
  <si>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</si>
  <si>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</si>
  <si>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</si>
  <si>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</si>
  <si>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</si>
  <si>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</si>
  <si>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</si>
  <si>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</si>
  <si>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</si>
  <si>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</si>
  <si>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</si>
  <si>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</si>
  <si>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</si>
  <si>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</si>
  <si>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</si>
  <si>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</si>
  <si>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</si>
  <si>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</si>
  <si>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</si>
  <si>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</si>
  <si>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</si>
  <si>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</si>
  <si>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</si>
  <si>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</si>
  <si>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</si>
  <si>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</si>
  <si>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</si>
  <si>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</si>
  <si>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</si>
  <si>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</si>
  <si>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</si>
  <si>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</si>
  <si>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</si>
  <si>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Ruoli di Spesa fissa</t>
  </si>
  <si>
    <t>Note di Imputazione</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</si>
  <si>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</si>
  <si>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</si>
  <si>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</si>
  <si>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</si>
  <si>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</si>
  <si>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</si>
  <si>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</si>
  <si>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</si>
  <si>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</si>
  <si>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dell'interno</t>
  </si>
  <si>
    <t>Ministero della difesa</t>
  </si>
  <si>
    <t>Ministero della salute</t>
  </si>
  <si>
    <t>TOTALE  TITOLO I - SPESE CORRENTI</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</si>
  <si>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</si>
  <si>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</si>
  <si>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</si>
  <si>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</si>
  <si>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</si>
  <si>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</si>
  <si>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</si>
  <si>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</si>
  <si>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</si>
  <si>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</si>
  <si>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</si>
  <si>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</si>
  <si>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</si>
  <si>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</si>
  <si>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</si>
  <si>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</si>
  <si>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</si>
  <si>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</si>
  <si>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</si>
  <si>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</si>
  <si>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</si>
  <si>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</si>
  <si>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</si>
  <si>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</si>
  <si>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</si>
  <si>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</si>
  <si>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</si>
  <si>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</si>
  <si>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</si>
  <si>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</si>
  <si>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</si>
  <si>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</si>
  <si>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</si>
  <si>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</si>
  <si>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</si>
  <si>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</si>
  <si>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</si>
  <si>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</si>
  <si>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</si>
  <si>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</si>
  <si>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</si>
  <si>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</si>
  <si>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</si>
  <si>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</si>
  <si>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</si>
  <si>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</si>
  <si>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</si>
  <si>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</si>
  <si>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</si>
  <si>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</si>
  <si>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</si>
  <si>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</si>
  <si>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</si>
  <si>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</si>
  <si>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</si>
  <si>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</si>
  <si>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</si>
  <si>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</si>
  <si>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</si>
  <si>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</si>
  <si>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</si>
  <si>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</si>
  <si>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</si>
  <si>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</si>
  <si>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</si>
  <si>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</si>
  <si>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</si>
  <si>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</si>
  <si>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</si>
  <si>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</si>
  <si>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</si>
  <si>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</si>
  <si>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</si>
  <si>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</si>
  <si>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</si>
  <si>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</si>
  <si>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</si>
  <si>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</si>
  <si>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</si>
  <si>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</si>
  <si>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</si>
  <si>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</si>
  <si>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</si>
  <si>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</si>
  <si>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</si>
  <si>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</si>
  <si>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</si>
  <si>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</si>
  <si>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</si>
  <si>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</si>
  <si>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</si>
  <si>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</si>
  <si>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</si>
  <si>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</si>
  <si>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</si>
  <si>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</si>
  <si>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</si>
  <si>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</si>
  <si>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</si>
  <si>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LIGESTRA S.R.L</t>
  </si>
  <si>
    <t>Contributi agli investimenti ad amministrazioni pubbliche</t>
  </si>
  <si>
    <t>INVITALIA ART.1 C.17 DL 91-17</t>
  </si>
  <si>
    <t>REGOLAMENTO UE LEGGE 28-12-2015, N. 208</t>
  </si>
  <si>
    <t>TITOLO III - RIMBORSO PASSIVITA' FINANZIARIE</t>
  </si>
  <si>
    <t>TOTALE  TITOLO III - RIMBORSO PASSIVITA' FINANZIARIE</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</si>
  <si>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</si>
  <si>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</si>
  <si>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</si>
  <si>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</si>
  <si>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</si>
  <si>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</si>
  <si>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</si>
  <si>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</si>
  <si>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</si>
  <si>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</si>
  <si>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</si>
  <si>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</si>
  <si>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</si>
  <si>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</si>
  <si>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</si>
  <si>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</si>
  <si>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</si>
  <si>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</si>
  <si>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</si>
  <si>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</si>
  <si>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</si>
  <si>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</si>
  <si>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</si>
  <si>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</si>
  <si>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</si>
  <si>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</si>
  <si>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</si>
  <si>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</si>
  <si>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</si>
  <si>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</si>
  <si>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</si>
  <si>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</si>
  <si>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</si>
  <si>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</si>
  <si>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</si>
  <si>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</si>
  <si>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</si>
  <si>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</si>
  <si>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</si>
  <si>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</si>
  <si>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</si>
  <si>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</si>
  <si>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</si>
  <si>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</si>
  <si>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</si>
  <si>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</si>
  <si>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</si>
  <si>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</si>
  <si>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</si>
  <si>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</si>
  <si>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</si>
  <si>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</si>
  <si>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</si>
  <si>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</si>
  <si>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</si>
  <si>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</si>
  <si>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</si>
  <si>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</si>
  <si>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</si>
  <si>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</si>
  <si>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</si>
  <si>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</si>
  <si>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</si>
  <si>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</si>
  <si>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</si>
  <si>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</si>
  <si>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</si>
  <si>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</si>
  <si>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</si>
  <si>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</si>
  <si>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</si>
  <si>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</si>
  <si>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Diritti dovuti in relazione alle operazioni tecniche e tecnico-amministrative</t>
  </si>
  <si>
    <t>Versamento di somme da parte dei concessionari di gioco praticato mediante apparecchi di cui all'articolo 110, c. 6,  t.u. di cui al r. d. 18 giugno 1931, n. 773</t>
  </si>
  <si>
    <t>CONSAP SPA ART 1 C.348 L232-16</t>
  </si>
  <si>
    <t>SINDACI PA E CT STRAORD.ESIGEN</t>
  </si>
  <si>
    <t>MAE DGUE RIMBORSI COMMISS UE</t>
  </si>
  <si>
    <t>DT OP AEREI A6 C2 D. LVO 30-13</t>
  </si>
  <si>
    <t>DT IM FISSI A19 C2 D LVO 30-13</t>
  </si>
  <si>
    <t>FONDO EUROP INV PROGR INIZ PMI</t>
  </si>
  <si>
    <t>CONI</t>
  </si>
  <si>
    <t>SPORT E SALUTE SPA</t>
  </si>
  <si>
    <t>AGENZIA NAZ GIOVANI L 662-96</t>
  </si>
  <si>
    <t>FUNIVIE SPA</t>
  </si>
  <si>
    <t>PROGRAMMI COMUNITARI UFFICI PERIFERICI MIBACT</t>
  </si>
  <si>
    <t xml:space="preserve">Contabilità speciali di T.U. </t>
  </si>
  <si>
    <t>INVITALIA GAR A3 C3 DM22-12-17</t>
  </si>
  <si>
    <t>INVITALIA EROGA3 C3 DM22-12-17</t>
  </si>
  <si>
    <t>PROGRAMMI COMUNITARI PREFETTURE</t>
  </si>
  <si>
    <t>Ministero delle politiche agricole alimentari e forestali</t>
  </si>
  <si>
    <t xml:space="preserve"> </t>
  </si>
  <si>
    <t>MEF-GARAN CARIGE DL1-19 A22-C3</t>
  </si>
  <si>
    <t>INPS FONDI GAR. APE L.232-2016 E TFS L. 26-2019</t>
  </si>
  <si>
    <t>Altre rettifiche</t>
  </si>
  <si>
    <t>RETE FERROVIARIA ITALIANA</t>
  </si>
  <si>
    <t>Valore nominale delle monete metalliche</t>
  </si>
  <si>
    <t>di cui: Disponibilità del tesoro per il servizio di tesoreria</t>
  </si>
  <si>
    <t>INVITALIA ART.5 C.6 DL 18-20</t>
  </si>
  <si>
    <t>MEF-DT DL 34-20 DEBITI DIVERSI</t>
  </si>
  <si>
    <t>ISMEA ART. 13 C. 11 DL 23-2020</t>
  </si>
  <si>
    <t>SACE GAR.ITALIA A1C14 DL23-20</t>
  </si>
  <si>
    <t>SACE GAR.GREEN A.64C.5 DL76-20</t>
  </si>
  <si>
    <t>FONDO GAR.PANEUR. A.36 DL34-20</t>
  </si>
  <si>
    <t>FONDO GAR.BANCHE A.165 DL34-20</t>
  </si>
  <si>
    <t>FONDAZIONE HUMAN TECHNOPOLE</t>
  </si>
  <si>
    <t>Operazioni pronti contro termine (raccolta)</t>
  </si>
  <si>
    <t>Operazioni pronti contro termine  (impieghi)</t>
  </si>
  <si>
    <t>Ministero dell'istruzione</t>
  </si>
  <si>
    <t>Ministero dell'universita' e della ricerca</t>
  </si>
  <si>
    <t>Versamenti delle somme dovute in base all'invito al contraddittorio in attuazione della procedura di collaborazione volontaria per l'emersione delle attività finanziarie e patrimoniali costituite o detenute fuori del territorio dello Stato</t>
  </si>
  <si>
    <t>SACE FONDO A.2 C.1B DL 23-20</t>
  </si>
  <si>
    <t>Ministero delle infrastrutture e della mobilita' sostenibili</t>
  </si>
  <si>
    <t>Ministero della cultura</t>
  </si>
  <si>
    <t>Ministero della transizione ecologica</t>
  </si>
  <si>
    <t>Ministero del turismo</t>
  </si>
  <si>
    <t>S.A.C.E. SPA</t>
  </si>
  <si>
    <t>Rimborso delle somme anticipate alle Regioni per il risanamento dei Servizi Sanitari Regionali</t>
  </si>
  <si>
    <t>MIPAAF - FONDI ROTATIVI SVILUPPO</t>
  </si>
  <si>
    <t>IST.CRE.SPOR.A.14 C.1 DL 23-20</t>
  </si>
  <si>
    <t>Ordini di Pagare</t>
  </si>
  <si>
    <t>Ordini di Accreditamento</t>
  </si>
  <si>
    <t>Erario</t>
  </si>
  <si>
    <t>Tesoreria</t>
  </si>
  <si>
    <t>Esterno</t>
  </si>
  <si>
    <t>Spesa Secondaria del Funzionario Delegato</t>
  </si>
  <si>
    <t>CDP SPA-PATRIMONIO RILANCIO</t>
  </si>
  <si>
    <t>MEF-DT DL 34-20 DEBITI SSN</t>
  </si>
  <si>
    <t>MEF-NGEU-SC-PNRR-FPERD-L178-20</t>
  </si>
  <si>
    <t>FONDO SVILUPPO E COESIONE</t>
  </si>
  <si>
    <t>Imposta sostitutiva dell'imposta sul reddito delle persone fisiche e delle relative addizionali, nonchè delle imposte di registro e di bollo sul 
contratto di locazione (cedolare secca)</t>
  </si>
  <si>
    <t>al 31 dicembre 2021</t>
  </si>
  <si>
    <t>al  31 dicembre 2021</t>
  </si>
  <si>
    <t>GESTIONE FINANZIARIA INTERVENTI PNRR</t>
  </si>
  <si>
    <t>Al 31 Dicembre 2021</t>
  </si>
  <si>
    <t>GEST.GOVERNATIVE FERRO LACUALI</t>
  </si>
  <si>
    <t>ISTITUTI SPECIALI BB.CC.</t>
  </si>
  <si>
    <t>AGENZIA PER LA CYBERSICUREZZA NAZIONALE</t>
  </si>
  <si>
    <t>SCUOLA SUPERIORE DELLA MAGISTRATURA</t>
  </si>
  <si>
    <t>POSTE - PAG.PENSIONI DI STATO</t>
  </si>
  <si>
    <t>POSTE - PAG.SPESE GIUSTIZIA</t>
  </si>
  <si>
    <t>POSTE - PAG.TITOLI P-C. TESORO</t>
  </si>
  <si>
    <t>DIPTES OPERAZ SU MERCATI FINAN</t>
  </si>
  <si>
    <t>DEPOSITI GOVERNATIVI CONTI ASSIMILABILI DM 26-06-2015</t>
  </si>
  <si>
    <t>ISTITUZIONI SCOLATICHE ART. 7 DL95-2012</t>
  </si>
  <si>
    <t>Agenzie fiscali</t>
  </si>
  <si>
    <t>AGENZIE FISCALI</t>
  </si>
  <si>
    <t>ENTE NAZIONALE PER IL MICROCREDITO</t>
  </si>
  <si>
    <t>AGENZ. NAZION. SICUREZZA VOLO</t>
  </si>
  <si>
    <t>AMMINISTRAZIONI CENTRALI</t>
  </si>
  <si>
    <t>A. R. A. N.</t>
  </si>
  <si>
    <t>AG. NAZ. SICUREZZA FERROVIE E INF. STR. AUTOSTRAD.(ANSFISA)</t>
  </si>
  <si>
    <t>AGENZIA ITALIA DIGITALE</t>
  </si>
  <si>
    <t>ISPETTORATO NAZIONALE DEL LAVORO</t>
  </si>
  <si>
    <t>AGENZIA NAZIONALE POLITICHE ATTIVE DEL LAVORO</t>
  </si>
  <si>
    <t>REGISTRO AERON. ITALIANO</t>
  </si>
  <si>
    <t>E. N. I. T.</t>
  </si>
  <si>
    <t>AGENZIA PER LA COESIONE TERRITORIALE</t>
  </si>
  <si>
    <t>AGENZIA ITALIANA PER LA COOPERAZIONE ALLO SVILUPPO</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</si>
  <si>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</si>
  <si>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</si>
  <si>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</si>
  <si>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</si>
  <si>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</si>
  <si>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</si>
  <si>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</si>
  <si>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</si>
  <si>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ORGANISMI PAGATORI AGEA</t>
  </si>
  <si>
    <t>COMITATO ITALIANO PARALIMPICO</t>
  </si>
  <si>
    <t>ACCADEMIA NAZIONALE LINCEI</t>
  </si>
  <si>
    <t>LEGA ITALIANA LOTTA TUMORI</t>
  </si>
  <si>
    <t>ACCADEMIA DELLA CRUSCA</t>
  </si>
  <si>
    <t>SCUOLA ARCHEOLOGICA ITALIANA IN ATENE</t>
  </si>
  <si>
    <t>ENTE STRUMENTALE ALLA CROCE ROSSA ITALIANA</t>
  </si>
  <si>
    <t>ISTIT NAZ PROM SALUTE POP MIGR</t>
  </si>
  <si>
    <t>ISTITUTO NAZIONALE ANALISI POLITICHE PUBBLICHE</t>
  </si>
  <si>
    <t>BIBLIOTECA DOCUM.PEDAGOD.</t>
  </si>
  <si>
    <t>IST. SUP. PROTEZ. E RIC. AMB.</t>
  </si>
  <si>
    <t>ISTITUTI SPERIM. AGRARI</t>
  </si>
  <si>
    <t>CONS. AREA PROV. TRIESTE</t>
  </si>
  <si>
    <t>ISTITUTO NAZIONALE DI STATISTICA</t>
  </si>
  <si>
    <t>INVALSI</t>
  </si>
  <si>
    <t>OSSERV. GEOF. SPER. TRIESTE</t>
  </si>
  <si>
    <t>ISTITUTO NAZ. DI GEOFISICA</t>
  </si>
  <si>
    <t>ISTITUTO NAZIONALE DI RICERCA METROLOGICA</t>
  </si>
  <si>
    <t>ENTE GEOPALEONTOLOGICO DI PIETRAROJA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</si>
  <si>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</si>
  <si>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</si>
  <si>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</si>
  <si>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</si>
  <si>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</si>
  <si>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</si>
  <si>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</si>
  <si>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</si>
  <si>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</si>
  <si>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AUTORITA' DI BACINO DISTRETTUALI</t>
  </si>
  <si>
    <t>CONS.CANALE MILANO-CREMONA-PO</t>
  </si>
  <si>
    <t>ENTE ACQUEDOTTI SICILIANI</t>
  </si>
  <si>
    <t>ISPETTORATO NAZIONALE SICUREZZA NUCLEARE RADIOPROTEZIONE</t>
  </si>
  <si>
    <t>AGENZIA NAZ. BENI SEQUEST. E CONFISC. ALLA CRIMIN. ORGANIZZ.</t>
  </si>
  <si>
    <t>AERO CLUB D'ITALIA</t>
  </si>
  <si>
    <t>CLUB ALPINO ITALIANO</t>
  </si>
  <si>
    <t>ENTE CELLULOSA E CARTA</t>
  </si>
  <si>
    <t>LEGA NAVALE ITALIANA</t>
  </si>
  <si>
    <t>IST.ITAL.MEDIO-ESTR.ORIENTE</t>
  </si>
  <si>
    <t>ISTITUTO STORICO ITALIANO PER IL MEDIOEVO</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</si>
  <si>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</si>
  <si>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</si>
  <si>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</si>
  <si>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</si>
  <si>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</si>
  <si>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</si>
  <si>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</si>
  <si>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</si>
  <si>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</si>
  <si>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</si>
  <si>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COMPARTO SANITA' T.U. MISTA</t>
  </si>
  <si>
    <t>ENTI PARCHI REGIONALI</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</si>
  <si>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</si>
  <si>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</si>
  <si>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</si>
  <si>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</si>
  <si>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</si>
  <si>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</si>
  <si>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</si>
  <si>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</si>
  <si>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</si>
  <si>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</si>
  <si>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</si>
  <si>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</si>
  <si>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</si>
  <si>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</si>
  <si>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</si>
  <si>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</si>
  <si>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</si>
  <si>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</si>
  <si>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</si>
  <si>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</si>
  <si>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</si>
  <si>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</si>
  <si>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</si>
  <si>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</si>
  <si>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</si>
  <si>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</si>
  <si>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</si>
  <si>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</si>
  <si>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</si>
  <si>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</si>
  <si>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</si>
  <si>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</si>
  <si>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</si>
  <si>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</si>
  <si>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</si>
  <si>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</si>
  <si>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</si>
  <si>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</si>
  <si>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</si>
  <si>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CAMERE DI COMMERCIO 2015</t>
  </si>
  <si>
    <t>ENTI REG. SVILUPPO AGRICOLO</t>
  </si>
  <si>
    <t>ENTI PORTUALI</t>
  </si>
  <si>
    <t>ENTE AUT. DEL FLUMENDOSA</t>
  </si>
  <si>
    <t>ENTE VAL.FOND. AR.PG.SI.TR.</t>
  </si>
  <si>
    <t>INPS REDD PEN CIT A 12 DL 4-19</t>
  </si>
  <si>
    <t>P.A. TRENTO -RIS.CEE-COF.NAZ.</t>
  </si>
  <si>
    <t>Somme corrispondenti all'incremento dell'aliquota di prodotto dovuto annualmente dal titolare unico o contitolare di ciascuna concessione per le produzioni di idrocarburi liquidi e gassosi estratti in mare</t>
  </si>
  <si>
    <t>Versamenti relativi al controvalore dei Titoli di Stato, ai proventi relativi alla vendita di Partecipazioni dello Stato, nonchè ad entrate straordinarie dello Stato nei limiti stabiliti dalla legge, da destinare al Fondo per l'Ammortamento dei Titoli di Stato</t>
  </si>
  <si>
    <t>Versamento della quota capitale delle rate dei mutui erogati dalla Cassa Depositi e Prestiti</t>
  </si>
  <si>
    <t>Somme prelevate dal C/C di Tesoreria infruttifero relativo al capitale dei BPF trasferiti, da destinare al rimborso del capitale</t>
  </si>
  <si>
    <t>REPO Operazioni pronti contro termine</t>
  </si>
  <si>
    <t>CASSA SPEC.CONTO NUMISMATICO</t>
  </si>
  <si>
    <t>COM.ANCONA-EVENTI CALAMITOSI</t>
  </si>
  <si>
    <t>Conti di soggetti esterni alla P.A.(*)</t>
  </si>
  <si>
    <t xml:space="preserve">Conti correnti di enti della P. A.(*) </t>
  </si>
  <si>
    <t>Variazione conti di soggetti della Pubblica Amministrazione (*)</t>
  </si>
  <si>
    <t>Variazione conti di soggetti esterni all Pubblica Amministrazione (*)</t>
  </si>
  <si>
    <t>Monete da                         €  2,00</t>
  </si>
  <si>
    <t>Monete bimetalliche da  €   5,00</t>
  </si>
  <si>
    <t>Monete di rame da           €  5,00</t>
  </si>
  <si>
    <t>Monete di bronzo da        €  5,00</t>
  </si>
  <si>
    <t>Monete in cupronichel da € 5,00</t>
  </si>
  <si>
    <t>Monete d'argento da       €  5,00</t>
  </si>
  <si>
    <t xml:space="preserve">Monete d'argento da      € 10,00 </t>
  </si>
  <si>
    <t>Monete d'oro da              € 10,00</t>
  </si>
  <si>
    <t>Monete d'oro da              € 20,00</t>
  </si>
  <si>
    <t>Monete d'oro da              € 50,00</t>
  </si>
  <si>
    <t>Partecipazione dello Stato agli utili di gestione dell'Istituto di emissione</t>
  </si>
  <si>
    <t>Somme prelevate dal conto corrente di tesoreria intestato al ministero dell'economia e delle finanze su cui affluiscono i contributi a fondo perduto erogati dall'unione europea per l'attuazione del dispositivo di ripresa e resilienza ai sensi dell'articolo 1, comma 1041, della legge n.178/2020</t>
  </si>
  <si>
    <t>Altre entrate Categoria XX</t>
  </si>
  <si>
    <t xml:space="preserve">(*) Cfr. note alle tavole L e M. 
</t>
  </si>
  <si>
    <t>MEF-NGEU-SC-PNRR-PREST-L178-20</t>
  </si>
  <si>
    <t>R.A.SARDEGNA -RIS.CEE-COF.NAZ.</t>
  </si>
  <si>
    <t>FONDI FESR</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</si>
  <si>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</si>
  <si>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</si>
  <si>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</si>
  <si>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</si>
  <si>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della quota interessi delle rate dei mutui erogati dalla Cassa Depositi e Prestiti trasferiti al Ministero dell'Economia e delle Finanze da destinare al pagamento degli interessi relativi ai Buoni fruttiferi postali</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</si>
  <si>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</si>
  <si>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</si>
  <si>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</si>
  <si>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Interessi sulle somme anticipate alle Regioni per il risanamento strutturale dei Servizi Sanitari Regionali</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</si>
  <si>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</si>
  <si>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</si>
  <si>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</si>
  <si>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</si>
  <si>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</si>
  <si>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</si>
  <si>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Versamenti relativi ai Comuni ed alle Province, effettuati in caso di incapienza - negli importi da erogare da parte del Bilancio dello Stato - delle somme da recuperare a carico degli stessi</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</si>
  <si>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</si>
  <si>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</si>
  <si>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</si>
  <si>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da parte dell'Inps e dell'Inail dei fondi riscossi e già destinati per legge all'Onpi da ripartire tra le Regioni ai sensi dell'articolo 1 duodecies della legge 21 ottobre 1978, n.641</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</si>
  <si>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</si>
  <si>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 Le variazioni si riferiscono ai saldi dei conti riportati nelle tavole L e M rettificati come indicato nelle rispettive note.</t>
  </si>
  <si>
    <t>ISMEA D.L. 50-22 ART.20</t>
  </si>
  <si>
    <t>COMMISSARI STRAORDINARI</t>
  </si>
  <si>
    <t>Somme corrispondenti all'incremento percentuale dell'aliquota di prodotto dovuto annualmente dal titolare unico o contitolare di ciascuna concessione per le produzioni di idrocarburi liquidi e gassosi ottenute in terraferma</t>
  </si>
  <si>
    <t>Altre entrate</t>
  </si>
  <si>
    <t>Versamenti da parte degli Enti Nazionali di Previdenza e Assistenza Sociale Pubblici, nell'ambito della propria autonomia organizzativa, delle somme derivanti da ulteriori interventi di razionalizzazione per la riduzione delle proprie spese</t>
  </si>
  <si>
    <t>TITOLO II - SPESE IN CONTO CAPITALE</t>
  </si>
  <si>
    <t>TOTALE  TITOLO II - SPESE IN CONTO CAPITALE</t>
  </si>
  <si>
    <t>Conti correnti e Contabilità speciali (**)</t>
  </si>
  <si>
    <t xml:space="preserve">(**) Il conto corrente denominato “ISMEA ART. 13 C. 11 DL 23-2020” è classificato tra i “Conti correnti di enti della P.A.” e non più tra i “Conti di soggetti esterni alla P.A.”. Dal mese di giugno 2022 i saldi iniziali degli aggregati “Conti di soggetti esterni alla P.A.” e “Conti correnti di enti della P. A.” sono corrispondentemente modificati. Il totale della sezione “Conti correnti e Contabilità speciali” rimane invariato.  
</t>
  </si>
  <si>
    <t xml:space="preserve">(**)Dal mese di giugno 2022 il conto corrente denominato “ISMEA ART. 13 C. 11 DL 23-2020” è classificato tra i “Conti correnti di enti della P.A.” e non più tra i “Conti di soggetti esterni alla P.A.”. Tale conto corrente concorre pertanto a determinare il “Saldo di cassa delle gestioni del bilancio dello stato e della tesoreria statale” dal lato della formazione anziché dal lato della copertura. </t>
  </si>
  <si>
    <t>MEF-DT F.PRES.UCRAINA DL 50-22</t>
  </si>
  <si>
    <t>FONDO CULTURA DL 34-20</t>
  </si>
  <si>
    <t>Versamento dell'imposta municipale propria di spettanza dei comuni da destinare al fondo di solidarietà comunale</t>
  </si>
  <si>
    <t>Altre entrate Categoria IX</t>
  </si>
  <si>
    <t>CATEGORIA XX - ACCENSIONE DI PRESTITI</t>
  </si>
  <si>
    <t>dal 1 gennaio - al 30 settembre 2022</t>
  </si>
  <si>
    <t>al 30 settembre 2022</t>
  </si>
  <si>
    <t>al  30 settembre 2022</t>
  </si>
  <si>
    <t>Monete emesse al     30 settembre 2022</t>
  </si>
  <si>
    <t>Monete emesse al    30 settembre 2022</t>
  </si>
  <si>
    <t>Proventi derivanti dalla messa all'asta delle quantità di quote di emissione di gas ad effetto serra, determinate con decisione della commissione europea, direttiva 2003/87/ce</t>
  </si>
  <si>
    <t>Quota dei proventi derivanti dalle operazioni di dismissione di cui all'art.1, comma 1312 - legge n. 296/2006 da destinare ai sensi del comma 1314 del medesimo articolo, al rifinanziamento della legge n. 477 del 1998, per la ristrutturazione, il resturo e la manutenzione straordinaria degli immobili ubicati all'estero</t>
  </si>
  <si>
    <t>Versamento da parte degli enti territoriali della quota di capitale delle somme anticipate dallo stato, ai sensi del decreto-legge 35 del 2013 e del decreto legge 66 del 2014, da destinare al fondo ammortamento dei titoli di stato</t>
  </si>
  <si>
    <t>(*) Il conto corrente denominato “MEF-NGEU-SC-PNRR-PREST-L178-20” ha natura promiscua poiché gestisce sia i prestiti provenienti dall’Unione Europea per l’attuazione del programma Next Generation EU-Italia che le risorse dal bilancio dello Stato del “Fondo di rotazione per l'attuazione del Next Generation EU-Italia” per le anticipazioni dei contributi provenienti dalla UE; solo la prima componente è riconducibile a conti correnti di Enti della P.A. riportati nella tavola M. Al 30 settembre 2022 il saldo del suddetto conto corrente, pari a euro 50.091.041.236,47, comprende esclusivamente le risorse del bilancio dello Stato.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</si>
</sst>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 numFmtId="170" formatCode="#,##0.00_ ;\-#,##0.00\ "/>
  </numFmts>
  <fonts count="52">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b/>
      <sz val="8"/>
      <color rgb="FF000000"/>
      <name val="Arial"/>
    </font>
    <font>
      <i/>
      <sz val="9"/>
      <name val="Frutiger LT 45 Light"/>
      <family val="2"/>
    </font>
    <font>
      <i/>
      <sz val="10"/>
      <name val="Frutiger LT 45 Light"/>
      <family val="2"/>
    </font>
    <font>
      <i/>
      <sz val="10"/>
      <name val="Arial"/>
      <family val="2"/>
    </font>
    <font>
      <sz val="8"/>
      <color rgb="FF333333"/>
      <name val="Arial"/>
      <family val="2"/>
    </font>
    <font>
      <b/>
      <sz val="8"/>
      <color rgb="FF333333"/>
      <name val="Arial"/>
      <family val="2"/>
    </font>
    <font>
      <b/>
      <sz val="8"/>
      <color rgb="FF000000"/>
      <name val="Arial"/>
      <family val="2"/>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
      <patternFill patternType="solid">
        <fgColor theme="0"/>
        <bgColor indexed="9"/>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EBEBEB"/>
      </right>
      <top style="thin">
        <color rgb="FF000000"/>
      </top>
      <bottom style="thin">
        <color rgb="FF000000"/>
      </bottom>
      <diagonal/>
    </border>
    <border>
      <left style="thin">
        <color rgb="FF000000"/>
      </left>
      <right/>
      <top style="thin">
        <color rgb="FF000000"/>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35">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Alignment="1">
      <alignment horizontal="right" vertical="center" wrapText="1"/>
    </xf>
    <xf numFmtId="0" fontId="15" fillId="0" borderId="0" xfId="0" applyFont="1"/>
    <xf numFmtId="4" fontId="13" fillId="0" borderId="0" xfId="0" applyNumberFormat="1" applyFont="1" applyAlignment="1">
      <alignment horizontal="right" vertical="center" indent="1"/>
    </xf>
    <xf numFmtId="4" fontId="13" fillId="0" borderId="5" xfId="0" applyNumberFormat="1" applyFont="1" applyBorder="1" applyAlignment="1">
      <alignment horizontal="right" vertical="center" indent="1"/>
    </xf>
    <xf numFmtId="0" fontId="13" fillId="0" borderId="4" xfId="0" applyFont="1" applyBorder="1" applyAlignment="1">
      <alignment horizontal="left" vertical="center" indent="1"/>
    </xf>
    <xf numFmtId="4" fontId="7" fillId="0" borderId="0" xfId="0" applyNumberFormat="1" applyFont="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9" xfId="0" applyFont="1" applyFill="1" applyBorder="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6" fillId="0" borderId="8" xfId="0" applyFont="1" applyBorder="1" applyAlignment="1">
      <alignment horizontal="right" vertical="center" wrapText="1" indent="1"/>
    </xf>
    <xf numFmtId="0" fontId="7" fillId="0" borderId="8" xfId="0" applyFont="1" applyBorder="1" applyAlignment="1">
      <alignment horizontal="right" vertical="center" wrapText="1" indent="1"/>
    </xf>
    <xf numFmtId="0" fontId="6" fillId="0" borderId="9"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Alignment="1">
      <alignment horizontal="right" vertical="center" wrapText="1" indent="1"/>
    </xf>
    <xf numFmtId="0" fontId="7" fillId="0" borderId="0" xfId="0" applyFont="1" applyAlignment="1">
      <alignment horizontal="right" vertical="center" wrapText="1" indent="1"/>
    </xf>
    <xf numFmtId="0" fontId="7" fillId="0" borderId="5" xfId="0" applyFont="1" applyBorder="1" applyAlignment="1">
      <alignment horizontal="right" vertical="center" wrapText="1" indent="1"/>
    </xf>
    <xf numFmtId="0" fontId="8" fillId="4" borderId="10" xfId="0" applyFont="1" applyFill="1" applyBorder="1" applyAlignment="1">
      <alignment horizontal="left" vertical="center" wrapText="1"/>
    </xf>
    <xf numFmtId="4" fontId="8" fillId="4" borderId="11" xfId="0" applyNumberFormat="1" applyFont="1" applyFill="1" applyBorder="1" applyAlignment="1">
      <alignment horizontal="right" vertical="center" wrapText="1" indent="1"/>
    </xf>
    <xf numFmtId="4" fontId="8" fillId="4" borderId="12"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7" xfId="0" applyFont="1" applyBorder="1" applyAlignment="1">
      <alignment horizontal="left" vertical="center" wrapText="1" indent="1"/>
    </xf>
    <xf numFmtId="0" fontId="0" fillId="0" borderId="8" xfId="0" applyBorder="1"/>
    <xf numFmtId="0" fontId="0" fillId="0" borderId="9" xfId="0" applyBorder="1"/>
    <xf numFmtId="0" fontId="7" fillId="0" borderId="10" xfId="0" applyFont="1" applyBorder="1" applyAlignment="1">
      <alignment horizontal="left" vertical="center" wrapText="1" indent="1"/>
    </xf>
    <xf numFmtId="4" fontId="7" fillId="0" borderId="11" xfId="0" applyNumberFormat="1" applyFont="1" applyBorder="1" applyAlignment="1">
      <alignment horizontal="right" vertical="center" wrapText="1" indent="1"/>
    </xf>
    <xf numFmtId="4" fontId="7" fillId="0" borderId="12"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0" xfId="0" applyFont="1" applyBorder="1" applyAlignment="1">
      <alignment horizontal="left" vertical="center" wrapText="1" indent="1"/>
    </xf>
    <xf numFmtId="4" fontId="11" fillId="0" borderId="11" xfId="0" applyNumberFormat="1" applyFont="1" applyBorder="1" applyAlignment="1">
      <alignment horizontal="right" vertical="center" wrapText="1" indent="1"/>
    </xf>
    <xf numFmtId="4" fontId="17" fillId="5" borderId="0" xfId="0" applyNumberFormat="1" applyFont="1" applyFill="1" applyAlignment="1">
      <alignment horizontal="right"/>
    </xf>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0" xfId="0" applyFont="1" applyFill="1" applyBorder="1" applyAlignment="1">
      <alignment horizontal="left" vertical="center" wrapText="1" indent="1"/>
    </xf>
    <xf numFmtId="4" fontId="8" fillId="6" borderId="11" xfId="0" applyNumberFormat="1" applyFont="1" applyFill="1" applyBorder="1" applyAlignment="1">
      <alignment horizontal="right" vertical="center" wrapText="1" indent="1"/>
    </xf>
    <xf numFmtId="4" fontId="8" fillId="6" borderId="12"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2"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7"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8" xfId="0" applyNumberFormat="1" applyFont="1" applyFill="1" applyBorder="1" applyAlignment="1">
      <alignment horizontal="right" vertical="center"/>
    </xf>
    <xf numFmtId="49" fontId="12" fillId="2" borderId="13" xfId="0" applyNumberFormat="1" applyFont="1" applyFill="1" applyBorder="1" applyAlignment="1">
      <alignment horizontal="left" vertical="center"/>
    </xf>
    <xf numFmtId="167" fontId="12" fillId="2" borderId="19" xfId="0" applyNumberFormat="1" applyFont="1" applyFill="1" applyBorder="1" applyAlignment="1">
      <alignment horizontal="right" vertical="center"/>
    </xf>
    <xf numFmtId="167" fontId="12" fillId="2" borderId="20"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3" borderId="2" xfId="0" applyNumberFormat="1" applyFont="1" applyFill="1" applyBorder="1" applyAlignment="1">
      <alignment horizontal="right" vertical="center"/>
    </xf>
    <xf numFmtId="39" fontId="35" fillId="14" borderId="2" xfId="0" applyNumberFormat="1" applyFont="1" applyFill="1" applyBorder="1" applyAlignment="1">
      <alignment horizontal="right" vertical="center"/>
    </xf>
    <xf numFmtId="39" fontId="36" fillId="11" borderId="11" xfId="0" applyNumberFormat="1" applyFont="1" applyFill="1" applyBorder="1" applyAlignment="1">
      <alignment horizontal="right" vertical="center"/>
    </xf>
    <xf numFmtId="49" fontId="28" fillId="7" borderId="17"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8" xfId="0" applyNumberFormat="1" applyFont="1" applyFill="1" applyBorder="1" applyAlignment="1">
      <alignment horizontal="right" vertical="center"/>
    </xf>
    <xf numFmtId="49" fontId="28" fillId="7" borderId="26" xfId="0" applyNumberFormat="1" applyFont="1" applyFill="1" applyBorder="1" applyAlignment="1">
      <alignment horizontal="left" vertical="center" wrapText="1"/>
    </xf>
    <xf numFmtId="49" fontId="39" fillId="14" borderId="28" xfId="0" applyNumberFormat="1" applyFont="1" applyFill="1" applyBorder="1" applyAlignment="1">
      <alignment horizontal="left" vertical="center" wrapText="1"/>
    </xf>
    <xf numFmtId="39" fontId="35" fillId="14" borderId="29" xfId="0" applyNumberFormat="1" applyFont="1" applyFill="1" applyBorder="1" applyAlignment="1">
      <alignment horizontal="right" vertical="center"/>
    </xf>
    <xf numFmtId="49" fontId="40" fillId="11" borderId="22"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3" xfId="0" applyNumberFormat="1" applyFont="1" applyFill="1" applyBorder="1" applyAlignment="1">
      <alignment horizontal="right" vertical="center"/>
    </xf>
    <xf numFmtId="49" fontId="40" fillId="11" borderId="24" xfId="0" applyNumberFormat="1" applyFont="1" applyFill="1" applyBorder="1" applyAlignment="1">
      <alignment horizontal="left" vertical="center" wrapText="1"/>
    </xf>
    <xf numFmtId="39" fontId="36" fillId="11" borderId="25" xfId="0" applyNumberFormat="1" applyFont="1" applyFill="1" applyBorder="1" applyAlignment="1">
      <alignment horizontal="right" vertical="center"/>
    </xf>
    <xf numFmtId="39" fontId="29" fillId="2" borderId="2" xfId="0" applyNumberFormat="1" applyFont="1" applyFill="1" applyBorder="1" applyAlignment="1">
      <alignment horizontal="right" vertical="center"/>
    </xf>
    <xf numFmtId="39" fontId="29" fillId="2" borderId="31" xfId="0" applyNumberFormat="1" applyFont="1" applyFill="1" applyBorder="1" applyAlignment="1">
      <alignment horizontal="right" vertical="center"/>
    </xf>
    <xf numFmtId="49" fontId="33" fillId="7" borderId="0" xfId="24" applyNumberFormat="1" applyFont="1" applyFill="1" applyAlignment="1">
      <alignment vertical="top"/>
    </xf>
    <xf numFmtId="43" fontId="0" fillId="0" borderId="0" xfId="0" applyNumberFormat="1"/>
    <xf numFmtId="0" fontId="3" fillId="0" borderId="0" xfId="17" applyAlignment="1">
      <alignment horizontal="right"/>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0"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1" xfId="0" applyNumberFormat="1" applyFont="1" applyFill="1" applyBorder="1" applyAlignment="1">
      <alignment horizontal="right" vertical="center"/>
    </xf>
    <xf numFmtId="49" fontId="22" fillId="7" borderId="17" xfId="0" applyNumberFormat="1" applyFont="1" applyFill="1" applyBorder="1" applyAlignment="1">
      <alignment horizontal="left" vertical="center" wrapText="1"/>
    </xf>
    <xf numFmtId="168" fontId="12" fillId="7" borderId="18" xfId="0" applyNumberFormat="1" applyFont="1" applyFill="1" applyBorder="1" applyAlignment="1">
      <alignment horizontal="right" vertical="center"/>
    </xf>
    <xf numFmtId="167" fontId="12" fillId="9"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22" fillId="7" borderId="18"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8" xfId="0" applyNumberFormat="1" applyFont="1" applyFill="1" applyBorder="1" applyAlignment="1">
      <alignment horizontal="right" vertical="center"/>
    </xf>
    <xf numFmtId="49" fontId="21" fillId="8" borderId="15"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39" fontId="35" fillId="13" borderId="29" xfId="0" applyNumberFormat="1" applyFont="1" applyFill="1" applyBorder="1" applyAlignment="1">
      <alignment horizontal="right" vertical="center"/>
    </xf>
    <xf numFmtId="49" fontId="12" fillId="7" borderId="0" xfId="0" applyNumberFormat="1" applyFont="1" applyFill="1" applyAlignment="1">
      <alignment horizontal="left" vertical="center"/>
    </xf>
    <xf numFmtId="49" fontId="12" fillId="9" borderId="13" xfId="0" applyNumberFormat="1" applyFont="1" applyFill="1" applyBorder="1" applyAlignment="1">
      <alignment horizontal="left" vertical="center"/>
    </xf>
    <xf numFmtId="49" fontId="28" fillId="7" borderId="17" xfId="0" applyNumberFormat="1" applyFont="1" applyFill="1" applyBorder="1" applyAlignment="1">
      <alignment horizontal="left" vertical="center"/>
    </xf>
    <xf numFmtId="49" fontId="29" fillId="2" borderId="32" xfId="0" applyNumberFormat="1" applyFont="1" applyFill="1" applyBorder="1" applyAlignment="1">
      <alignment horizontal="left" vertical="center"/>
    </xf>
    <xf numFmtId="0" fontId="14" fillId="0" borderId="0" xfId="0" applyFont="1"/>
    <xf numFmtId="4" fontId="43" fillId="4" borderId="2" xfId="0" applyNumberFormat="1" applyFont="1" applyFill="1" applyBorder="1" applyAlignment="1">
      <alignment horizontal="right" vertical="center" indent="1"/>
    </xf>
    <xf numFmtId="49" fontId="35" fillId="13" borderId="1" xfId="0" applyNumberFormat="1" applyFont="1" applyFill="1" applyBorder="1" applyAlignment="1">
      <alignment horizontal="left" vertical="center" wrapText="1"/>
    </xf>
    <xf numFmtId="39" fontId="35" fillId="13" borderId="3" xfId="0" applyNumberFormat="1" applyFont="1" applyFill="1" applyBorder="1" applyAlignment="1">
      <alignment horizontal="right"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5" xfId="0" applyNumberFormat="1" applyFont="1" applyFill="1" applyBorder="1" applyAlignment="1">
      <alignment horizontal="right" vertical="center"/>
    </xf>
    <xf numFmtId="0" fontId="44" fillId="7" borderId="0" xfId="0" applyFont="1" applyFill="1" applyAlignment="1">
      <alignment horizontal="left"/>
    </xf>
    <xf numFmtId="170" fontId="23" fillId="0" borderId="0" xfId="25" applyNumberFormat="1"/>
    <xf numFmtId="0" fontId="14" fillId="0" borderId="0" xfId="0" applyFont="1" applyAlignment="1">
      <alignment horizontal="center" vertical="center"/>
    </xf>
    <xf numFmtId="0" fontId="0" fillId="0" borderId="0" xfId="0" applyAlignment="1">
      <alignment horizontal="center"/>
    </xf>
    <xf numFmtId="4" fontId="43" fillId="4" borderId="3" xfId="0" applyNumberFormat="1" applyFont="1" applyFill="1" applyBorder="1" applyAlignment="1">
      <alignment horizontal="right" vertical="center" indent="1"/>
    </xf>
    <xf numFmtId="49" fontId="34" fillId="12" borderId="7" xfId="0" applyNumberFormat="1" applyFont="1" applyFill="1" applyBorder="1" applyAlignment="1">
      <alignment horizontal="center" vertical="center"/>
    </xf>
    <xf numFmtId="49" fontId="34" fillId="12" borderId="8" xfId="0" applyNumberFormat="1" applyFont="1" applyFill="1" applyBorder="1" applyAlignment="1">
      <alignment horizontal="center" vertical="center"/>
    </xf>
    <xf numFmtId="49" fontId="34" fillId="12" borderId="9" xfId="0" applyNumberFormat="1" applyFont="1" applyFill="1" applyBorder="1" applyAlignment="1">
      <alignment horizontal="center" vertical="center"/>
    </xf>
    <xf numFmtId="39" fontId="28" fillId="10" borderId="11" xfId="0" applyNumberFormat="1" applyFont="1" applyFill="1" applyBorder="1" applyAlignment="1">
      <alignment horizontal="right" vertical="center"/>
    </xf>
    <xf numFmtId="39" fontId="28" fillId="10" borderId="27" xfId="0" applyNumberFormat="1" applyFont="1" applyFill="1" applyBorder="1" applyAlignment="1">
      <alignment horizontal="right" vertical="center"/>
    </xf>
    <xf numFmtId="49" fontId="29" fillId="2" borderId="30" xfId="0" applyNumberFormat="1" applyFont="1" applyFill="1" applyBorder="1" applyAlignment="1">
      <alignment horizontal="left" vertical="center" wrapText="1"/>
    </xf>
    <xf numFmtId="43" fontId="7" fillId="0" borderId="0" xfId="0" applyNumberFormat="1" applyFont="1"/>
    <xf numFmtId="168" fontId="45" fillId="2" borderId="20" xfId="0" applyNumberFormat="1" applyFont="1" applyFill="1" applyBorder="1" applyAlignment="1">
      <alignment horizontal="right" vertical="center"/>
    </xf>
    <xf numFmtId="0" fontId="21" fillId="8" borderId="33" xfId="0" applyFont="1" applyFill="1" applyBorder="1" applyAlignment="1">
      <alignment horizontal="center"/>
    </xf>
    <xf numFmtId="0" fontId="39" fillId="12" borderId="34" xfId="0" applyFont="1" applyFill="1" applyBorder="1" applyAlignment="1">
      <alignment horizontal="left" vertical="center"/>
    </xf>
    <xf numFmtId="49" fontId="34" fillId="12" borderId="35" xfId="0" applyNumberFormat="1" applyFont="1" applyFill="1" applyBorder="1" applyAlignment="1">
      <alignment horizontal="center" vertical="center"/>
    </xf>
    <xf numFmtId="49" fontId="34" fillId="12" borderId="36"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wrapText="1"/>
    </xf>
    <xf numFmtId="49" fontId="36" fillId="15" borderId="22" xfId="0" applyNumberFormat="1" applyFont="1" applyFill="1" applyBorder="1" applyAlignment="1">
      <alignment horizontal="left" vertical="center" wrapText="1"/>
    </xf>
    <xf numFmtId="39" fontId="36" fillId="15" borderId="0" xfId="0" applyNumberFormat="1" applyFont="1" applyFill="1" applyAlignment="1">
      <alignment horizontal="right" vertical="center"/>
    </xf>
    <xf numFmtId="39" fontId="36" fillId="15" borderId="23" xfId="0" applyNumberFormat="1" applyFont="1" applyFill="1" applyBorder="1" applyAlignment="1">
      <alignment horizontal="right" vertical="center"/>
    </xf>
    <xf numFmtId="39" fontId="28" fillId="7" borderId="0" xfId="0" applyNumberFormat="1" applyFont="1" applyFill="1" applyAlignment="1">
      <alignment horizontal="right" vertical="center"/>
    </xf>
    <xf numFmtId="39" fontId="28" fillId="7" borderId="18" xfId="0" applyNumberFormat="1" applyFont="1" applyFill="1" applyBorder="1" applyAlignment="1">
      <alignment horizontal="right" vertical="center"/>
    </xf>
    <xf numFmtId="49" fontId="39" fillId="13" borderId="28" xfId="0" applyNumberFormat="1" applyFont="1" applyFill="1" applyBorder="1" applyAlignment="1">
      <alignment horizontal="left" vertical="center" wrapText="1"/>
    </xf>
    <xf numFmtId="49" fontId="28" fillId="7" borderId="0" xfId="0" applyNumberFormat="1" applyFont="1" applyFill="1" applyAlignment="1">
      <alignment horizontal="left" vertical="center" wrapText="1"/>
    </xf>
    <xf numFmtId="39" fontId="28" fillId="7" borderId="5" xfId="0" applyNumberFormat="1" applyFont="1" applyFill="1" applyBorder="1" applyAlignment="1">
      <alignment horizontal="right" vertical="center"/>
    </xf>
    <xf numFmtId="49" fontId="28" fillId="7" borderId="11" xfId="0" applyNumberFormat="1" applyFont="1" applyFill="1" applyBorder="1" applyAlignment="1">
      <alignment horizontal="left" vertical="center" wrapText="1"/>
    </xf>
    <xf numFmtId="39" fontId="28" fillId="7" borderId="11" xfId="0" applyNumberFormat="1" applyFont="1" applyFill="1" applyBorder="1" applyAlignment="1">
      <alignment horizontal="right" vertical="center"/>
    </xf>
    <xf numFmtId="39" fontId="28" fillId="7" borderId="12" xfId="0" applyNumberFormat="1" applyFont="1" applyFill="1" applyBorder="1" applyAlignment="1">
      <alignment horizontal="right" vertical="center"/>
    </xf>
    <xf numFmtId="39" fontId="0" fillId="0" borderId="0" xfId="0" applyNumberFormat="1"/>
    <xf numFmtId="49" fontId="21" fillId="8" borderId="21" xfId="0" applyNumberFormat="1" applyFont="1" applyFill="1" applyBorder="1" applyAlignment="1">
      <alignment horizontal="center" vertical="center"/>
    </xf>
    <xf numFmtId="49" fontId="35" fillId="13" borderId="28"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wrapText="1"/>
    </xf>
    <xf numFmtId="39" fontId="29" fillId="2" borderId="31" xfId="0" applyNumberFormat="1" applyFont="1" applyFill="1" applyBorder="1" applyAlignment="1">
      <alignment horizontal="right"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49" fontId="21" fillId="8" borderId="13" xfId="0" applyNumberFormat="1"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49" fontId="21" fillId="8" borderId="13" xfId="0" applyNumberFormat="1" applyFont="1" applyFill="1" applyBorder="1" applyAlignment="1">
      <alignment horizontal="center" vertical="center" wrapText="1"/>
    </xf>
    <xf numFmtId="169" fontId="49" fillId="7" borderId="0" xfId="0" applyNumberFormat="1" applyFont="1" applyFill="1" applyAlignment="1">
      <alignment horizontal="right" vertical="center"/>
    </xf>
    <xf numFmtId="169" fontId="50" fillId="7" borderId="18" xfId="0" applyNumberFormat="1" applyFont="1" applyFill="1" applyBorder="1" applyAlignment="1">
      <alignment horizontal="right" vertical="center"/>
    </xf>
    <xf numFmtId="169" fontId="50" fillId="2" borderId="19" xfId="0" applyNumberFormat="1" applyFont="1" applyFill="1" applyBorder="1" applyAlignment="1">
      <alignment horizontal="right" vertical="center"/>
    </xf>
    <xf numFmtId="169" fontId="50" fillId="2" borderId="20" xfId="0" applyNumberFormat="1" applyFont="1" applyFill="1" applyBorder="1" applyAlignment="1">
      <alignment horizontal="right" vertical="center"/>
    </xf>
    <xf numFmtId="49" fontId="49" fillId="7" borderId="17" xfId="0" applyNumberFormat="1" applyFont="1" applyFill="1" applyBorder="1" applyAlignment="1">
      <alignment horizontal="left" vertical="center"/>
    </xf>
    <xf numFmtId="49" fontId="51" fillId="2" borderId="13" xfId="0" applyNumberFormat="1" applyFont="1" applyFill="1" applyBorder="1" applyAlignment="1">
      <alignment horizontal="left" vertical="center" wrapText="1"/>
    </xf>
    <xf numFmtId="0" fontId="47" fillId="0" borderId="0" xfId="0" applyFont="1" applyAlignment="1">
      <alignment horizontal="left" vertical="center" wrapText="1"/>
    </xf>
    <xf numFmtId="0" fontId="48" fillId="0" borderId="0" xfId="0" applyFont="1" applyAlignment="1">
      <alignment horizontal="left"/>
    </xf>
    <xf numFmtId="0" fontId="47" fillId="0" borderId="0" xfId="0" applyFont="1" applyAlignment="1">
      <alignment horizontal="left" vertical="top" wrapText="1"/>
    </xf>
    <xf numFmtId="0" fontId="48" fillId="0" borderId="0" xfId="0" applyFont="1" applyAlignment="1">
      <alignment horizontal="left" vertical="top"/>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Alignment="1">
      <alignment horizontal="justify" wrapText="1"/>
    </xf>
    <xf numFmtId="0" fontId="20" fillId="7" borderId="0" xfId="24" applyFont="1" applyFill="1" applyAlignment="1">
      <alignment horizontal="center" vertical="center" wrapText="1"/>
    </xf>
    <xf numFmtId="0" fontId="38" fillId="0" borderId="0" xfId="21" applyFont="1" applyAlignment="1">
      <alignment horizontal="left" vertical="center"/>
    </xf>
    <xf numFmtId="49" fontId="25" fillId="7" borderId="0" xfId="0" applyNumberFormat="1" applyFont="1" applyFill="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49" fontId="21" fillId="8" borderId="13" xfId="0" applyNumberFormat="1"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5" fillId="7" borderId="21" xfId="0" applyNumberFormat="1" applyFont="1" applyFill="1" applyBorder="1" applyAlignment="1">
      <alignment horizontal="left" vertical="center"/>
    </xf>
    <xf numFmtId="0" fontId="0" fillId="0" borderId="0" xfId="0" applyAlignment="1">
      <alignment horizontal="left"/>
    </xf>
    <xf numFmtId="49" fontId="21" fillId="8" borderId="19" xfId="0" applyNumberFormat="1" applyFont="1" applyFill="1" applyBorder="1" applyAlignment="1">
      <alignment horizontal="center" vertical="center" wrapText="1"/>
    </xf>
    <xf numFmtId="49" fontId="21" fillId="8" borderId="13"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21"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0" fontId="46" fillId="0" borderId="0" xfId="0" applyFont="1" applyAlignment="1">
      <alignment horizontal="justify" vertical="center" wrapText="1"/>
    </xf>
    <xf numFmtId="0" fontId="17" fillId="0" borderId="0" xfId="0" applyFont="1" applyAlignment="1">
      <alignment horizontal="justify"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xf numFmtId="3" fontId="11" fillId="0" borderId="5" xfId="0" applyNumberFormat="1" applyFont="1" applyBorder="1" applyAlignment="1">
      <alignment horizontal="right" vertical="center" wrapText="1" indent="1"/>
    </xf>
    <xf numFmtId="0" fontId="7" fillId="0" borderId="8" xfId="0" applyFont="1" applyBorder="1" applyAlignment="1">
      <alignment horizontal="left" vertical="center" wrapText="1"/>
    </xf>
    <xf numFmtId="0" fontId="7" fillId="0" borderId="0" xfId="0" applyFont="1" applyAlignment="1">
      <alignment horizontal="justify" vertical="center" wrapText="1"/>
    </xf>
  </cellXfs>
  <cellStyles count="28">
    <cellStyle name="Euro" xfId="2" xr:uid="{00000000-0005-0000-0000-000000000000}"/>
    <cellStyle name="Migliaia" xfId="1" builtinId="3"/>
    <cellStyle name="Migliaia [0] 2" xfId="3" xr:uid="{00000000-0005-0000-0000-000002000000}"/>
    <cellStyle name="Migliaia [0] 3" xfId="4" xr:uid="{00000000-0005-0000-0000-000003000000}"/>
    <cellStyle name="Migliaia [0] 4" xfId="5" xr:uid="{00000000-0005-0000-0000-000004000000}"/>
    <cellStyle name="Migliaia 10" xfId="6" xr:uid="{00000000-0005-0000-0000-000005000000}"/>
    <cellStyle name="Migliaia 11" xfId="7" xr:uid="{00000000-0005-0000-0000-000006000000}"/>
    <cellStyle name="Migliaia 12" xfId="8" xr:uid="{00000000-0005-0000-0000-000007000000}"/>
    <cellStyle name="Migliaia 13" xfId="20" xr:uid="{00000000-0005-0000-0000-000008000000}"/>
    <cellStyle name="Migliaia 13 2" xfId="22" xr:uid="{00000000-0005-0000-0000-000009000000}"/>
    <cellStyle name="Migliaia 2" xfId="9" xr:uid="{00000000-0005-0000-0000-00000A000000}"/>
    <cellStyle name="Migliaia 3" xfId="10" xr:uid="{00000000-0005-0000-0000-00000B000000}"/>
    <cellStyle name="Migliaia 4" xfId="11" xr:uid="{00000000-0005-0000-0000-00000C000000}"/>
    <cellStyle name="Migliaia 5" xfId="12" xr:uid="{00000000-0005-0000-0000-00000D000000}"/>
    <cellStyle name="Migliaia 6" xfId="13" xr:uid="{00000000-0005-0000-0000-00000E000000}"/>
    <cellStyle name="Migliaia 7" xfId="14" xr:uid="{00000000-0005-0000-0000-00000F000000}"/>
    <cellStyle name="Migliaia 8" xfId="15" xr:uid="{00000000-0005-0000-0000-000010000000}"/>
    <cellStyle name="Migliaia 9" xfId="16" xr:uid="{00000000-0005-0000-0000-000011000000}"/>
    <cellStyle name="Normale" xfId="0" builtinId="0"/>
    <cellStyle name="Normale 10" xfId="27" xr:uid="{00000000-0005-0000-0000-000013000000}"/>
    <cellStyle name="Normale 2" xfId="17" xr:uid="{00000000-0005-0000-0000-000014000000}"/>
    <cellStyle name="Normale 3" xfId="18" xr:uid="{00000000-0005-0000-0000-000015000000}"/>
    <cellStyle name="Normale 4" xfId="19" xr:uid="{00000000-0005-0000-0000-000016000000}"/>
    <cellStyle name="Normale 5" xfId="21" xr:uid="{00000000-0005-0000-0000-000017000000}"/>
    <cellStyle name="Normale 6" xfId="23" xr:uid="{00000000-0005-0000-0000-000018000000}"/>
    <cellStyle name="Normale 7" xfId="24" xr:uid="{00000000-0005-0000-0000-000019000000}"/>
    <cellStyle name="Normale 8" xfId="25" xr:uid="{00000000-0005-0000-0000-00001A000000}"/>
    <cellStyle name="Normale 9" xfId="26" xr:uid="{00000000-0005-0000-0000-00001B000000}"/>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23"/>
  <sheetViews>
    <sheetView showGridLines="0" topLeftCell="A7" zoomScaleNormal="100" workbookViewId="0">
      <selection activeCell="I13" sqref="I13"/>
    </sheetView>
  </sheetViews>
  <sheetFormatPr defaultRowHeight="12.5"/>
  <cols>
    <col min="1" max="1" width="23.453125" customWidth="1"/>
    <col min="2" max="2" width="22" customWidth="1"/>
    <col min="3" max="3" width="22.453125" customWidth="1"/>
    <col min="4" max="4" width="22.26953125" customWidth="1"/>
    <col min="5" max="5" width="19.1796875" bestFit="1" customWidth="1"/>
  </cols>
  <sheetData>
    <row r="1" spans="1:4">
      <c r="A1" s="90" t="s">
        <v>215</v>
      </c>
      <c r="B1" s="91"/>
      <c r="C1" s="91"/>
    </row>
    <row r="2" spans="1:4">
      <c r="A2" s="91"/>
      <c r="B2" s="91"/>
      <c r="C2" s="91"/>
    </row>
    <row r="3" spans="1:4">
      <c r="A3" s="91"/>
      <c r="B3" s="90" t="s">
        <v>940</v>
      </c>
      <c r="C3" s="91"/>
    </row>
    <row r="4" spans="1:4">
      <c r="A4" s="91"/>
      <c r="B4" s="91"/>
      <c r="C4" s="91"/>
    </row>
    <row r="5" spans="1:4" ht="30" customHeight="1">
      <c r="A5" s="27"/>
      <c r="B5" s="28" t="s">
        <v>6</v>
      </c>
      <c r="C5" s="28" t="s">
        <v>7</v>
      </c>
      <c r="D5" s="29" t="s">
        <v>8</v>
      </c>
    </row>
    <row r="6" spans="1:4" ht="15" customHeight="1">
      <c r="A6" s="54" t="s">
        <v>9</v>
      </c>
      <c r="B6" s="39"/>
      <c r="C6" s="39"/>
      <c r="D6" s="40"/>
    </row>
    <row r="7" spans="1:4" ht="15" customHeight="1">
      <c r="A7" s="53" t="s">
        <v>10</v>
      </c>
      <c r="B7" s="35">
        <v>425173446970.92999</v>
      </c>
      <c r="C7" s="39"/>
      <c r="D7" s="40"/>
    </row>
    <row r="8" spans="1:4" ht="15" customHeight="1">
      <c r="A8" s="53" t="s">
        <v>11</v>
      </c>
      <c r="B8" s="39"/>
      <c r="C8" s="35">
        <v>524120847853.16998</v>
      </c>
      <c r="D8" s="40"/>
    </row>
    <row r="9" spans="1:4" ht="15" customHeight="1">
      <c r="A9" s="53" t="s">
        <v>12</v>
      </c>
      <c r="B9" s="39"/>
      <c r="C9" s="35">
        <v>194486866297.57001</v>
      </c>
      <c r="D9" s="40"/>
    </row>
    <row r="10" spans="1:4" ht="15" customHeight="1">
      <c r="A10" s="53" t="s">
        <v>52</v>
      </c>
      <c r="B10" s="35">
        <v>218287226021.44</v>
      </c>
      <c r="C10" s="39"/>
      <c r="D10" s="40"/>
    </row>
    <row r="11" spans="1:4" ht="25.5" customHeight="1">
      <c r="A11" s="68" t="s">
        <v>13</v>
      </c>
      <c r="B11" s="69">
        <f>SUM(B6:B10)</f>
        <v>643460672992.37</v>
      </c>
      <c r="C11" s="69">
        <f t="shared" ref="C11" si="0">SUM(C6:C10)</f>
        <v>718607714150.73999</v>
      </c>
      <c r="D11" s="70">
        <f>+B11-C11</f>
        <v>-75147041158.369995</v>
      </c>
    </row>
    <row r="12" spans="1:4" ht="15" customHeight="1">
      <c r="A12" s="54" t="s">
        <v>14</v>
      </c>
      <c r="B12" s="39"/>
      <c r="C12" s="39"/>
      <c r="D12" s="40"/>
    </row>
    <row r="13" spans="1:4" ht="15" customHeight="1">
      <c r="A13" s="53" t="s">
        <v>15</v>
      </c>
      <c r="B13" s="35">
        <v>2027265999593.3</v>
      </c>
      <c r="C13" s="35">
        <v>1938639933814.3999</v>
      </c>
      <c r="D13" s="36">
        <f>B13-C13</f>
        <v>88626065778.900146</v>
      </c>
    </row>
    <row r="14" spans="1:4" ht="15" customHeight="1">
      <c r="A14" s="53" t="s">
        <v>16</v>
      </c>
      <c r="B14" s="35">
        <v>317115185811.62</v>
      </c>
      <c r="C14" s="35">
        <v>330594210432.15002</v>
      </c>
      <c r="D14" s="36">
        <f>B14-C14</f>
        <v>-13479024620.530029</v>
      </c>
    </row>
    <row r="15" spans="1:4" ht="24" customHeight="1">
      <c r="A15" s="64" t="s">
        <v>708</v>
      </c>
      <c r="B15" s="65">
        <v>67645967745.269997</v>
      </c>
      <c r="C15" s="65">
        <v>66977447582.110001</v>
      </c>
      <c r="D15" s="75">
        <f>B15-C15</f>
        <v>668520163.15999603</v>
      </c>
    </row>
    <row r="16" spans="1:4" ht="25.5" customHeight="1">
      <c r="A16" s="71" t="s">
        <v>13</v>
      </c>
      <c r="B16" s="72">
        <f>SUM(B13:B14)</f>
        <v>2344381185404.9199</v>
      </c>
      <c r="C16" s="72">
        <f>SUM(C13:C14)</f>
        <v>2269234144246.5498</v>
      </c>
      <c r="D16" s="73">
        <f>+B16-C16</f>
        <v>75147041158.370117</v>
      </c>
    </row>
    <row r="17" spans="1:5" ht="15" customHeight="1">
      <c r="A17" s="53" t="s">
        <v>17</v>
      </c>
      <c r="B17" s="39"/>
      <c r="C17" s="39"/>
      <c r="D17" s="40"/>
    </row>
    <row r="18" spans="1:5" ht="25.5" customHeight="1">
      <c r="A18" s="61" t="s">
        <v>60</v>
      </c>
      <c r="B18" s="62">
        <f>+B11+B16</f>
        <v>2987841858397.29</v>
      </c>
      <c r="C18" s="62">
        <f>+C11+C16</f>
        <v>2987841858397.29</v>
      </c>
      <c r="D18" s="63"/>
      <c r="E18" s="67"/>
    </row>
    <row r="19" spans="1:5">
      <c r="A19" s="55" t="s">
        <v>81</v>
      </c>
      <c r="B19" s="56"/>
      <c r="C19" s="56"/>
      <c r="D19" s="57"/>
    </row>
    <row r="20" spans="1:5" ht="31.5">
      <c r="A20" s="58" t="s">
        <v>82</v>
      </c>
      <c r="B20" s="59">
        <f>B18-B15</f>
        <v>2920195890652.02</v>
      </c>
      <c r="C20" s="59">
        <f>C18-C15</f>
        <v>2920864410815.1802</v>
      </c>
      <c r="D20" s="60">
        <f>B20-C20</f>
        <v>-668520163.16015625</v>
      </c>
    </row>
    <row r="23" spans="1:5">
      <c r="C23" s="6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V43"/>
  <sheetViews>
    <sheetView showGridLines="0" zoomScale="80" zoomScaleNormal="80" workbookViewId="0">
      <selection activeCell="H3" sqref="H3"/>
    </sheetView>
  </sheetViews>
  <sheetFormatPr defaultColWidth="9.1796875" defaultRowHeight="12.5"/>
  <cols>
    <col min="1" max="1" width="47.453125" style="77" customWidth="1"/>
    <col min="2" max="21" width="14.81640625" style="77" customWidth="1"/>
    <col min="22" max="22" width="14.90625" style="77" customWidth="1"/>
    <col min="23" max="16384" width="9.1796875" style="77"/>
  </cols>
  <sheetData>
    <row r="1" spans="1:22" s="76" customFormat="1" ht="14.5" customHeight="1">
      <c r="A1" s="214" t="s">
        <v>229</v>
      </c>
      <c r="B1" s="214"/>
      <c r="C1" s="214"/>
      <c r="D1" s="214"/>
      <c r="E1" s="221"/>
      <c r="F1" s="221"/>
      <c r="G1" s="221"/>
      <c r="H1" s="221"/>
      <c r="I1" s="214"/>
      <c r="J1" s="214"/>
      <c r="K1" s="214"/>
      <c r="L1" s="214"/>
      <c r="M1" s="221"/>
      <c r="N1" s="221"/>
      <c r="O1" s="221"/>
      <c r="P1" s="221"/>
    </row>
    <row r="2" spans="1:22" s="76" customFormat="1" ht="18" customHeight="1">
      <c r="A2" s="216"/>
      <c r="B2" s="216"/>
      <c r="C2" s="216"/>
      <c r="D2" s="216"/>
      <c r="E2" s="216"/>
      <c r="F2" s="216"/>
      <c r="G2" s="216"/>
    </row>
    <row r="3" spans="1:22" s="76" customFormat="1" ht="18.25" customHeight="1">
      <c r="A3" s="93"/>
      <c r="B3" s="93" t="s">
        <v>940</v>
      </c>
      <c r="C3" s="93"/>
      <c r="D3" s="93"/>
      <c r="E3" s="93"/>
      <c r="F3" s="93"/>
      <c r="G3" s="93"/>
      <c r="I3" s="93"/>
      <c r="K3" s="93"/>
    </row>
    <row r="4" spans="1:22" s="76" customFormat="1" ht="14.25" customHeight="1"/>
    <row r="5" spans="1:22" s="76" customFormat="1" ht="18.25" customHeight="1"/>
    <row r="6" spans="1:22" s="76" customFormat="1" ht="0.75" customHeight="1"/>
    <row r="7" spans="1:22" s="76" customFormat="1" ht="62.25" customHeight="1">
      <c r="A7" s="197" t="s">
        <v>435</v>
      </c>
      <c r="B7" s="195" t="s">
        <v>472</v>
      </c>
      <c r="C7" s="195" t="s">
        <v>473</v>
      </c>
      <c r="D7" s="195" t="s">
        <v>474</v>
      </c>
      <c r="E7" s="195" t="s">
        <v>475</v>
      </c>
      <c r="F7" s="195" t="s">
        <v>476</v>
      </c>
      <c r="G7" s="195" t="s">
        <v>477</v>
      </c>
      <c r="H7" s="195" t="s">
        <v>478</v>
      </c>
      <c r="I7" s="195" t="s">
        <v>479</v>
      </c>
      <c r="J7" s="195" t="s">
        <v>480</v>
      </c>
      <c r="K7" s="195" t="s">
        <v>481</v>
      </c>
      <c r="L7" s="195" t="s">
        <v>482</v>
      </c>
      <c r="M7" s="195" t="s">
        <v>483</v>
      </c>
      <c r="N7" s="195" t="s">
        <v>484</v>
      </c>
      <c r="O7" s="195" t="s">
        <v>607</v>
      </c>
      <c r="P7" s="195" t="s">
        <v>485</v>
      </c>
      <c r="Q7" s="195" t="s">
        <v>486</v>
      </c>
      <c r="R7" s="195" t="s">
        <v>487</v>
      </c>
      <c r="S7" s="195" t="s">
        <v>488</v>
      </c>
      <c r="T7" s="195" t="s">
        <v>489</v>
      </c>
      <c r="U7" s="195" t="s">
        <v>490</v>
      </c>
      <c r="V7" s="196" t="s">
        <v>60</v>
      </c>
    </row>
    <row r="8" spans="1:22" s="76" customFormat="1" ht="22.9" customHeight="1">
      <c r="A8" s="130" t="s">
        <v>438</v>
      </c>
      <c r="B8" s="82"/>
      <c r="C8" s="82"/>
      <c r="D8" s="82"/>
      <c r="E8" s="82">
        <v>1763439747.1700001</v>
      </c>
      <c r="F8" s="82"/>
      <c r="G8" s="82"/>
      <c r="H8" s="82"/>
      <c r="I8" s="82"/>
      <c r="J8" s="82"/>
      <c r="K8" s="82"/>
      <c r="L8" s="82"/>
      <c r="M8" s="82"/>
      <c r="N8" s="82"/>
      <c r="O8" s="82">
        <v>25875000</v>
      </c>
      <c r="P8" s="82"/>
      <c r="Q8" s="82"/>
      <c r="R8" s="82"/>
      <c r="S8" s="82">
        <v>111750000</v>
      </c>
      <c r="T8" s="82"/>
      <c r="U8" s="82"/>
      <c r="V8" s="131">
        <v>1901064747.1700001</v>
      </c>
    </row>
    <row r="9" spans="1:22" s="76" customFormat="1" ht="32.5" customHeight="1">
      <c r="A9" s="130" t="s">
        <v>439</v>
      </c>
      <c r="B9" s="82">
        <v>327366109.35000002</v>
      </c>
      <c r="C9" s="82">
        <v>63062549.990000002</v>
      </c>
      <c r="D9" s="82">
        <v>20975491.420000002</v>
      </c>
      <c r="E9" s="82">
        <v>15109828.68</v>
      </c>
      <c r="F9" s="82"/>
      <c r="G9" s="82">
        <v>44118920.140000001</v>
      </c>
      <c r="H9" s="82"/>
      <c r="I9" s="82"/>
      <c r="J9" s="82">
        <v>12196.67</v>
      </c>
      <c r="K9" s="82"/>
      <c r="L9" s="82"/>
      <c r="M9" s="82"/>
      <c r="N9" s="82">
        <v>1916039.56</v>
      </c>
      <c r="O9" s="82">
        <v>20000000</v>
      </c>
      <c r="P9" s="82"/>
      <c r="Q9" s="82"/>
      <c r="R9" s="82"/>
      <c r="S9" s="82"/>
      <c r="T9" s="82"/>
      <c r="U9" s="82"/>
      <c r="V9" s="131">
        <v>492561135.81</v>
      </c>
    </row>
    <row r="10" spans="1:22" s="76" customFormat="1" ht="18.25" customHeight="1">
      <c r="A10" s="130" t="s">
        <v>440</v>
      </c>
      <c r="B10" s="82">
        <v>28137290.59</v>
      </c>
      <c r="C10" s="82">
        <v>7582014.5</v>
      </c>
      <c r="D10" s="82">
        <v>1824247.16</v>
      </c>
      <c r="E10" s="82">
        <v>75100586370.759995</v>
      </c>
      <c r="F10" s="82">
        <v>240000</v>
      </c>
      <c r="G10" s="82"/>
      <c r="H10" s="82"/>
      <c r="I10" s="82"/>
      <c r="J10" s="82">
        <v>536605520.19</v>
      </c>
      <c r="K10" s="82"/>
      <c r="L10" s="82"/>
      <c r="M10" s="82">
        <v>30799.45</v>
      </c>
      <c r="N10" s="82">
        <v>3481335.74</v>
      </c>
      <c r="O10" s="82">
        <v>2769040969.6399999</v>
      </c>
      <c r="P10" s="82"/>
      <c r="Q10" s="82"/>
      <c r="R10" s="82"/>
      <c r="S10" s="82"/>
      <c r="T10" s="82">
        <v>110620193.98</v>
      </c>
      <c r="U10" s="82">
        <v>505861540.83999997</v>
      </c>
      <c r="V10" s="131">
        <v>79064010282.850006</v>
      </c>
    </row>
    <row r="11" spans="1:22" s="76" customFormat="1" ht="18.25" customHeight="1">
      <c r="A11" s="130" t="s">
        <v>441</v>
      </c>
      <c r="B11" s="82">
        <v>496050541.47000003</v>
      </c>
      <c r="C11" s="82">
        <v>112517833.29000001</v>
      </c>
      <c r="D11" s="82">
        <v>5362665.01</v>
      </c>
      <c r="E11" s="82">
        <v>532624459.56999999</v>
      </c>
      <c r="F11" s="82">
        <v>19469006.239999998</v>
      </c>
      <c r="G11" s="82">
        <v>700000000</v>
      </c>
      <c r="H11" s="82">
        <v>827769677.86000001</v>
      </c>
      <c r="I11" s="82">
        <v>19944643037.290001</v>
      </c>
      <c r="J11" s="82">
        <v>45.84</v>
      </c>
      <c r="K11" s="82"/>
      <c r="L11" s="82"/>
      <c r="M11" s="82">
        <v>109824506.22</v>
      </c>
      <c r="N11" s="82">
        <v>8833692.5199999996</v>
      </c>
      <c r="O11" s="82">
        <v>58198900000</v>
      </c>
      <c r="P11" s="82"/>
      <c r="Q11" s="82"/>
      <c r="R11" s="82">
        <v>111959500</v>
      </c>
      <c r="S11" s="82"/>
      <c r="T11" s="82">
        <v>385636737.66000003</v>
      </c>
      <c r="U11" s="82"/>
      <c r="V11" s="131">
        <v>81453591702.970001</v>
      </c>
    </row>
    <row r="12" spans="1:22" s="76" customFormat="1" ht="18.25" customHeight="1">
      <c r="A12" s="130" t="s">
        <v>442</v>
      </c>
      <c r="B12" s="82">
        <v>12240063186.190001</v>
      </c>
      <c r="C12" s="82">
        <v>950671845.36000001</v>
      </c>
      <c r="D12" s="82">
        <v>769292237.12</v>
      </c>
      <c r="E12" s="82"/>
      <c r="F12" s="82">
        <v>1083043.8400000001</v>
      </c>
      <c r="G12" s="82"/>
      <c r="H12" s="82">
        <v>80486.399999999994</v>
      </c>
      <c r="I12" s="82"/>
      <c r="J12" s="82">
        <v>9184.69</v>
      </c>
      <c r="K12" s="82">
        <v>403536145.13999999</v>
      </c>
      <c r="L12" s="82"/>
      <c r="M12" s="82">
        <v>10960859.539999999</v>
      </c>
      <c r="N12" s="82">
        <v>1472303764.1900001</v>
      </c>
      <c r="O12" s="82"/>
      <c r="P12" s="82"/>
      <c r="Q12" s="82">
        <v>7308.16</v>
      </c>
      <c r="R12" s="82">
        <v>27896666.23</v>
      </c>
      <c r="S12" s="82"/>
      <c r="T12" s="82"/>
      <c r="U12" s="82"/>
      <c r="V12" s="131">
        <v>15875904726.860001</v>
      </c>
    </row>
    <row r="13" spans="1:22" s="76" customFormat="1" ht="18.25" customHeight="1">
      <c r="A13" s="130" t="s">
        <v>443</v>
      </c>
      <c r="B13" s="82">
        <v>4215733715.3200002</v>
      </c>
      <c r="C13" s="82">
        <v>1361441990.6300001</v>
      </c>
      <c r="D13" s="82">
        <v>273283797.13</v>
      </c>
      <c r="E13" s="82">
        <v>240540979.13999999</v>
      </c>
      <c r="F13" s="82">
        <v>133538033.76000001</v>
      </c>
      <c r="G13" s="82"/>
      <c r="H13" s="82"/>
      <c r="I13" s="82"/>
      <c r="J13" s="82">
        <v>41950.29</v>
      </c>
      <c r="K13" s="82"/>
      <c r="L13" s="82"/>
      <c r="M13" s="82">
        <v>7232543.54</v>
      </c>
      <c r="N13" s="82">
        <v>186914480.62</v>
      </c>
      <c r="O13" s="82"/>
      <c r="P13" s="82"/>
      <c r="Q13" s="82"/>
      <c r="R13" s="82"/>
      <c r="S13" s="82"/>
      <c r="T13" s="82"/>
      <c r="U13" s="82"/>
      <c r="V13" s="131">
        <v>6418727490.4300003</v>
      </c>
    </row>
    <row r="14" spans="1:22" s="76" customFormat="1" ht="18.25" customHeight="1">
      <c r="A14" s="130" t="s">
        <v>444</v>
      </c>
      <c r="B14" s="82">
        <v>5849386079.9799995</v>
      </c>
      <c r="C14" s="82">
        <v>1645811424.9100001</v>
      </c>
      <c r="D14" s="82">
        <v>372891812</v>
      </c>
      <c r="E14" s="82">
        <v>35184982.659999996</v>
      </c>
      <c r="F14" s="82">
        <v>79852011.209999993</v>
      </c>
      <c r="G14" s="82"/>
      <c r="H14" s="82">
        <v>2459768</v>
      </c>
      <c r="I14" s="82"/>
      <c r="J14" s="82"/>
      <c r="K14" s="82">
        <v>49173247.149999999</v>
      </c>
      <c r="L14" s="82"/>
      <c r="M14" s="82">
        <v>19154142.010000002</v>
      </c>
      <c r="N14" s="82">
        <v>291973426.41000003</v>
      </c>
      <c r="O14" s="82">
        <v>858029.05</v>
      </c>
      <c r="P14" s="82">
        <v>5860.23</v>
      </c>
      <c r="Q14" s="82"/>
      <c r="R14" s="82"/>
      <c r="S14" s="82"/>
      <c r="T14" s="82"/>
      <c r="U14" s="82">
        <v>114685.61</v>
      </c>
      <c r="V14" s="131">
        <v>8346865469.2200003</v>
      </c>
    </row>
    <row r="15" spans="1:22" s="76" customFormat="1" ht="18.25" customHeight="1">
      <c r="A15" s="130" t="s">
        <v>445</v>
      </c>
      <c r="B15" s="82">
        <v>1368454674.5899999</v>
      </c>
      <c r="C15" s="82">
        <v>181624608.66</v>
      </c>
      <c r="D15" s="82">
        <v>87828299.780000001</v>
      </c>
      <c r="E15" s="82">
        <v>65734938</v>
      </c>
      <c r="F15" s="82">
        <v>21211280.16</v>
      </c>
      <c r="G15" s="82"/>
      <c r="H15" s="82"/>
      <c r="I15" s="82"/>
      <c r="J15" s="82">
        <v>2534757.33</v>
      </c>
      <c r="K15" s="82">
        <v>5954000</v>
      </c>
      <c r="L15" s="82"/>
      <c r="M15" s="82">
        <v>1202674.81</v>
      </c>
      <c r="N15" s="82">
        <v>162010489.59</v>
      </c>
      <c r="O15" s="82">
        <v>251933836.13999999</v>
      </c>
      <c r="P15" s="82">
        <v>22888556.289999999</v>
      </c>
      <c r="Q15" s="82"/>
      <c r="R15" s="82"/>
      <c r="S15" s="82">
        <v>1865267418.01</v>
      </c>
      <c r="T15" s="82"/>
      <c r="U15" s="82">
        <v>19331367</v>
      </c>
      <c r="V15" s="131">
        <v>4055976900.3600001</v>
      </c>
    </row>
    <row r="16" spans="1:22" s="76" customFormat="1" ht="18.25" customHeight="1">
      <c r="A16" s="130" t="s">
        <v>446</v>
      </c>
      <c r="B16" s="82">
        <v>45282894.859999999</v>
      </c>
      <c r="C16" s="82">
        <v>19946767.510000002</v>
      </c>
      <c r="D16" s="82">
        <v>2925345.81</v>
      </c>
      <c r="E16" s="82">
        <v>187203717.94999999</v>
      </c>
      <c r="F16" s="82">
        <v>879392.42</v>
      </c>
      <c r="G16" s="82">
        <v>111911948.2</v>
      </c>
      <c r="H16" s="82">
        <v>406942.07</v>
      </c>
      <c r="I16" s="82"/>
      <c r="J16" s="82"/>
      <c r="K16" s="82"/>
      <c r="L16" s="82"/>
      <c r="M16" s="82">
        <v>2293303.1</v>
      </c>
      <c r="N16" s="82">
        <v>14689855.52</v>
      </c>
      <c r="O16" s="82">
        <v>200113465.19</v>
      </c>
      <c r="P16" s="82">
        <v>200844068.16</v>
      </c>
      <c r="Q16" s="82"/>
      <c r="R16" s="82"/>
      <c r="S16" s="82"/>
      <c r="T16" s="82"/>
      <c r="U16" s="82"/>
      <c r="V16" s="131">
        <v>786497700.78999996</v>
      </c>
    </row>
    <row r="17" spans="1:22" s="76" customFormat="1" ht="18.25" customHeight="1">
      <c r="A17" s="130" t="s">
        <v>447</v>
      </c>
      <c r="B17" s="82">
        <v>7011101.5300000003</v>
      </c>
      <c r="C17" s="82">
        <v>1691633.32</v>
      </c>
      <c r="D17" s="82">
        <v>450947.86</v>
      </c>
      <c r="E17" s="82">
        <v>6986846352.1400003</v>
      </c>
      <c r="F17" s="82"/>
      <c r="G17" s="82">
        <v>1088440000</v>
      </c>
      <c r="H17" s="82">
        <v>261597.12</v>
      </c>
      <c r="I17" s="82"/>
      <c r="J17" s="82"/>
      <c r="K17" s="82"/>
      <c r="L17" s="82"/>
      <c r="M17" s="82">
        <v>616783.82999999996</v>
      </c>
      <c r="N17" s="82">
        <v>9931741.6500000004</v>
      </c>
      <c r="O17" s="82">
        <v>263620395.22999999</v>
      </c>
      <c r="P17" s="82">
        <v>473130000</v>
      </c>
      <c r="Q17" s="82"/>
      <c r="R17" s="82"/>
      <c r="S17" s="82">
        <v>90000000</v>
      </c>
      <c r="T17" s="82"/>
      <c r="U17" s="82"/>
      <c r="V17" s="131">
        <v>8922000552.6800003</v>
      </c>
    </row>
    <row r="18" spans="1:22" s="76" customFormat="1" ht="18.25" customHeight="1">
      <c r="A18" s="130" t="s">
        <v>448</v>
      </c>
      <c r="B18" s="82">
        <v>24376770.5</v>
      </c>
      <c r="C18" s="82">
        <v>5284468.7699999996</v>
      </c>
      <c r="D18" s="82">
        <v>1562882.42</v>
      </c>
      <c r="E18" s="82">
        <v>3000000</v>
      </c>
      <c r="F18" s="82">
        <v>5074231300.7399998</v>
      </c>
      <c r="G18" s="82">
        <v>304186561.87</v>
      </c>
      <c r="H18" s="82">
        <v>34386130.880000003</v>
      </c>
      <c r="I18" s="82"/>
      <c r="J18" s="82"/>
      <c r="K18" s="82"/>
      <c r="L18" s="82"/>
      <c r="M18" s="82">
        <v>486511.1</v>
      </c>
      <c r="N18" s="82">
        <v>60319098.5</v>
      </c>
      <c r="O18" s="82">
        <v>5009112.62</v>
      </c>
      <c r="P18" s="82">
        <v>4671372946.2299995</v>
      </c>
      <c r="Q18" s="82"/>
      <c r="R18" s="82"/>
      <c r="S18" s="82">
        <v>333400000</v>
      </c>
      <c r="T18" s="82">
        <v>4166138149</v>
      </c>
      <c r="U18" s="82"/>
      <c r="V18" s="131">
        <v>14683753932.629999</v>
      </c>
    </row>
    <row r="19" spans="1:22" s="76" customFormat="1" ht="18.25" customHeight="1">
      <c r="A19" s="130" t="s">
        <v>449</v>
      </c>
      <c r="B19" s="82">
        <v>4450802.2</v>
      </c>
      <c r="C19" s="82">
        <v>222306.29</v>
      </c>
      <c r="D19" s="82">
        <v>287718.94</v>
      </c>
      <c r="E19" s="82">
        <v>11701287.91</v>
      </c>
      <c r="F19" s="82">
        <v>161539.20000000001</v>
      </c>
      <c r="G19" s="82">
        <v>98967.82</v>
      </c>
      <c r="H19" s="82">
        <v>573833</v>
      </c>
      <c r="I19" s="82"/>
      <c r="J19" s="82"/>
      <c r="K19" s="82"/>
      <c r="L19" s="82"/>
      <c r="M19" s="82">
        <v>6301.17</v>
      </c>
      <c r="N19" s="82">
        <v>13249.31</v>
      </c>
      <c r="O19" s="82"/>
      <c r="P19" s="82"/>
      <c r="Q19" s="82"/>
      <c r="R19" s="82"/>
      <c r="S19" s="82"/>
      <c r="T19" s="82"/>
      <c r="U19" s="82"/>
      <c r="V19" s="131">
        <v>17516005.84</v>
      </c>
    </row>
    <row r="20" spans="1:22" s="76" customFormat="1" ht="22.9" customHeight="1">
      <c r="A20" s="130" t="s">
        <v>450</v>
      </c>
      <c r="B20" s="82">
        <v>105946383.48999999</v>
      </c>
      <c r="C20" s="82">
        <v>102479317.43000001</v>
      </c>
      <c r="D20" s="82">
        <v>6455825.4400000004</v>
      </c>
      <c r="E20" s="82">
        <v>4125600537.4899998</v>
      </c>
      <c r="F20" s="82">
        <v>5089684.6399999997</v>
      </c>
      <c r="G20" s="82">
        <v>1392056787.72</v>
      </c>
      <c r="H20" s="82">
        <v>615067.31000000006</v>
      </c>
      <c r="I20" s="82"/>
      <c r="J20" s="82"/>
      <c r="K20" s="82">
        <v>69324.95</v>
      </c>
      <c r="L20" s="82"/>
      <c r="M20" s="82">
        <v>5789031.6799999997</v>
      </c>
      <c r="N20" s="82">
        <v>6210404.5199999996</v>
      </c>
      <c r="O20" s="82">
        <v>1457326900.01</v>
      </c>
      <c r="P20" s="82">
        <v>2589680740.6799998</v>
      </c>
      <c r="Q20" s="82"/>
      <c r="R20" s="82"/>
      <c r="S20" s="82"/>
      <c r="T20" s="82"/>
      <c r="U20" s="82"/>
      <c r="V20" s="131">
        <v>9797320005.3600006</v>
      </c>
    </row>
    <row r="21" spans="1:22" s="76" customFormat="1" ht="18.25" customHeight="1">
      <c r="A21" s="130" t="s">
        <v>451</v>
      </c>
      <c r="B21" s="82">
        <v>71287730.099999994</v>
      </c>
      <c r="C21" s="82">
        <v>14056160.26</v>
      </c>
      <c r="D21" s="82">
        <v>4499973.1399999997</v>
      </c>
      <c r="E21" s="82">
        <v>25000000</v>
      </c>
      <c r="F21" s="82"/>
      <c r="G21" s="82"/>
      <c r="H21" s="82"/>
      <c r="I21" s="82"/>
      <c r="J21" s="82"/>
      <c r="K21" s="82"/>
      <c r="L21" s="82"/>
      <c r="M21" s="82"/>
      <c r="N21" s="82">
        <v>129528981.13</v>
      </c>
      <c r="O21" s="82">
        <v>2601690649.5599999</v>
      </c>
      <c r="P21" s="82">
        <v>307619393</v>
      </c>
      <c r="Q21" s="82">
        <v>1433183.38</v>
      </c>
      <c r="R21" s="82">
        <v>2095317</v>
      </c>
      <c r="S21" s="82">
        <v>219073158.47</v>
      </c>
      <c r="T21" s="82"/>
      <c r="U21" s="82"/>
      <c r="V21" s="131">
        <v>3376284546.04</v>
      </c>
    </row>
    <row r="22" spans="1:22" s="76" customFormat="1" ht="18.25" customHeight="1">
      <c r="A22" s="130" t="s">
        <v>452</v>
      </c>
      <c r="B22" s="82">
        <v>32067961.68</v>
      </c>
      <c r="C22" s="82">
        <v>8652439.7400000002</v>
      </c>
      <c r="D22" s="82">
        <v>2063913.88</v>
      </c>
      <c r="E22" s="82">
        <v>163571844.84</v>
      </c>
      <c r="F22" s="82"/>
      <c r="G22" s="82">
        <v>339101113.16000003</v>
      </c>
      <c r="H22" s="82">
        <v>4621526.5999999996</v>
      </c>
      <c r="I22" s="82"/>
      <c r="J22" s="82"/>
      <c r="K22" s="82"/>
      <c r="L22" s="82"/>
      <c r="M22" s="82">
        <v>26768.74</v>
      </c>
      <c r="N22" s="82">
        <v>629038.43000000005</v>
      </c>
      <c r="O22" s="82">
        <v>67500000</v>
      </c>
      <c r="P22" s="82">
        <v>170157185.90000001</v>
      </c>
      <c r="Q22" s="82">
        <v>73126830.969999999</v>
      </c>
      <c r="R22" s="82"/>
      <c r="S22" s="82"/>
      <c r="T22" s="82"/>
      <c r="U22" s="82"/>
      <c r="V22" s="131">
        <v>861518623.94000006</v>
      </c>
    </row>
    <row r="23" spans="1:22" s="76" customFormat="1" ht="22.9" customHeight="1">
      <c r="A23" s="130" t="s">
        <v>453</v>
      </c>
      <c r="B23" s="82">
        <v>4207161.92</v>
      </c>
      <c r="C23" s="82">
        <v>5558939.1699999999</v>
      </c>
      <c r="D23" s="82">
        <v>240710.18</v>
      </c>
      <c r="E23" s="82">
        <v>186559683.30000001</v>
      </c>
      <c r="F23" s="82">
        <v>856603.76</v>
      </c>
      <c r="G23" s="82"/>
      <c r="H23" s="82">
        <v>42181096.920000002</v>
      </c>
      <c r="I23" s="82"/>
      <c r="J23" s="82"/>
      <c r="K23" s="82"/>
      <c r="L23" s="82"/>
      <c r="M23" s="82"/>
      <c r="N23" s="82">
        <v>49416.74</v>
      </c>
      <c r="O23" s="82">
        <v>60887.48</v>
      </c>
      <c r="P23" s="82">
        <v>200000000</v>
      </c>
      <c r="Q23" s="82"/>
      <c r="R23" s="82">
        <v>240104.33</v>
      </c>
      <c r="S23" s="82"/>
      <c r="T23" s="82"/>
      <c r="U23" s="82"/>
      <c r="V23" s="131">
        <v>439954603.80000001</v>
      </c>
    </row>
    <row r="24" spans="1:22" s="76" customFormat="1" ht="18.25" customHeight="1">
      <c r="A24" s="130" t="s">
        <v>454</v>
      </c>
      <c r="B24" s="82">
        <v>19746095.149999999</v>
      </c>
      <c r="C24" s="82">
        <v>12625984.73</v>
      </c>
      <c r="D24" s="82">
        <v>1282848.98</v>
      </c>
      <c r="E24" s="82">
        <v>206870166.58000001</v>
      </c>
      <c r="F24" s="82">
        <v>93703914.799999997</v>
      </c>
      <c r="G24" s="82"/>
      <c r="H24" s="82">
        <v>154720</v>
      </c>
      <c r="I24" s="82"/>
      <c r="J24" s="82"/>
      <c r="K24" s="82"/>
      <c r="L24" s="82"/>
      <c r="M24" s="82"/>
      <c r="N24" s="82">
        <v>3043695.66</v>
      </c>
      <c r="O24" s="82">
        <v>1917662371.5</v>
      </c>
      <c r="P24" s="82"/>
      <c r="Q24" s="82">
        <v>7000000</v>
      </c>
      <c r="R24" s="82"/>
      <c r="S24" s="82">
        <v>484672453.5</v>
      </c>
      <c r="T24" s="82"/>
      <c r="U24" s="82"/>
      <c r="V24" s="131">
        <v>2746762250.9000001</v>
      </c>
    </row>
    <row r="25" spans="1:22" s="76" customFormat="1" ht="22.9" customHeight="1">
      <c r="A25" s="130" t="s">
        <v>455</v>
      </c>
      <c r="B25" s="82">
        <v>336741654.42000002</v>
      </c>
      <c r="C25" s="82">
        <v>73760157.550000101</v>
      </c>
      <c r="D25" s="82">
        <v>21987550.789999999</v>
      </c>
      <c r="E25" s="82">
        <v>200018445.19999999</v>
      </c>
      <c r="F25" s="82">
        <v>16470</v>
      </c>
      <c r="G25" s="82">
        <v>852669.37</v>
      </c>
      <c r="H25" s="82">
        <v>498414</v>
      </c>
      <c r="I25" s="82"/>
      <c r="J25" s="82">
        <v>321834.34999999998</v>
      </c>
      <c r="K25" s="82"/>
      <c r="L25" s="82"/>
      <c r="M25" s="82">
        <v>297302.95</v>
      </c>
      <c r="N25" s="82">
        <v>23727494.469999999</v>
      </c>
      <c r="O25" s="82">
        <v>175240881.77000001</v>
      </c>
      <c r="P25" s="82">
        <v>1405901.93</v>
      </c>
      <c r="Q25" s="82"/>
      <c r="R25" s="82">
        <v>35451149.75</v>
      </c>
      <c r="S25" s="82">
        <v>4050000</v>
      </c>
      <c r="T25" s="82"/>
      <c r="U25" s="82">
        <v>409392.82</v>
      </c>
      <c r="V25" s="131">
        <v>874779319.37</v>
      </c>
    </row>
    <row r="26" spans="1:22" s="76" customFormat="1" ht="18.25" customHeight="1">
      <c r="A26" s="130" t="s">
        <v>456</v>
      </c>
      <c r="B26" s="82">
        <v>3357338.27</v>
      </c>
      <c r="C26" s="82">
        <v>10593.47</v>
      </c>
      <c r="D26" s="82">
        <v>214940.4</v>
      </c>
      <c r="E26" s="82">
        <v>336829590.01999998</v>
      </c>
      <c r="F26" s="82">
        <v>532320</v>
      </c>
      <c r="G26" s="82">
        <v>18870833.120000001</v>
      </c>
      <c r="H26" s="82"/>
      <c r="I26" s="82"/>
      <c r="J26" s="82"/>
      <c r="K26" s="82"/>
      <c r="L26" s="82"/>
      <c r="M26" s="82"/>
      <c r="N26" s="82"/>
      <c r="O26" s="82">
        <v>128883815.26000001</v>
      </c>
      <c r="P26" s="82">
        <v>405095263.61000001</v>
      </c>
      <c r="Q26" s="82">
        <v>369000000</v>
      </c>
      <c r="R26" s="82"/>
      <c r="S26" s="82"/>
      <c r="T26" s="82"/>
      <c r="U26" s="82"/>
      <c r="V26" s="131">
        <v>1262794694.1500001</v>
      </c>
    </row>
    <row r="27" spans="1:22" s="76" customFormat="1" ht="18.25" customHeight="1">
      <c r="A27" s="130" t="s">
        <v>457</v>
      </c>
      <c r="B27" s="82">
        <v>87101611.569999993</v>
      </c>
      <c r="C27" s="82">
        <v>44876842.960000001</v>
      </c>
      <c r="D27" s="82">
        <v>5603380.79</v>
      </c>
      <c r="E27" s="82">
        <v>207410199.81</v>
      </c>
      <c r="F27" s="82">
        <v>387086772.75999999</v>
      </c>
      <c r="G27" s="82"/>
      <c r="H27" s="82">
        <v>15133148.300000001</v>
      </c>
      <c r="I27" s="82"/>
      <c r="J27" s="82"/>
      <c r="K27" s="82"/>
      <c r="L27" s="82"/>
      <c r="M27" s="82"/>
      <c r="N27" s="82">
        <v>11498528.25</v>
      </c>
      <c r="O27" s="82">
        <v>133315448.31999999</v>
      </c>
      <c r="P27" s="82"/>
      <c r="Q27" s="82"/>
      <c r="R27" s="82"/>
      <c r="S27" s="82">
        <v>46805</v>
      </c>
      <c r="T27" s="82"/>
      <c r="U27" s="82"/>
      <c r="V27" s="131">
        <v>892072737.75999999</v>
      </c>
    </row>
    <row r="28" spans="1:22" s="76" customFormat="1" ht="22.9" customHeight="1">
      <c r="A28" s="130" t="s">
        <v>458</v>
      </c>
      <c r="B28" s="82">
        <v>368622822.02999997</v>
      </c>
      <c r="C28" s="82">
        <v>130834287.90000001</v>
      </c>
      <c r="D28" s="82">
        <v>23736944.899999999</v>
      </c>
      <c r="E28" s="82">
        <v>346504988.81</v>
      </c>
      <c r="F28" s="82">
        <v>169828705.11000001</v>
      </c>
      <c r="G28" s="82">
        <v>131486455.43000001</v>
      </c>
      <c r="H28" s="82">
        <v>400000</v>
      </c>
      <c r="I28" s="82"/>
      <c r="J28" s="82">
        <v>1703144.69</v>
      </c>
      <c r="K28" s="82"/>
      <c r="L28" s="82"/>
      <c r="M28" s="82">
        <v>4243504.34</v>
      </c>
      <c r="N28" s="82">
        <v>140006913.87</v>
      </c>
      <c r="O28" s="82">
        <v>91844588.219999999</v>
      </c>
      <c r="P28" s="82">
        <v>208559483.75999999</v>
      </c>
      <c r="Q28" s="82">
        <v>10157710.48</v>
      </c>
      <c r="R28" s="82"/>
      <c r="S28" s="82"/>
      <c r="T28" s="82"/>
      <c r="U28" s="82">
        <v>8596202.5099999998</v>
      </c>
      <c r="V28" s="131">
        <v>1636525752.05</v>
      </c>
    </row>
    <row r="29" spans="1:22" s="76" customFormat="1" ht="18.25" customHeight="1">
      <c r="A29" s="130" t="s">
        <v>459</v>
      </c>
      <c r="B29" s="82">
        <v>31699894393.490002</v>
      </c>
      <c r="C29" s="82">
        <v>382254526.55000001</v>
      </c>
      <c r="D29" s="82">
        <v>2026800760.77</v>
      </c>
      <c r="E29" s="82">
        <v>509621593.64999998</v>
      </c>
      <c r="F29" s="82">
        <v>11789363.939999999</v>
      </c>
      <c r="G29" s="82">
        <v>477373117.82999998</v>
      </c>
      <c r="H29" s="82">
        <v>243545</v>
      </c>
      <c r="I29" s="82"/>
      <c r="J29" s="82"/>
      <c r="K29" s="82"/>
      <c r="L29" s="82"/>
      <c r="M29" s="82">
        <v>2354618.25</v>
      </c>
      <c r="N29" s="82">
        <v>36001552.909999996</v>
      </c>
      <c r="O29" s="82">
        <v>76763479.870000005</v>
      </c>
      <c r="P29" s="82"/>
      <c r="Q29" s="82"/>
      <c r="R29" s="82"/>
      <c r="S29" s="82"/>
      <c r="T29" s="82"/>
      <c r="U29" s="82"/>
      <c r="V29" s="131">
        <v>35223096952.260002</v>
      </c>
    </row>
    <row r="30" spans="1:22" s="76" customFormat="1" ht="22.9" customHeight="1">
      <c r="A30" s="130" t="s">
        <v>460</v>
      </c>
      <c r="B30" s="82">
        <v>312868462.23000002</v>
      </c>
      <c r="C30" s="82">
        <v>8917978.5700000003</v>
      </c>
      <c r="D30" s="82">
        <v>20111248.050000001</v>
      </c>
      <c r="E30" s="82">
        <v>4224415110.0700002</v>
      </c>
      <c r="F30" s="82">
        <v>15000000</v>
      </c>
      <c r="G30" s="82"/>
      <c r="H30" s="82">
        <v>372493.73</v>
      </c>
      <c r="I30" s="82"/>
      <c r="J30" s="82">
        <v>1502492.22</v>
      </c>
      <c r="K30" s="82">
        <v>300</v>
      </c>
      <c r="L30" s="82"/>
      <c r="M30" s="82">
        <v>30603292</v>
      </c>
      <c r="N30" s="82">
        <v>5000000</v>
      </c>
      <c r="O30" s="82">
        <v>112502962</v>
      </c>
      <c r="P30" s="82">
        <v>10004626.32</v>
      </c>
      <c r="Q30" s="82"/>
      <c r="R30" s="82">
        <v>177191093.25</v>
      </c>
      <c r="S30" s="82"/>
      <c r="T30" s="82"/>
      <c r="U30" s="82">
        <v>11986960.98</v>
      </c>
      <c r="V30" s="131">
        <v>4930477019.4200001</v>
      </c>
    </row>
    <row r="31" spans="1:22" s="76" customFormat="1" ht="18.25" customHeight="1">
      <c r="A31" s="130" t="s">
        <v>461</v>
      </c>
      <c r="B31" s="82">
        <v>12641070.73</v>
      </c>
      <c r="C31" s="82">
        <v>9200306.9600000009</v>
      </c>
      <c r="D31" s="82">
        <v>797773.57</v>
      </c>
      <c r="E31" s="82">
        <v>39088179639.480003</v>
      </c>
      <c r="F31" s="82">
        <v>473214339.81</v>
      </c>
      <c r="G31" s="82"/>
      <c r="H31" s="82"/>
      <c r="I31" s="82"/>
      <c r="J31" s="82"/>
      <c r="K31" s="82"/>
      <c r="L31" s="82"/>
      <c r="M31" s="82">
        <v>1258690.54</v>
      </c>
      <c r="N31" s="82"/>
      <c r="O31" s="82"/>
      <c r="P31" s="82"/>
      <c r="Q31" s="82"/>
      <c r="R31" s="82">
        <v>1967.32</v>
      </c>
      <c r="S31" s="82"/>
      <c r="T31" s="82"/>
      <c r="U31" s="82"/>
      <c r="V31" s="131">
        <v>39585293788.410004</v>
      </c>
    </row>
    <row r="32" spans="1:22" s="76" customFormat="1" ht="18.25" customHeight="1">
      <c r="A32" s="130" t="s">
        <v>462</v>
      </c>
      <c r="B32" s="82">
        <v>8471391473.7200003</v>
      </c>
      <c r="C32" s="82">
        <v>117340.31</v>
      </c>
      <c r="D32" s="82">
        <v>178301.14</v>
      </c>
      <c r="E32" s="82">
        <v>60338855309.5</v>
      </c>
      <c r="F32" s="82">
        <v>346132450.06999999</v>
      </c>
      <c r="G32" s="82">
        <v>1500000</v>
      </c>
      <c r="H32" s="82"/>
      <c r="I32" s="82"/>
      <c r="J32" s="82"/>
      <c r="K32" s="82"/>
      <c r="L32" s="82"/>
      <c r="M32" s="82"/>
      <c r="N32" s="82">
        <v>175.13</v>
      </c>
      <c r="O32" s="82"/>
      <c r="P32" s="82"/>
      <c r="Q32" s="82"/>
      <c r="R32" s="82"/>
      <c r="S32" s="82"/>
      <c r="T32" s="82"/>
      <c r="U32" s="82"/>
      <c r="V32" s="131">
        <v>69158175049.869995</v>
      </c>
    </row>
    <row r="33" spans="1:22" s="76" customFormat="1" ht="18.25" customHeight="1">
      <c r="A33" s="130" t="s">
        <v>463</v>
      </c>
      <c r="B33" s="82">
        <v>13816276.060000001</v>
      </c>
      <c r="C33" s="82">
        <v>15698713.83</v>
      </c>
      <c r="D33" s="82">
        <v>884558.54</v>
      </c>
      <c r="E33" s="82">
        <v>7344955235.1800003</v>
      </c>
      <c r="F33" s="82">
        <v>61768898.579999998</v>
      </c>
      <c r="G33" s="82"/>
      <c r="H33" s="82"/>
      <c r="I33" s="82"/>
      <c r="J33" s="82"/>
      <c r="K33" s="82">
        <v>42000000</v>
      </c>
      <c r="L33" s="82"/>
      <c r="M33" s="82">
        <v>59741.77</v>
      </c>
      <c r="N33" s="82">
        <v>9725427.4199999999</v>
      </c>
      <c r="O33" s="82">
        <v>16213033.5</v>
      </c>
      <c r="P33" s="82"/>
      <c r="Q33" s="82"/>
      <c r="R33" s="82"/>
      <c r="S33" s="82"/>
      <c r="T33" s="82"/>
      <c r="U33" s="82"/>
      <c r="V33" s="131">
        <v>7505121884.8800001</v>
      </c>
    </row>
    <row r="34" spans="1:22" s="76" customFormat="1" ht="18.25" customHeight="1">
      <c r="A34" s="130" t="s">
        <v>464</v>
      </c>
      <c r="B34" s="82">
        <v>17256595.43</v>
      </c>
      <c r="C34" s="82">
        <v>20442792.300000001</v>
      </c>
      <c r="D34" s="82">
        <v>1108255.55</v>
      </c>
      <c r="E34" s="82">
        <v>361598445.88999999</v>
      </c>
      <c r="F34" s="82">
        <v>1655887937.9100001</v>
      </c>
      <c r="G34" s="82"/>
      <c r="H34" s="82">
        <v>3392091.96</v>
      </c>
      <c r="I34" s="82"/>
      <c r="J34" s="82"/>
      <c r="K34" s="82">
        <v>97500</v>
      </c>
      <c r="L34" s="82"/>
      <c r="M34" s="82">
        <v>165575.37</v>
      </c>
      <c r="N34" s="82">
        <v>5811220.0800000001</v>
      </c>
      <c r="O34" s="82"/>
      <c r="P34" s="82"/>
      <c r="Q34" s="82"/>
      <c r="R34" s="82"/>
      <c r="S34" s="82"/>
      <c r="T34" s="82"/>
      <c r="U34" s="82"/>
      <c r="V34" s="131">
        <v>2065760414.49</v>
      </c>
    </row>
    <row r="35" spans="1:22" s="76" customFormat="1" ht="18.25" customHeight="1">
      <c r="A35" s="130" t="s">
        <v>465</v>
      </c>
      <c r="B35" s="82"/>
      <c r="C35" s="82"/>
      <c r="D35" s="82"/>
      <c r="E35" s="82">
        <v>11983987.5</v>
      </c>
      <c r="F35" s="82"/>
      <c r="G35" s="82"/>
      <c r="H35" s="82"/>
      <c r="I35" s="82"/>
      <c r="J35" s="82"/>
      <c r="K35" s="82"/>
      <c r="L35" s="82"/>
      <c r="M35" s="82"/>
      <c r="N35" s="82"/>
      <c r="O35" s="82">
        <v>2751633004.6999998</v>
      </c>
      <c r="P35" s="82"/>
      <c r="Q35" s="82"/>
      <c r="R35" s="82"/>
      <c r="S35" s="82"/>
      <c r="T35" s="82"/>
      <c r="U35" s="82"/>
      <c r="V35" s="131">
        <v>2763616992.1999998</v>
      </c>
    </row>
    <row r="36" spans="1:22" s="76" customFormat="1" ht="22.9" customHeight="1">
      <c r="A36" s="130" t="s">
        <v>466</v>
      </c>
      <c r="B36" s="82">
        <v>2011471964.53</v>
      </c>
      <c r="C36" s="82">
        <v>642204037.63</v>
      </c>
      <c r="D36" s="82">
        <v>127499785.01000001</v>
      </c>
      <c r="E36" s="82">
        <v>2733194339.2199998</v>
      </c>
      <c r="F36" s="82">
        <v>216253658.19999999</v>
      </c>
      <c r="G36" s="82">
        <v>12459938.42</v>
      </c>
      <c r="H36" s="82">
        <v>26203350.84</v>
      </c>
      <c r="I36" s="82"/>
      <c r="J36" s="82">
        <v>1670546211.3499999</v>
      </c>
      <c r="K36" s="82">
        <v>57031186134.260002</v>
      </c>
      <c r="L36" s="82"/>
      <c r="M36" s="82">
        <v>3552211.8</v>
      </c>
      <c r="N36" s="82">
        <v>126325739.15000001</v>
      </c>
      <c r="O36" s="82">
        <v>119592928.15000001</v>
      </c>
      <c r="P36" s="82">
        <v>93681433.569999993</v>
      </c>
      <c r="Q36" s="82"/>
      <c r="R36" s="82"/>
      <c r="S36" s="82">
        <v>274035110.02999997</v>
      </c>
      <c r="T36" s="82">
        <v>930000000</v>
      </c>
      <c r="U36" s="82"/>
      <c r="V36" s="131">
        <v>66018206842.160004</v>
      </c>
    </row>
    <row r="37" spans="1:22" s="76" customFormat="1" ht="18.25" customHeight="1">
      <c r="A37" s="130" t="s">
        <v>467</v>
      </c>
      <c r="B37" s="82"/>
      <c r="C37" s="82"/>
      <c r="D37" s="82"/>
      <c r="E37" s="82">
        <v>996434397.5</v>
      </c>
      <c r="F37" s="82"/>
      <c r="G37" s="82"/>
      <c r="H37" s="82"/>
      <c r="I37" s="82"/>
      <c r="J37" s="82"/>
      <c r="K37" s="82"/>
      <c r="L37" s="82"/>
      <c r="M37" s="82"/>
      <c r="N37" s="82"/>
      <c r="O37" s="82"/>
      <c r="P37" s="82"/>
      <c r="Q37" s="82"/>
      <c r="R37" s="82"/>
      <c r="S37" s="82">
        <v>123219563.75</v>
      </c>
      <c r="T37" s="82"/>
      <c r="U37" s="82"/>
      <c r="V37" s="131">
        <v>1119653961.25</v>
      </c>
    </row>
    <row r="38" spans="1:22" s="76" customFormat="1" ht="18.25" customHeight="1">
      <c r="A38" s="130" t="s">
        <v>468</v>
      </c>
      <c r="B38" s="82">
        <v>2166688.2200000002</v>
      </c>
      <c r="C38" s="82">
        <v>153035.32999999999</v>
      </c>
      <c r="D38" s="82">
        <v>143381.5</v>
      </c>
      <c r="E38" s="82">
        <v>4895365.6100000003</v>
      </c>
      <c r="F38" s="82">
        <v>4844000</v>
      </c>
      <c r="G38" s="82">
        <v>98923718.650000006</v>
      </c>
      <c r="H38" s="82"/>
      <c r="I38" s="82"/>
      <c r="J38" s="82"/>
      <c r="K38" s="82"/>
      <c r="L38" s="82"/>
      <c r="M38" s="82"/>
      <c r="N38" s="82">
        <v>151765.98000000001</v>
      </c>
      <c r="O38" s="82">
        <v>43433</v>
      </c>
      <c r="P38" s="82">
        <v>3000000</v>
      </c>
      <c r="Q38" s="82"/>
      <c r="R38" s="82"/>
      <c r="S38" s="82"/>
      <c r="T38" s="82"/>
      <c r="U38" s="82"/>
      <c r="V38" s="131">
        <v>114321388.29000001</v>
      </c>
    </row>
    <row r="39" spans="1:22" s="76" customFormat="1" ht="22.9" customHeight="1">
      <c r="A39" s="130" t="s">
        <v>469</v>
      </c>
      <c r="B39" s="82">
        <v>751933536.46000004</v>
      </c>
      <c r="C39" s="82">
        <v>402637394.62</v>
      </c>
      <c r="D39" s="82">
        <v>26860883.579999998</v>
      </c>
      <c r="E39" s="82">
        <v>283789938.38999999</v>
      </c>
      <c r="F39" s="82">
        <v>66867350.969999999</v>
      </c>
      <c r="G39" s="82"/>
      <c r="H39" s="82">
        <v>103155866.22</v>
      </c>
      <c r="I39" s="82"/>
      <c r="J39" s="82">
        <v>8554494.6999999993</v>
      </c>
      <c r="K39" s="82">
        <v>20711008.379999999</v>
      </c>
      <c r="L39" s="82"/>
      <c r="M39" s="82">
        <v>19288419.079999998</v>
      </c>
      <c r="N39" s="82">
        <v>79219314.909999996</v>
      </c>
      <c r="O39" s="82">
        <v>110107500</v>
      </c>
      <c r="P39" s="82">
        <v>1275000</v>
      </c>
      <c r="Q39" s="82"/>
      <c r="R39" s="82"/>
      <c r="S39" s="82">
        <v>57750000</v>
      </c>
      <c r="T39" s="82"/>
      <c r="U39" s="82"/>
      <c r="V39" s="131">
        <v>1932150707.3099999</v>
      </c>
    </row>
    <row r="40" spans="1:22" s="76" customFormat="1" ht="18.25" customHeight="1">
      <c r="A40" s="130" t="s">
        <v>470</v>
      </c>
      <c r="B40" s="82">
        <v>1131732932</v>
      </c>
      <c r="C40" s="82"/>
      <c r="D40" s="82"/>
      <c r="E40" s="82"/>
      <c r="F40" s="82"/>
      <c r="G40" s="82"/>
      <c r="H40" s="82"/>
      <c r="I40" s="82"/>
      <c r="J40" s="82"/>
      <c r="K40" s="82"/>
      <c r="L40" s="82"/>
      <c r="M40" s="82">
        <v>4300000000</v>
      </c>
      <c r="N40" s="82"/>
      <c r="O40" s="82"/>
      <c r="P40" s="82"/>
      <c r="Q40" s="82"/>
      <c r="R40" s="82"/>
      <c r="S40" s="82"/>
      <c r="T40" s="82"/>
      <c r="U40" s="82"/>
      <c r="V40" s="131">
        <v>5431732932</v>
      </c>
    </row>
    <row r="41" spans="1:22" s="76" customFormat="1" ht="18.25" customHeight="1">
      <c r="A41" s="130" t="s">
        <v>471</v>
      </c>
      <c r="B41" s="82"/>
      <c r="C41" s="82">
        <v>662065685.87</v>
      </c>
      <c r="D41" s="82"/>
      <c r="E41" s="82"/>
      <c r="F41" s="82"/>
      <c r="G41" s="82"/>
      <c r="H41" s="82"/>
      <c r="I41" s="82"/>
      <c r="J41" s="82">
        <v>44250991203.540001</v>
      </c>
      <c r="K41" s="82"/>
      <c r="L41" s="82"/>
      <c r="M41" s="82"/>
      <c r="N41" s="82"/>
      <c r="O41" s="82"/>
      <c r="P41" s="82"/>
      <c r="Q41" s="82"/>
      <c r="R41" s="82"/>
      <c r="S41" s="82"/>
      <c r="T41" s="82"/>
      <c r="U41" s="82">
        <v>193940566147.81</v>
      </c>
      <c r="V41" s="131">
        <v>238853623037.22</v>
      </c>
    </row>
    <row r="42" spans="1:22" s="76" customFormat="1" ht="26.15" customHeight="1">
      <c r="A42" s="84" t="s">
        <v>60</v>
      </c>
      <c r="B42" s="85">
        <v>70060565318.080002</v>
      </c>
      <c r="C42" s="85">
        <v>6886403978.4099998</v>
      </c>
      <c r="D42" s="85">
        <v>3807156480.8600001</v>
      </c>
      <c r="E42" s="85">
        <v>206638261482.01999</v>
      </c>
      <c r="F42" s="85">
        <v>8839538078.1200008</v>
      </c>
      <c r="G42" s="85">
        <v>4721381031.7299995</v>
      </c>
      <c r="H42" s="85">
        <v>1062909756.21</v>
      </c>
      <c r="I42" s="85">
        <v>19944643037.290001</v>
      </c>
      <c r="J42" s="85">
        <v>46472823035.860001</v>
      </c>
      <c r="K42" s="85">
        <v>57552727659.879997</v>
      </c>
      <c r="L42" s="85"/>
      <c r="M42" s="85">
        <v>4519447581.29</v>
      </c>
      <c r="N42" s="85">
        <v>2789316842.2600002</v>
      </c>
      <c r="O42" s="85">
        <v>71495732691.210007</v>
      </c>
      <c r="P42" s="85">
        <v>9358720459.6800003</v>
      </c>
      <c r="Q42" s="85">
        <v>460725032.99000001</v>
      </c>
      <c r="R42" s="85">
        <v>354835797.88</v>
      </c>
      <c r="S42" s="85">
        <v>3563264508.7600002</v>
      </c>
      <c r="T42" s="85">
        <v>5592395080.6400003</v>
      </c>
      <c r="U42" s="85">
        <v>194486866297.57001</v>
      </c>
      <c r="V42" s="167">
        <v>718607714150.73999</v>
      </c>
    </row>
    <row r="43" spans="1:22" s="76" customFormat="1" ht="75.25"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27"/>
  <sheetViews>
    <sheetView showGridLines="0" zoomScaleNormal="100" workbookViewId="0">
      <selection activeCell="B13" sqref="B13"/>
    </sheetView>
  </sheetViews>
  <sheetFormatPr defaultColWidth="9.1796875" defaultRowHeight="12.5"/>
  <cols>
    <col min="1" max="1" width="48.1796875" style="77" customWidth="1"/>
    <col min="2" max="2" width="15.26953125" style="77" customWidth="1"/>
    <col min="3" max="3" width="17.1796875" style="77" customWidth="1"/>
    <col min="4" max="4" width="16.26953125" style="77" customWidth="1"/>
    <col min="5" max="6" width="15.08984375" style="77" customWidth="1"/>
    <col min="7" max="10" width="16.54296875" style="77" customWidth="1"/>
    <col min="11" max="11" width="4.7265625" style="77" customWidth="1"/>
    <col min="12" max="16384" width="9.1796875" style="77"/>
  </cols>
  <sheetData>
    <row r="1" spans="1:10" s="76" customFormat="1" ht="14.5" customHeight="1">
      <c r="A1" s="95" t="s">
        <v>221</v>
      </c>
      <c r="B1" s="80"/>
      <c r="C1" s="80"/>
      <c r="D1" s="80"/>
      <c r="E1" s="80"/>
      <c r="F1" s="80"/>
      <c r="G1" s="80"/>
      <c r="H1" s="80"/>
    </row>
    <row r="2" spans="1:10" s="76" customFormat="1" ht="14.25" customHeight="1">
      <c r="A2" s="224"/>
      <c r="B2" s="224"/>
      <c r="C2" s="224"/>
      <c r="D2" s="224"/>
      <c r="E2" s="224"/>
      <c r="F2" s="224"/>
      <c r="G2" s="224"/>
      <c r="H2" s="224"/>
    </row>
    <row r="3" spans="1:10" s="76" customFormat="1" ht="15" customHeight="1">
      <c r="A3" s="80"/>
      <c r="B3" s="96" t="s">
        <v>940</v>
      </c>
      <c r="C3" s="93"/>
      <c r="D3" s="96"/>
      <c r="E3" s="96"/>
      <c r="F3" s="96"/>
      <c r="G3" s="96"/>
      <c r="H3" s="96"/>
    </row>
    <row r="4" spans="1:10" s="76" customFormat="1" ht="15" customHeight="1">
      <c r="A4" s="88"/>
      <c r="B4" s="88"/>
      <c r="C4" s="88"/>
      <c r="D4" s="88"/>
      <c r="E4" s="88"/>
      <c r="F4" s="88"/>
      <c r="G4" s="88"/>
      <c r="H4" s="88"/>
    </row>
    <row r="5" spans="1:10" ht="12.5" customHeight="1">
      <c r="A5" s="223" t="s">
        <v>491</v>
      </c>
      <c r="B5" s="225" t="s">
        <v>731</v>
      </c>
      <c r="C5" s="225"/>
      <c r="D5" s="225"/>
      <c r="E5" s="225" t="s">
        <v>732</v>
      </c>
      <c r="F5" s="225"/>
      <c r="G5" s="225" t="s">
        <v>492</v>
      </c>
      <c r="H5" s="225"/>
      <c r="I5" s="222" t="s">
        <v>493</v>
      </c>
      <c r="J5" s="226" t="s">
        <v>60</v>
      </c>
    </row>
    <row r="6" spans="1:10" ht="31.5" customHeight="1">
      <c r="A6" s="223"/>
      <c r="B6" s="172" t="s">
        <v>733</v>
      </c>
      <c r="C6" s="172" t="s">
        <v>734</v>
      </c>
      <c r="D6" s="172" t="s">
        <v>735</v>
      </c>
      <c r="E6" s="172" t="s">
        <v>734</v>
      </c>
      <c r="F6" s="172" t="s">
        <v>736</v>
      </c>
      <c r="G6" s="172" t="s">
        <v>494</v>
      </c>
      <c r="H6" s="172" t="s">
        <v>98</v>
      </c>
      <c r="I6" s="222"/>
      <c r="J6" s="226"/>
    </row>
    <row r="7" spans="1:10">
      <c r="A7" s="202" t="s">
        <v>472</v>
      </c>
      <c r="B7" s="198">
        <v>1567082267.4000001</v>
      </c>
      <c r="C7" s="198">
        <v>8123925637.0600004</v>
      </c>
      <c r="D7" s="198">
        <v>502307024.32999998</v>
      </c>
      <c r="E7" s="198">
        <v>0</v>
      </c>
      <c r="F7" s="198">
        <v>481379044.13</v>
      </c>
      <c r="G7" s="198">
        <v>59016289138.349998</v>
      </c>
      <c r="H7" s="198">
        <v>369582206.81</v>
      </c>
      <c r="I7" s="198"/>
      <c r="J7" s="199">
        <v>70060565318.080002</v>
      </c>
    </row>
    <row r="8" spans="1:10">
      <c r="A8" s="202" t="s">
        <v>473</v>
      </c>
      <c r="B8" s="198">
        <v>289870080.33999997</v>
      </c>
      <c r="C8" s="198">
        <v>2039759004.24</v>
      </c>
      <c r="D8" s="198">
        <v>1887277879.4300001</v>
      </c>
      <c r="E8" s="198">
        <v>1500000</v>
      </c>
      <c r="F8" s="198">
        <v>2608780782.98</v>
      </c>
      <c r="G8" s="198">
        <v>59216231.420000002</v>
      </c>
      <c r="H8" s="198">
        <v>0</v>
      </c>
      <c r="I8" s="198"/>
      <c r="J8" s="199">
        <v>6886403978.4099998</v>
      </c>
    </row>
    <row r="9" spans="1:10">
      <c r="A9" s="202" t="s">
        <v>474</v>
      </c>
      <c r="B9" s="198">
        <v>4328551.58</v>
      </c>
      <c r="C9" s="198">
        <v>2962294.18</v>
      </c>
      <c r="D9" s="198">
        <v>144338.26</v>
      </c>
      <c r="E9" s="198">
        <v>0</v>
      </c>
      <c r="F9" s="198">
        <v>2196744.02</v>
      </c>
      <c r="G9" s="198">
        <v>3797524552.8200002</v>
      </c>
      <c r="H9" s="198">
        <v>0</v>
      </c>
      <c r="I9" s="198"/>
      <c r="J9" s="199">
        <v>3807156480.8600001</v>
      </c>
    </row>
    <row r="10" spans="1:10" ht="20" customHeight="1">
      <c r="A10" s="202" t="s">
        <v>475</v>
      </c>
      <c r="B10" s="198">
        <v>23123588.469999999</v>
      </c>
      <c r="C10" s="198">
        <v>196758504405.29001</v>
      </c>
      <c r="D10" s="198">
        <v>9375075639.0100002</v>
      </c>
      <c r="E10" s="198">
        <v>0</v>
      </c>
      <c r="F10" s="198">
        <v>481412591.82999998</v>
      </c>
      <c r="G10" s="198">
        <v>145257.42000000001</v>
      </c>
      <c r="H10" s="198">
        <v>0</v>
      </c>
      <c r="I10" s="198"/>
      <c r="J10" s="199">
        <v>206638261482.01999</v>
      </c>
    </row>
    <row r="11" spans="1:10" ht="20" customHeight="1">
      <c r="A11" s="202" t="s">
        <v>476</v>
      </c>
      <c r="B11" s="198">
        <v>4244004.8</v>
      </c>
      <c r="C11" s="198">
        <v>5460068627.4700003</v>
      </c>
      <c r="D11" s="198">
        <v>2332584011.1399999</v>
      </c>
      <c r="E11" s="198">
        <v>0</v>
      </c>
      <c r="F11" s="198">
        <v>531569625.51999998</v>
      </c>
      <c r="G11" s="198">
        <v>0</v>
      </c>
      <c r="H11" s="198">
        <v>511071809.19</v>
      </c>
      <c r="I11" s="198"/>
      <c r="J11" s="199">
        <v>8839538078.1200008</v>
      </c>
    </row>
    <row r="12" spans="1:10">
      <c r="A12" s="202" t="s">
        <v>477</v>
      </c>
      <c r="B12" s="198">
        <v>45890136.409999996</v>
      </c>
      <c r="C12" s="198">
        <v>3280157858.4499998</v>
      </c>
      <c r="D12" s="198">
        <v>1354872165.8699999</v>
      </c>
      <c r="E12" s="198">
        <v>0</v>
      </c>
      <c r="F12" s="198">
        <v>40460871</v>
      </c>
      <c r="G12" s="198">
        <v>0</v>
      </c>
      <c r="H12" s="198">
        <v>0</v>
      </c>
      <c r="I12" s="198"/>
      <c r="J12" s="199">
        <v>4721381031.7299995</v>
      </c>
    </row>
    <row r="13" spans="1:10">
      <c r="A13" s="202" t="s">
        <v>478</v>
      </c>
      <c r="B13" s="198">
        <v>571205.6</v>
      </c>
      <c r="C13" s="198">
        <v>234593945.38</v>
      </c>
      <c r="D13" s="198">
        <v>826848206.65999997</v>
      </c>
      <c r="E13" s="198">
        <v>0</v>
      </c>
      <c r="F13" s="198">
        <v>896398.57</v>
      </c>
      <c r="G13" s="198">
        <v>0</v>
      </c>
      <c r="H13" s="198">
        <v>0</v>
      </c>
      <c r="I13" s="198"/>
      <c r="J13" s="199">
        <v>1062909756.21</v>
      </c>
    </row>
    <row r="14" spans="1:10">
      <c r="A14" s="202" t="s">
        <v>479</v>
      </c>
      <c r="B14" s="198">
        <v>0</v>
      </c>
      <c r="C14" s="198">
        <v>19944643037.290001</v>
      </c>
      <c r="D14" s="198">
        <v>0</v>
      </c>
      <c r="E14" s="198">
        <v>0</v>
      </c>
      <c r="F14" s="198">
        <v>0</v>
      </c>
      <c r="G14" s="198">
        <v>0</v>
      </c>
      <c r="H14" s="198">
        <v>0</v>
      </c>
      <c r="I14" s="198"/>
      <c r="J14" s="199">
        <v>19944643037.290001</v>
      </c>
    </row>
    <row r="15" spans="1:10">
      <c r="A15" s="202" t="s">
        <v>480</v>
      </c>
      <c r="B15" s="198">
        <v>21477.99</v>
      </c>
      <c r="C15" s="198">
        <v>5435359838.5299997</v>
      </c>
      <c r="D15" s="198">
        <v>2727381066.4200001</v>
      </c>
      <c r="E15" s="198">
        <v>0</v>
      </c>
      <c r="F15" s="198">
        <v>155855954.00999999</v>
      </c>
      <c r="G15" s="198">
        <v>0</v>
      </c>
      <c r="H15" s="198">
        <v>0</v>
      </c>
      <c r="I15" s="198">
        <v>38154204698.910004</v>
      </c>
      <c r="J15" s="199">
        <v>46472823035.860001</v>
      </c>
    </row>
    <row r="16" spans="1:10">
      <c r="A16" s="202" t="s">
        <v>481</v>
      </c>
      <c r="B16" s="198">
        <v>486526086.89999998</v>
      </c>
      <c r="C16" s="198">
        <v>52837561329.449997</v>
      </c>
      <c r="D16" s="198">
        <v>3210231296.46</v>
      </c>
      <c r="E16" s="198">
        <v>0</v>
      </c>
      <c r="F16" s="198">
        <v>1018408947.0700001</v>
      </c>
      <c r="G16" s="198">
        <v>0</v>
      </c>
      <c r="H16" s="198">
        <v>0</v>
      </c>
      <c r="I16" s="198"/>
      <c r="J16" s="199">
        <v>57552727659.879997</v>
      </c>
    </row>
    <row r="17" spans="1:10">
      <c r="A17" s="202" t="s">
        <v>482</v>
      </c>
      <c r="B17" s="198"/>
      <c r="C17" s="198"/>
      <c r="D17" s="198"/>
      <c r="E17" s="198"/>
      <c r="F17" s="198"/>
      <c r="G17" s="198"/>
      <c r="H17" s="198"/>
      <c r="I17" s="198"/>
      <c r="J17" s="199"/>
    </row>
    <row r="18" spans="1:10">
      <c r="A18" s="202" t="s">
        <v>483</v>
      </c>
      <c r="B18" s="198">
        <v>5424470.2999999998</v>
      </c>
      <c r="C18" s="198">
        <v>4370582239.8199997</v>
      </c>
      <c r="D18" s="198">
        <v>126970679.94</v>
      </c>
      <c r="E18" s="198">
        <v>0</v>
      </c>
      <c r="F18" s="198">
        <v>16470191.23</v>
      </c>
      <c r="G18" s="198">
        <v>0</v>
      </c>
      <c r="H18" s="198">
        <v>0</v>
      </c>
      <c r="I18" s="198"/>
      <c r="J18" s="199">
        <v>4519447581.29</v>
      </c>
    </row>
    <row r="19" spans="1:10" ht="20" customHeight="1">
      <c r="A19" s="202" t="s">
        <v>484</v>
      </c>
      <c r="B19" s="198">
        <v>140100459.78999999</v>
      </c>
      <c r="C19" s="198">
        <v>253618029.86000001</v>
      </c>
      <c r="D19" s="198">
        <v>2072461244.3499999</v>
      </c>
      <c r="E19" s="198">
        <v>0</v>
      </c>
      <c r="F19" s="198">
        <v>323137108.25999999</v>
      </c>
      <c r="G19" s="198">
        <v>0</v>
      </c>
      <c r="H19" s="198">
        <v>0</v>
      </c>
      <c r="I19" s="198"/>
      <c r="J19" s="199">
        <v>2789316842.2600002</v>
      </c>
    </row>
    <row r="20" spans="1:10" ht="20" customHeight="1">
      <c r="A20" s="202" t="s">
        <v>607</v>
      </c>
      <c r="B20" s="198">
        <v>152679701.69999999</v>
      </c>
      <c r="C20" s="198">
        <v>70933136180.339996</v>
      </c>
      <c r="D20" s="198">
        <v>399691066.14999998</v>
      </c>
      <c r="E20" s="198">
        <v>0</v>
      </c>
      <c r="F20" s="198">
        <v>10225743.02</v>
      </c>
      <c r="G20" s="198">
        <v>0</v>
      </c>
      <c r="H20" s="198">
        <v>0</v>
      </c>
      <c r="I20" s="198"/>
      <c r="J20" s="199">
        <v>71495732691.210007</v>
      </c>
    </row>
    <row r="21" spans="1:10">
      <c r="A21" s="202" t="s">
        <v>485</v>
      </c>
      <c r="B21" s="198">
        <v>9908563.2699999996</v>
      </c>
      <c r="C21" s="198">
        <v>7355512098.1599998</v>
      </c>
      <c r="D21" s="198">
        <v>1982118487.1600001</v>
      </c>
      <c r="E21" s="198">
        <v>0</v>
      </c>
      <c r="F21" s="198">
        <v>11181311.09</v>
      </c>
      <c r="G21" s="198">
        <v>0</v>
      </c>
      <c r="H21" s="198">
        <v>0</v>
      </c>
      <c r="I21" s="198"/>
      <c r="J21" s="199">
        <v>9358720459.6800003</v>
      </c>
    </row>
    <row r="22" spans="1:10" ht="20" customHeight="1">
      <c r="A22" s="202" t="s">
        <v>486</v>
      </c>
      <c r="B22" s="198">
        <v>563854.76</v>
      </c>
      <c r="C22" s="198">
        <v>440620798.50999999</v>
      </c>
      <c r="D22" s="198">
        <v>9562976.2100000009</v>
      </c>
      <c r="E22" s="198">
        <v>0</v>
      </c>
      <c r="F22" s="198">
        <v>9977403.5099999998</v>
      </c>
      <c r="G22" s="198">
        <v>0</v>
      </c>
      <c r="H22" s="198">
        <v>0</v>
      </c>
      <c r="I22" s="198"/>
      <c r="J22" s="199">
        <v>460725032.99000001</v>
      </c>
    </row>
    <row r="23" spans="1:10">
      <c r="A23" s="202" t="s">
        <v>487</v>
      </c>
      <c r="B23" s="198">
        <v>43297.51</v>
      </c>
      <c r="C23" s="198">
        <v>196806.82</v>
      </c>
      <c r="D23" s="198">
        <v>354595693.55000001</v>
      </c>
      <c r="E23" s="198">
        <v>0</v>
      </c>
      <c r="F23" s="198">
        <v>0</v>
      </c>
      <c r="G23" s="198">
        <v>0</v>
      </c>
      <c r="H23" s="198">
        <v>0</v>
      </c>
      <c r="I23" s="198"/>
      <c r="J23" s="199">
        <v>354835797.88</v>
      </c>
    </row>
    <row r="24" spans="1:10">
      <c r="A24" s="202" t="s">
        <v>488</v>
      </c>
      <c r="B24" s="198">
        <v>0</v>
      </c>
      <c r="C24" s="198">
        <v>3140260264.0900002</v>
      </c>
      <c r="D24" s="198">
        <v>148969134.63999999</v>
      </c>
      <c r="E24" s="198">
        <v>0</v>
      </c>
      <c r="F24" s="198">
        <v>274035110.02999997</v>
      </c>
      <c r="G24" s="198">
        <v>0</v>
      </c>
      <c r="H24" s="198">
        <v>0</v>
      </c>
      <c r="I24" s="198"/>
      <c r="J24" s="199">
        <v>3563264508.7600002</v>
      </c>
    </row>
    <row r="25" spans="1:10">
      <c r="A25" s="202" t="s">
        <v>489</v>
      </c>
      <c r="B25" s="198">
        <v>4925000000</v>
      </c>
      <c r="C25" s="198">
        <v>271758342.98000002</v>
      </c>
      <c r="D25" s="198">
        <v>395636737.66000003</v>
      </c>
      <c r="E25" s="198">
        <v>0</v>
      </c>
      <c r="F25" s="198">
        <v>0</v>
      </c>
      <c r="G25" s="198">
        <v>0</v>
      </c>
      <c r="H25" s="198">
        <v>0</v>
      </c>
      <c r="I25" s="198"/>
      <c r="J25" s="199">
        <v>5592395080.6400003</v>
      </c>
    </row>
    <row r="26" spans="1:10">
      <c r="A26" s="202" t="s">
        <v>490</v>
      </c>
      <c r="B26" s="198">
        <v>9944.43</v>
      </c>
      <c r="C26" s="198">
        <v>440545374.23000002</v>
      </c>
      <c r="D26" s="198">
        <v>3475610116.0999999</v>
      </c>
      <c r="E26" s="198">
        <v>0</v>
      </c>
      <c r="F26" s="198">
        <v>256713.64</v>
      </c>
      <c r="G26" s="198">
        <v>0</v>
      </c>
      <c r="H26" s="198">
        <v>0</v>
      </c>
      <c r="I26" s="198">
        <v>190570444149.17001</v>
      </c>
      <c r="J26" s="199">
        <v>194486866297.57001</v>
      </c>
    </row>
    <row r="27" spans="1:10" ht="20.5" customHeight="1">
      <c r="A27" s="203" t="s">
        <v>60</v>
      </c>
      <c r="B27" s="200">
        <v>7655387691.25</v>
      </c>
      <c r="C27" s="200">
        <v>381323766112.15002</v>
      </c>
      <c r="D27" s="200">
        <v>31182337763.34</v>
      </c>
      <c r="E27" s="200">
        <v>1500000</v>
      </c>
      <c r="F27" s="200">
        <v>5966244539.9099998</v>
      </c>
      <c r="G27" s="200">
        <v>62873175180.010002</v>
      </c>
      <c r="H27" s="200">
        <v>880654016</v>
      </c>
      <c r="I27" s="200">
        <v>228724648848.07999</v>
      </c>
      <c r="J27" s="201">
        <v>718607714150.73999</v>
      </c>
    </row>
  </sheetData>
  <mergeCells count="7">
    <mergeCell ref="J5:J6"/>
    <mergeCell ref="I5:I6"/>
    <mergeCell ref="A5:A6"/>
    <mergeCell ref="A2:H2"/>
    <mergeCell ref="B5:D5"/>
    <mergeCell ref="E5:F5"/>
    <mergeCell ref="G5:H5"/>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26"/>
  <sheetViews>
    <sheetView showGridLines="0" zoomScaleNormal="100" workbookViewId="0">
      <selection activeCell="I25" sqref="I25"/>
    </sheetView>
  </sheetViews>
  <sheetFormatPr defaultColWidth="9.1796875" defaultRowHeight="12.5"/>
  <cols>
    <col min="1" max="1" width="30" style="79" customWidth="1"/>
    <col min="2" max="2" width="17.54296875" style="79" bestFit="1" customWidth="1"/>
    <col min="3" max="5" width="16.7265625" style="79" customWidth="1"/>
    <col min="6" max="6" width="4.7265625" style="79" customWidth="1"/>
    <col min="7" max="16384" width="9.1796875" style="79"/>
  </cols>
  <sheetData>
    <row r="1" spans="1:8" s="89" customFormat="1" ht="16" customHeight="1">
      <c r="A1" s="90" t="s">
        <v>222</v>
      </c>
      <c r="B1" s="80"/>
      <c r="C1" s="80"/>
      <c r="D1" s="80"/>
      <c r="E1" s="80"/>
      <c r="F1" s="80"/>
      <c r="G1" s="80"/>
      <c r="H1" s="80"/>
    </row>
    <row r="2" spans="1:8" s="89" customFormat="1" ht="16" customHeight="1">
      <c r="A2" s="224"/>
      <c r="B2" s="224"/>
      <c r="C2" s="224"/>
      <c r="D2" s="224"/>
      <c r="E2" s="224"/>
      <c r="F2" s="224"/>
      <c r="G2" s="224"/>
      <c r="H2" s="224"/>
    </row>
    <row r="3" spans="1:8" s="89" customFormat="1" ht="12.25" customHeight="1">
      <c r="A3" s="155"/>
      <c r="B3" s="96" t="s">
        <v>940</v>
      </c>
      <c r="C3" s="93"/>
      <c r="D3" s="96"/>
      <c r="E3" s="96"/>
      <c r="F3" s="96"/>
      <c r="G3" s="96"/>
      <c r="H3" s="96"/>
    </row>
    <row r="4" spans="1:8" ht="26.5" customHeight="1">
      <c r="A4" s="168"/>
      <c r="B4" s="185" t="s">
        <v>745</v>
      </c>
      <c r="C4" s="185" t="s">
        <v>99</v>
      </c>
      <c r="D4" s="185" t="s">
        <v>100</v>
      </c>
      <c r="E4" s="194" t="s">
        <v>101</v>
      </c>
    </row>
    <row r="5" spans="1:8" ht="22" customHeight="1">
      <c r="A5" s="165" t="s">
        <v>60</v>
      </c>
      <c r="B5" s="119">
        <v>218117902356.04001</v>
      </c>
      <c r="C5" s="119">
        <v>182552083347.66003</v>
      </c>
      <c r="D5" s="119">
        <v>151987569112.42001</v>
      </c>
      <c r="E5" s="120">
        <v>248682416591.27997</v>
      </c>
    </row>
    <row r="6" spans="1:8">
      <c r="A6" s="108" t="s">
        <v>233</v>
      </c>
      <c r="B6" s="109">
        <v>855211389</v>
      </c>
      <c r="C6" s="109">
        <v>0</v>
      </c>
      <c r="D6" s="109">
        <v>79727928.730000004</v>
      </c>
      <c r="E6" s="110">
        <v>775483460.26999998</v>
      </c>
    </row>
    <row r="7" spans="1:8">
      <c r="A7" s="108" t="s">
        <v>102</v>
      </c>
      <c r="B7" s="109">
        <v>33230631457.970001</v>
      </c>
      <c r="C7" s="109">
        <v>0</v>
      </c>
      <c r="D7" s="109">
        <v>2316848417.4299998</v>
      </c>
      <c r="E7" s="110">
        <v>30913783040.540001</v>
      </c>
    </row>
    <row r="8" spans="1:8">
      <c r="A8" s="108" t="s">
        <v>103</v>
      </c>
      <c r="B8" s="109">
        <v>1990251990.1700001</v>
      </c>
      <c r="C8" s="109">
        <v>72911061691.960007</v>
      </c>
      <c r="D8" s="109">
        <v>72910643626.169998</v>
      </c>
      <c r="E8" s="110">
        <v>1990670055.96</v>
      </c>
    </row>
    <row r="9" spans="1:8">
      <c r="A9" s="108" t="s">
        <v>104</v>
      </c>
      <c r="B9" s="109">
        <v>807580590.76999998</v>
      </c>
      <c r="C9" s="109">
        <v>3130616997.5999999</v>
      </c>
      <c r="D9" s="109">
        <v>3815034928.9400001</v>
      </c>
      <c r="E9" s="110">
        <v>123162659.43000001</v>
      </c>
    </row>
    <row r="10" spans="1:8">
      <c r="A10" s="108" t="s">
        <v>105</v>
      </c>
      <c r="B10" s="109">
        <v>40554634.770000003</v>
      </c>
      <c r="C10" s="109">
        <v>643910549.64999998</v>
      </c>
      <c r="D10" s="109">
        <v>547994489.15999997</v>
      </c>
      <c r="E10" s="110">
        <v>136470695.25999999</v>
      </c>
    </row>
    <row r="11" spans="1:8">
      <c r="A11" s="108" t="s">
        <v>106</v>
      </c>
      <c r="B11" s="109">
        <v>91938625.030000001</v>
      </c>
      <c r="C11" s="109">
        <v>21958648.850000001</v>
      </c>
      <c r="D11" s="109">
        <v>15915974.82</v>
      </c>
      <c r="E11" s="110">
        <v>97981299.060000002</v>
      </c>
    </row>
    <row r="12" spans="1:8">
      <c r="A12" s="108" t="s">
        <v>107</v>
      </c>
      <c r="B12" s="109">
        <v>23003209.23</v>
      </c>
      <c r="C12" s="109">
        <v>0</v>
      </c>
      <c r="D12" s="109">
        <v>350000</v>
      </c>
      <c r="E12" s="110">
        <v>22653209.23</v>
      </c>
    </row>
    <row r="13" spans="1:8">
      <c r="A13" s="108" t="s">
        <v>108</v>
      </c>
      <c r="B13" s="109">
        <v>2434643299</v>
      </c>
      <c r="C13" s="109">
        <v>18906740510.380001</v>
      </c>
      <c r="D13" s="109">
        <v>14718118750</v>
      </c>
      <c r="E13" s="110">
        <v>6623265059.3800001</v>
      </c>
    </row>
    <row r="14" spans="1:8">
      <c r="A14" s="108" t="s">
        <v>109</v>
      </c>
      <c r="B14" s="109">
        <v>30874697.760000002</v>
      </c>
      <c r="C14" s="109">
        <v>16283558.439999999</v>
      </c>
      <c r="D14" s="109">
        <v>47000000</v>
      </c>
      <c r="E14" s="110">
        <v>158256.20000000001</v>
      </c>
    </row>
    <row r="15" spans="1:8">
      <c r="A15" s="108" t="s">
        <v>727</v>
      </c>
      <c r="B15" s="109">
        <v>101000</v>
      </c>
      <c r="C15" s="109">
        <v>8617890651.1900005</v>
      </c>
      <c r="D15" s="109">
        <v>5703875000</v>
      </c>
      <c r="E15" s="110">
        <v>2914116651.1900001</v>
      </c>
    </row>
    <row r="16" spans="1:8">
      <c r="A16" s="108" t="s">
        <v>328</v>
      </c>
      <c r="B16" s="109">
        <v>5188018.5</v>
      </c>
      <c r="C16" s="109">
        <v>172969891.16</v>
      </c>
      <c r="D16" s="109">
        <v>172409139.87</v>
      </c>
      <c r="E16" s="110">
        <v>5748769.79</v>
      </c>
    </row>
    <row r="17" spans="1:5">
      <c r="A17" s="108" t="s">
        <v>110</v>
      </c>
      <c r="B17" s="109">
        <v>1311224649.52</v>
      </c>
      <c r="C17" s="109">
        <v>80912940.930000007</v>
      </c>
      <c r="D17" s="109">
        <v>71309038.370000005</v>
      </c>
      <c r="E17" s="110">
        <v>1320828552.0799999</v>
      </c>
    </row>
    <row r="18" spans="1:5">
      <c r="A18" s="108" t="s">
        <v>111</v>
      </c>
      <c r="B18" s="109">
        <v>204410200.88</v>
      </c>
      <c r="C18" s="109">
        <v>232679510</v>
      </c>
      <c r="D18" s="109">
        <v>100000000</v>
      </c>
      <c r="E18" s="110">
        <v>337089710.88</v>
      </c>
    </row>
    <row r="19" spans="1:5">
      <c r="A19" s="108" t="s">
        <v>900</v>
      </c>
      <c r="B19" s="109">
        <v>21194419313.66</v>
      </c>
      <c r="C19" s="109">
        <v>43889592431</v>
      </c>
      <c r="D19" s="109">
        <v>14992970508.190001</v>
      </c>
      <c r="E19" s="110">
        <v>50091041236.470001</v>
      </c>
    </row>
    <row r="20" spans="1:5">
      <c r="A20" s="108" t="s">
        <v>112</v>
      </c>
      <c r="B20" s="109">
        <v>155811020909.62</v>
      </c>
      <c r="C20" s="109">
        <v>33778256003.360001</v>
      </c>
      <c r="D20" s="109">
        <v>36341110026.300003</v>
      </c>
      <c r="E20" s="110">
        <v>153248166886.67999</v>
      </c>
    </row>
    <row r="21" spans="1:5">
      <c r="A21" s="108" t="s">
        <v>213</v>
      </c>
      <c r="B21" s="109">
        <v>7926843.6900000004</v>
      </c>
      <c r="C21" s="109">
        <v>107479689.95</v>
      </c>
      <c r="D21" s="109">
        <v>101333259.34999999</v>
      </c>
      <c r="E21" s="110">
        <v>14073274.289999999</v>
      </c>
    </row>
    <row r="22" spans="1:5" ht="20">
      <c r="A22" s="108" t="s">
        <v>214</v>
      </c>
      <c r="B22" s="109">
        <v>26600949.600000001</v>
      </c>
      <c r="C22" s="109">
        <v>12600248.15</v>
      </c>
      <c r="D22" s="109">
        <v>9669495.7300000004</v>
      </c>
      <c r="E22" s="110">
        <v>29531702.02</v>
      </c>
    </row>
    <row r="23" spans="1:5" ht="20">
      <c r="A23" s="111" t="s">
        <v>212</v>
      </c>
      <c r="B23" s="163">
        <v>52320576.869999997</v>
      </c>
      <c r="C23" s="163">
        <v>29130025.039999999</v>
      </c>
      <c r="D23" s="163">
        <v>43258529.359999999</v>
      </c>
      <c r="E23" s="164">
        <v>38192072.549999997</v>
      </c>
    </row>
    <row r="24" spans="1:5">
      <c r="A24"/>
      <c r="B24" s="184"/>
      <c r="C24" s="184"/>
      <c r="D24" s="184"/>
      <c r="E24" s="184"/>
    </row>
    <row r="25" spans="1:5" ht="80.5" customHeight="1">
      <c r="A25" s="227" t="s">
        <v>948</v>
      </c>
      <c r="B25" s="228"/>
      <c r="C25" s="228"/>
      <c r="D25" s="228"/>
      <c r="E25" s="228"/>
    </row>
    <row r="26" spans="1:5" ht="55.5" customHeight="1">
      <c r="A26" s="227" t="s">
        <v>934</v>
      </c>
      <c r="B26" s="228"/>
      <c r="C26" s="228"/>
      <c r="D26" s="228"/>
      <c r="E26" s="228"/>
    </row>
  </sheetData>
  <mergeCells count="3">
    <mergeCell ref="A2:H2"/>
    <mergeCell ref="A26:E26"/>
    <mergeCell ref="A25:E25"/>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248"/>
  <sheetViews>
    <sheetView showGridLines="0" topLeftCell="A232" zoomScaleNormal="100" workbookViewId="0">
      <selection activeCell="I234" sqref="I234"/>
    </sheetView>
  </sheetViews>
  <sheetFormatPr defaultColWidth="9.1796875" defaultRowHeight="12.5"/>
  <cols>
    <col min="1" max="1" width="30" style="79" customWidth="1"/>
    <col min="2" max="5" width="16.7265625" style="79" customWidth="1"/>
    <col min="6" max="6" width="4.7265625" style="79" customWidth="1"/>
    <col min="7" max="7" width="16.81640625" style="79" bestFit="1" customWidth="1"/>
    <col min="8" max="16384" width="9.1796875" style="79"/>
  </cols>
  <sheetData>
    <row r="1" spans="1:5" s="89" customFormat="1" ht="16" customHeight="1">
      <c r="A1" s="90" t="s">
        <v>223</v>
      </c>
      <c r="B1"/>
      <c r="C1"/>
      <c r="D1" s="98"/>
    </row>
    <row r="2" spans="1:5" s="89" customFormat="1" ht="12.25" customHeight="1">
      <c r="A2" s="90"/>
      <c r="B2"/>
      <c r="C2"/>
      <c r="D2" s="97"/>
    </row>
    <row r="3" spans="1:5" s="89" customFormat="1" ht="12.25" customHeight="1">
      <c r="A3" s="99"/>
      <c r="B3" s="147" t="s">
        <v>940</v>
      </c>
      <c r="C3" s="93"/>
      <c r="D3" s="97"/>
    </row>
    <row r="4" spans="1:5" s="89" customFormat="1" ht="19.149999999999999" customHeight="1">
      <c r="A4" s="97"/>
      <c r="B4" s="97"/>
      <c r="C4" s="97"/>
      <c r="D4" s="97"/>
    </row>
    <row r="5" spans="1:5" ht="20" customHeight="1">
      <c r="A5" s="168"/>
      <c r="B5" s="185" t="s">
        <v>745</v>
      </c>
      <c r="C5" s="185" t="s">
        <v>99</v>
      </c>
      <c r="D5" s="185" t="s">
        <v>100</v>
      </c>
      <c r="E5" s="194" t="s">
        <v>101</v>
      </c>
    </row>
    <row r="6" spans="1:5" ht="21.5" customHeight="1">
      <c r="A6" s="165" t="s">
        <v>60</v>
      </c>
      <c r="B6" s="119">
        <v>263506096536.06</v>
      </c>
      <c r="C6" s="119">
        <v>468013483595.88</v>
      </c>
      <c r="D6" s="119">
        <v>441761498527.96997</v>
      </c>
      <c r="E6" s="120">
        <v>289758081603.96997</v>
      </c>
    </row>
    <row r="7" spans="1:5" ht="21">
      <c r="A7" s="127" t="s">
        <v>113</v>
      </c>
      <c r="B7" s="128">
        <v>674380490.82000005</v>
      </c>
      <c r="C7" s="128">
        <v>425498564</v>
      </c>
      <c r="D7" s="128">
        <v>424643979.13</v>
      </c>
      <c r="E7" s="129">
        <v>675235075.69000006</v>
      </c>
    </row>
    <row r="8" spans="1:5">
      <c r="A8" s="108" t="s">
        <v>236</v>
      </c>
      <c r="B8" s="109">
        <v>378823859.72000003</v>
      </c>
      <c r="C8" s="109">
        <v>264918690.78999999</v>
      </c>
      <c r="D8" s="109">
        <v>236769060.44999999</v>
      </c>
      <c r="E8" s="110">
        <v>406973490.06</v>
      </c>
    </row>
    <row r="9" spans="1:5">
      <c r="A9" s="108" t="s">
        <v>237</v>
      </c>
      <c r="B9" s="109">
        <v>9856624.25</v>
      </c>
      <c r="C9" s="109">
        <v>5437671.1799999997</v>
      </c>
      <c r="D9" s="109">
        <v>3916923.02</v>
      </c>
      <c r="E9" s="110">
        <v>11377372.41</v>
      </c>
    </row>
    <row r="10" spans="1:5">
      <c r="A10" s="108" t="s">
        <v>238</v>
      </c>
      <c r="B10" s="109">
        <v>285700006.85000002</v>
      </c>
      <c r="C10" s="109">
        <v>155142202.03</v>
      </c>
      <c r="D10" s="109">
        <v>183957995.66</v>
      </c>
      <c r="E10" s="110">
        <v>256884213.22</v>
      </c>
    </row>
    <row r="11" spans="1:5" ht="17" customHeight="1">
      <c r="A11" s="127" t="s">
        <v>114</v>
      </c>
      <c r="B11" s="128">
        <v>142408374824.04999</v>
      </c>
      <c r="C11" s="128">
        <v>19861991426.720001</v>
      </c>
      <c r="D11" s="128">
        <v>20359143749.060001</v>
      </c>
      <c r="E11" s="129">
        <v>141911222501.70999</v>
      </c>
    </row>
    <row r="12" spans="1:5">
      <c r="A12" s="108" t="s">
        <v>239</v>
      </c>
      <c r="B12" s="109">
        <v>48553852.869999997</v>
      </c>
      <c r="C12" s="109">
        <v>0</v>
      </c>
      <c r="D12" s="109">
        <v>3262.99</v>
      </c>
      <c r="E12" s="110">
        <v>48550589.880000003</v>
      </c>
    </row>
    <row r="13" spans="1:5">
      <c r="A13" s="108" t="s">
        <v>240</v>
      </c>
      <c r="B13" s="109">
        <v>66415073.229999997</v>
      </c>
      <c r="C13" s="109">
        <v>0</v>
      </c>
      <c r="D13" s="109">
        <v>0</v>
      </c>
      <c r="E13" s="110">
        <v>66415073.229999997</v>
      </c>
    </row>
    <row r="14" spans="1:5">
      <c r="A14" s="108" t="s">
        <v>241</v>
      </c>
      <c r="B14" s="109">
        <v>202822339.72</v>
      </c>
      <c r="C14" s="109">
        <v>0</v>
      </c>
      <c r="D14" s="109">
        <v>0</v>
      </c>
      <c r="E14" s="110">
        <v>202822339.72</v>
      </c>
    </row>
    <row r="15" spans="1:5">
      <c r="A15" s="108" t="s">
        <v>242</v>
      </c>
      <c r="B15" s="109">
        <v>19538143.370000001</v>
      </c>
      <c r="C15" s="109">
        <v>0</v>
      </c>
      <c r="D15" s="109">
        <v>0</v>
      </c>
      <c r="E15" s="110">
        <v>19538143.370000001</v>
      </c>
    </row>
    <row r="16" spans="1:5">
      <c r="A16" s="108" t="s">
        <v>243</v>
      </c>
      <c r="B16" s="109">
        <v>393987177.56999999</v>
      </c>
      <c r="C16" s="109">
        <v>0</v>
      </c>
      <c r="D16" s="109">
        <v>2170792</v>
      </c>
      <c r="E16" s="110">
        <v>391816385.56999999</v>
      </c>
    </row>
    <row r="17" spans="1:5">
      <c r="A17" s="108" t="s">
        <v>244</v>
      </c>
      <c r="B17" s="109">
        <v>1020789805.35</v>
      </c>
      <c r="C17" s="109">
        <v>71932.03</v>
      </c>
      <c r="D17" s="109">
        <v>76208075.829999998</v>
      </c>
      <c r="E17" s="110">
        <v>944653661.54999995</v>
      </c>
    </row>
    <row r="18" spans="1:5">
      <c r="A18" s="108" t="s">
        <v>245</v>
      </c>
      <c r="B18" s="109">
        <v>406532372.37</v>
      </c>
      <c r="C18" s="109">
        <v>0</v>
      </c>
      <c r="D18" s="109">
        <v>7989706.4900000002</v>
      </c>
      <c r="E18" s="110">
        <v>398542665.88</v>
      </c>
    </row>
    <row r="19" spans="1:5">
      <c r="A19" s="108" t="s">
        <v>246</v>
      </c>
      <c r="B19" s="109">
        <v>9350313735.0300007</v>
      </c>
      <c r="C19" s="109">
        <v>3400000000</v>
      </c>
      <c r="D19" s="109">
        <v>5387602469.3299999</v>
      </c>
      <c r="E19" s="110">
        <v>7362711265.6999998</v>
      </c>
    </row>
    <row r="20" spans="1:5">
      <c r="A20" s="108" t="s">
        <v>247</v>
      </c>
      <c r="B20" s="109">
        <v>41141482901.830002</v>
      </c>
      <c r="C20" s="109">
        <v>423548843.24000001</v>
      </c>
      <c r="D20" s="109">
        <v>669184238.22000003</v>
      </c>
      <c r="E20" s="110">
        <v>40895847506.849998</v>
      </c>
    </row>
    <row r="21" spans="1:5">
      <c r="A21" s="108" t="s">
        <v>248</v>
      </c>
      <c r="B21" s="109">
        <v>715393562.17999995</v>
      </c>
      <c r="C21" s="109">
        <v>0</v>
      </c>
      <c r="D21" s="109">
        <v>5382894.46</v>
      </c>
      <c r="E21" s="110">
        <v>710010667.72000003</v>
      </c>
    </row>
    <row r="22" spans="1:5">
      <c r="A22" s="108" t="s">
        <v>249</v>
      </c>
      <c r="B22" s="109">
        <v>14369851.83</v>
      </c>
      <c r="C22" s="109">
        <v>31449000.780000001</v>
      </c>
      <c r="D22" s="109">
        <v>36928813.909999996</v>
      </c>
      <c r="E22" s="110">
        <v>8890038.6999999993</v>
      </c>
    </row>
    <row r="23" spans="1:5">
      <c r="A23" s="108" t="s">
        <v>250</v>
      </c>
      <c r="B23" s="109">
        <v>123330894.22</v>
      </c>
      <c r="C23" s="109">
        <v>1296.5</v>
      </c>
      <c r="D23" s="109">
        <v>0</v>
      </c>
      <c r="E23" s="110">
        <v>123332190.72</v>
      </c>
    </row>
    <row r="24" spans="1:5">
      <c r="A24" s="108" t="s">
        <v>251</v>
      </c>
      <c r="B24" s="109">
        <v>0.38</v>
      </c>
      <c r="C24" s="109">
        <v>0</v>
      </c>
      <c r="D24" s="109">
        <v>0</v>
      </c>
      <c r="E24" s="110">
        <v>0.38</v>
      </c>
    </row>
    <row r="25" spans="1:5">
      <c r="A25" s="108" t="s">
        <v>880</v>
      </c>
      <c r="B25" s="109">
        <v>0</v>
      </c>
      <c r="C25" s="109">
        <v>1558034.94</v>
      </c>
      <c r="D25" s="109">
        <v>1558034.94</v>
      </c>
      <c r="E25" s="110">
        <v>0</v>
      </c>
    </row>
    <row r="26" spans="1:5">
      <c r="A26" s="108" t="s">
        <v>252</v>
      </c>
      <c r="B26" s="109">
        <v>8772971.3399999999</v>
      </c>
      <c r="C26" s="109">
        <v>14526830.710000001</v>
      </c>
      <c r="D26" s="109">
        <v>3500</v>
      </c>
      <c r="E26" s="110">
        <v>23296302.050000001</v>
      </c>
    </row>
    <row r="27" spans="1:5">
      <c r="A27" s="108" t="s">
        <v>253</v>
      </c>
      <c r="B27" s="109">
        <v>580091.84</v>
      </c>
      <c r="C27" s="109">
        <v>0</v>
      </c>
      <c r="D27" s="109">
        <v>0</v>
      </c>
      <c r="E27" s="110">
        <v>580091.84</v>
      </c>
    </row>
    <row r="28" spans="1:5">
      <c r="A28" s="108" t="s">
        <v>254</v>
      </c>
      <c r="B28" s="109">
        <v>14261049.859999999</v>
      </c>
      <c r="C28" s="109">
        <v>10000000</v>
      </c>
      <c r="D28" s="109">
        <v>14261000</v>
      </c>
      <c r="E28" s="110">
        <v>10000049.859999999</v>
      </c>
    </row>
    <row r="29" spans="1:5">
      <c r="A29" s="108" t="s">
        <v>255</v>
      </c>
      <c r="B29" s="109">
        <v>31195841.539999999</v>
      </c>
      <c r="C29" s="109">
        <v>9270.07</v>
      </c>
      <c r="D29" s="109">
        <v>0</v>
      </c>
      <c r="E29" s="110">
        <v>31205111.609999999</v>
      </c>
    </row>
    <row r="30" spans="1:5">
      <c r="A30" s="108" t="s">
        <v>256</v>
      </c>
      <c r="B30" s="109">
        <v>83177156.799999997</v>
      </c>
      <c r="C30" s="109">
        <v>0</v>
      </c>
      <c r="D30" s="109">
        <v>243966.27</v>
      </c>
      <c r="E30" s="110">
        <v>82933190.530000001</v>
      </c>
    </row>
    <row r="31" spans="1:5">
      <c r="A31" s="108" t="s">
        <v>257</v>
      </c>
      <c r="B31" s="109">
        <v>89389798.390000001</v>
      </c>
      <c r="C31" s="109">
        <v>0</v>
      </c>
      <c r="D31" s="109">
        <v>113336.78</v>
      </c>
      <c r="E31" s="110">
        <v>89276461.609999999</v>
      </c>
    </row>
    <row r="32" spans="1:5">
      <c r="A32" s="108" t="s">
        <v>258</v>
      </c>
      <c r="B32" s="109">
        <v>157360451.43000001</v>
      </c>
      <c r="C32" s="109">
        <v>0</v>
      </c>
      <c r="D32" s="109">
        <v>0</v>
      </c>
      <c r="E32" s="110">
        <v>157360451.43000001</v>
      </c>
    </row>
    <row r="33" spans="1:5">
      <c r="A33" s="108" t="s">
        <v>259</v>
      </c>
      <c r="B33" s="109">
        <v>17066287114.4</v>
      </c>
      <c r="C33" s="109">
        <v>1430094462.99</v>
      </c>
      <c r="D33" s="109">
        <v>170882065.18000001</v>
      </c>
      <c r="E33" s="110">
        <v>18325499512.209999</v>
      </c>
    </row>
    <row r="34" spans="1:5">
      <c r="A34" s="108" t="s">
        <v>260</v>
      </c>
      <c r="B34" s="109">
        <v>3636432580.7800002</v>
      </c>
      <c r="C34" s="109">
        <v>158138461.5</v>
      </c>
      <c r="D34" s="109">
        <v>0</v>
      </c>
      <c r="E34" s="110">
        <v>3794571042.2800002</v>
      </c>
    </row>
    <row r="35" spans="1:5">
      <c r="A35" s="108" t="s">
        <v>261</v>
      </c>
      <c r="B35" s="109">
        <v>64695556.32</v>
      </c>
      <c r="C35" s="109">
        <v>0</v>
      </c>
      <c r="D35" s="109">
        <v>2552271.91</v>
      </c>
      <c r="E35" s="110">
        <v>62143284.409999996</v>
      </c>
    </row>
    <row r="36" spans="1:5">
      <c r="A36" s="108" t="s">
        <v>262</v>
      </c>
      <c r="B36" s="109">
        <v>2549050301.75</v>
      </c>
      <c r="C36" s="109">
        <v>735000000</v>
      </c>
      <c r="D36" s="109">
        <v>255000000</v>
      </c>
      <c r="E36" s="110">
        <v>3029050301.75</v>
      </c>
    </row>
    <row r="37" spans="1:5">
      <c r="A37" s="108" t="s">
        <v>263</v>
      </c>
      <c r="B37" s="109">
        <v>138535026.16999999</v>
      </c>
      <c r="C37" s="109">
        <v>200000000</v>
      </c>
      <c r="D37" s="109">
        <v>17000000</v>
      </c>
      <c r="E37" s="110">
        <v>321535026.17000002</v>
      </c>
    </row>
    <row r="38" spans="1:5">
      <c r="A38" s="108" t="s">
        <v>264</v>
      </c>
      <c r="B38" s="109">
        <v>212126309.06</v>
      </c>
      <c r="C38" s="109">
        <v>0</v>
      </c>
      <c r="D38" s="109">
        <v>0</v>
      </c>
      <c r="E38" s="110">
        <v>212126309.06</v>
      </c>
    </row>
    <row r="39" spans="1:5">
      <c r="A39" s="108" t="s">
        <v>265</v>
      </c>
      <c r="B39" s="109">
        <v>5618697.8600000003</v>
      </c>
      <c r="C39" s="109">
        <v>0</v>
      </c>
      <c r="D39" s="109">
        <v>0</v>
      </c>
      <c r="E39" s="110">
        <v>5618697.8600000003</v>
      </c>
    </row>
    <row r="40" spans="1:5">
      <c r="A40" s="108" t="s">
        <v>266</v>
      </c>
      <c r="B40" s="109">
        <v>10376040.57</v>
      </c>
      <c r="C40" s="109">
        <v>0</v>
      </c>
      <c r="D40" s="109">
        <v>0</v>
      </c>
      <c r="E40" s="110">
        <v>10376040.57</v>
      </c>
    </row>
    <row r="41" spans="1:5">
      <c r="A41" s="108" t="s">
        <v>267</v>
      </c>
      <c r="B41" s="109">
        <v>8114975.7800000003</v>
      </c>
      <c r="C41" s="109">
        <v>0</v>
      </c>
      <c r="D41" s="109">
        <v>2929263.47</v>
      </c>
      <c r="E41" s="110">
        <v>5185712.3099999996</v>
      </c>
    </row>
    <row r="42" spans="1:5">
      <c r="A42" s="108" t="s">
        <v>268</v>
      </c>
      <c r="B42" s="109">
        <v>9351877.2100000009</v>
      </c>
      <c r="C42" s="109">
        <v>10</v>
      </c>
      <c r="D42" s="109">
        <v>0</v>
      </c>
      <c r="E42" s="110">
        <v>9351887.2100000009</v>
      </c>
    </row>
    <row r="43" spans="1:5">
      <c r="A43" s="108" t="s">
        <v>269</v>
      </c>
      <c r="B43" s="109">
        <v>23195172.449999999</v>
      </c>
      <c r="C43" s="109">
        <v>10438381.939999999</v>
      </c>
      <c r="D43" s="109">
        <v>9161547.0099999998</v>
      </c>
      <c r="E43" s="110">
        <v>24472007.379999999</v>
      </c>
    </row>
    <row r="44" spans="1:5">
      <c r="A44" s="108" t="s">
        <v>270</v>
      </c>
      <c r="B44" s="109">
        <v>13815489932.049999</v>
      </c>
      <c r="C44" s="109">
        <v>4407241621.5299997</v>
      </c>
      <c r="D44" s="109">
        <v>6707955793.1400003</v>
      </c>
      <c r="E44" s="110">
        <v>11514775760.440001</v>
      </c>
    </row>
    <row r="45" spans="1:5">
      <c r="A45" s="108" t="s">
        <v>272</v>
      </c>
      <c r="B45" s="109">
        <v>86682596.799999997</v>
      </c>
      <c r="C45" s="109">
        <v>0</v>
      </c>
      <c r="D45" s="109">
        <v>13529873.07</v>
      </c>
      <c r="E45" s="110">
        <v>73152723.730000004</v>
      </c>
    </row>
    <row r="46" spans="1:5">
      <c r="A46" s="108" t="s">
        <v>273</v>
      </c>
      <c r="B46" s="109">
        <v>2607443967.3400002</v>
      </c>
      <c r="C46" s="109">
        <v>89403018.680000007</v>
      </c>
      <c r="D46" s="109">
        <v>32633673.489999998</v>
      </c>
      <c r="E46" s="110">
        <v>2664213312.5300002</v>
      </c>
    </row>
    <row r="47" spans="1:5">
      <c r="A47" s="108" t="s">
        <v>274</v>
      </c>
      <c r="B47" s="109">
        <v>190809.02</v>
      </c>
      <c r="C47" s="109">
        <v>0</v>
      </c>
      <c r="D47" s="109">
        <v>0</v>
      </c>
      <c r="E47" s="110">
        <v>190809.02</v>
      </c>
    </row>
    <row r="48" spans="1:5">
      <c r="A48" s="108" t="s">
        <v>275</v>
      </c>
      <c r="B48" s="109">
        <v>32251980.949999999</v>
      </c>
      <c r="C48" s="109">
        <v>0</v>
      </c>
      <c r="D48" s="109">
        <v>0</v>
      </c>
      <c r="E48" s="110">
        <v>32251980.949999999</v>
      </c>
    </row>
    <row r="49" spans="1:5">
      <c r="A49" s="108" t="s">
        <v>276</v>
      </c>
      <c r="B49" s="109">
        <v>2277470.81</v>
      </c>
      <c r="C49" s="109">
        <v>0</v>
      </c>
      <c r="D49" s="109">
        <v>0</v>
      </c>
      <c r="E49" s="110">
        <v>2277470.81</v>
      </c>
    </row>
    <row r="50" spans="1:5">
      <c r="A50" s="108" t="s">
        <v>277</v>
      </c>
      <c r="B50" s="109">
        <v>2674165.06</v>
      </c>
      <c r="C50" s="109">
        <v>46636.05</v>
      </c>
      <c r="D50" s="109">
        <v>32104.3</v>
      </c>
      <c r="E50" s="110">
        <v>2688696.81</v>
      </c>
    </row>
    <row r="51" spans="1:5">
      <c r="A51" s="108" t="s">
        <v>278</v>
      </c>
      <c r="B51" s="109">
        <v>560699048.03999996</v>
      </c>
      <c r="C51" s="109">
        <v>2871030.79</v>
      </c>
      <c r="D51" s="109">
        <v>6288197.8899999997</v>
      </c>
      <c r="E51" s="110">
        <v>557281880.94000006</v>
      </c>
    </row>
    <row r="52" spans="1:5">
      <c r="A52" s="108" t="s">
        <v>279</v>
      </c>
      <c r="B52" s="109">
        <v>357242779.75999999</v>
      </c>
      <c r="C52" s="109">
        <v>16880.28</v>
      </c>
      <c r="D52" s="109">
        <v>20869023.25</v>
      </c>
      <c r="E52" s="110">
        <v>336390636.79000002</v>
      </c>
    </row>
    <row r="53" spans="1:5">
      <c r="A53" s="108" t="s">
        <v>280</v>
      </c>
      <c r="B53" s="109">
        <v>107843732</v>
      </c>
      <c r="C53" s="109">
        <v>0</v>
      </c>
      <c r="D53" s="109">
        <v>11468400</v>
      </c>
      <c r="E53" s="110">
        <v>96375332</v>
      </c>
    </row>
    <row r="54" spans="1:5">
      <c r="A54" s="108" t="s">
        <v>281</v>
      </c>
      <c r="B54" s="109">
        <v>1111865844.8499999</v>
      </c>
      <c r="C54" s="109">
        <v>369000000</v>
      </c>
      <c r="D54" s="109">
        <v>3472670.79</v>
      </c>
      <c r="E54" s="110">
        <v>1477393174.0599999</v>
      </c>
    </row>
    <row r="55" spans="1:5">
      <c r="A55" s="108" t="s">
        <v>282</v>
      </c>
      <c r="B55" s="109">
        <v>16406304.949999999</v>
      </c>
      <c r="C55" s="109">
        <v>4548.1000000000004</v>
      </c>
      <c r="D55" s="109">
        <v>249915.03</v>
      </c>
      <c r="E55" s="110">
        <v>16160938.02</v>
      </c>
    </row>
    <row r="56" spans="1:5">
      <c r="A56" s="108" t="s">
        <v>283</v>
      </c>
      <c r="B56" s="109">
        <v>770547.33</v>
      </c>
      <c r="C56" s="109">
        <v>0</v>
      </c>
      <c r="D56" s="109">
        <v>1830</v>
      </c>
      <c r="E56" s="110">
        <v>768717.33</v>
      </c>
    </row>
    <row r="57" spans="1:5">
      <c r="A57" s="108" t="s">
        <v>284</v>
      </c>
      <c r="B57" s="109">
        <v>32101347.66</v>
      </c>
      <c r="C57" s="109">
        <v>323444550.17000002</v>
      </c>
      <c r="D57" s="109">
        <v>12170521.720000001</v>
      </c>
      <c r="E57" s="110">
        <v>343375376.11000001</v>
      </c>
    </row>
    <row r="58" spans="1:5">
      <c r="A58" s="108" t="s">
        <v>689</v>
      </c>
      <c r="B58" s="109">
        <v>19461977.129999999</v>
      </c>
      <c r="C58" s="109">
        <v>35604739.530000001</v>
      </c>
      <c r="D58" s="109">
        <v>0</v>
      </c>
      <c r="E58" s="110">
        <v>55066716.659999996</v>
      </c>
    </row>
    <row r="59" spans="1:5">
      <c r="A59" s="108" t="s">
        <v>690</v>
      </c>
      <c r="B59" s="109">
        <v>1794533425.6800001</v>
      </c>
      <c r="C59" s="109">
        <v>2360328314.25</v>
      </c>
      <c r="D59" s="109">
        <v>1200000000</v>
      </c>
      <c r="E59" s="110">
        <v>2954861739.9299998</v>
      </c>
    </row>
    <row r="60" spans="1:5">
      <c r="A60" s="108" t="s">
        <v>285</v>
      </c>
      <c r="B60" s="109">
        <v>82664751.25</v>
      </c>
      <c r="C60" s="109">
        <v>0</v>
      </c>
      <c r="D60" s="109">
        <v>36054.980000000003</v>
      </c>
      <c r="E60" s="110">
        <v>82628696.269999996</v>
      </c>
    </row>
    <row r="61" spans="1:5">
      <c r="A61" s="108" t="s">
        <v>286</v>
      </c>
      <c r="B61" s="109">
        <v>2537609.5499999998</v>
      </c>
      <c r="C61" s="109">
        <v>2537609.5499999998</v>
      </c>
      <c r="D61" s="109">
        <v>5075219.0999999996</v>
      </c>
      <c r="E61" s="110">
        <v>0</v>
      </c>
    </row>
    <row r="62" spans="1:5">
      <c r="A62" s="108" t="s">
        <v>287</v>
      </c>
      <c r="B62" s="109">
        <v>1692620806.6900001</v>
      </c>
      <c r="C62" s="109">
        <v>2440723767.1999998</v>
      </c>
      <c r="D62" s="109">
        <v>3098855352.3299999</v>
      </c>
      <c r="E62" s="110">
        <v>1034489221.5599999</v>
      </c>
    </row>
    <row r="63" spans="1:5">
      <c r="A63" s="108" t="s">
        <v>288</v>
      </c>
      <c r="B63" s="109">
        <v>1702555072.8399999</v>
      </c>
      <c r="C63" s="109">
        <v>0</v>
      </c>
      <c r="D63" s="109">
        <v>1702553830.26</v>
      </c>
      <c r="E63" s="110">
        <v>1242.58</v>
      </c>
    </row>
    <row r="64" spans="1:5">
      <c r="A64" s="108" t="s">
        <v>289</v>
      </c>
      <c r="B64" s="109">
        <v>457736090.06999999</v>
      </c>
      <c r="C64" s="109">
        <v>93677110</v>
      </c>
      <c r="D64" s="109">
        <v>546628.03</v>
      </c>
      <c r="E64" s="110">
        <v>550866572.03999996</v>
      </c>
    </row>
    <row r="65" spans="1:5">
      <c r="A65" s="108" t="s">
        <v>290</v>
      </c>
      <c r="B65" s="109">
        <v>1783803.48</v>
      </c>
      <c r="C65" s="109">
        <v>16887020.870000001</v>
      </c>
      <c r="D65" s="109">
        <v>16889557.77</v>
      </c>
      <c r="E65" s="110">
        <v>1781266.58</v>
      </c>
    </row>
    <row r="66" spans="1:5">
      <c r="A66" s="108" t="s">
        <v>291</v>
      </c>
      <c r="B66" s="109">
        <v>103098534.26000001</v>
      </c>
      <c r="C66" s="109">
        <v>0</v>
      </c>
      <c r="D66" s="109">
        <v>10000000</v>
      </c>
      <c r="E66" s="110">
        <v>93098534.260000005</v>
      </c>
    </row>
    <row r="67" spans="1:5">
      <c r="A67" s="108" t="s">
        <v>292</v>
      </c>
      <c r="B67" s="109">
        <v>4408733977</v>
      </c>
      <c r="C67" s="109">
        <v>0</v>
      </c>
      <c r="D67" s="109">
        <v>0</v>
      </c>
      <c r="E67" s="110">
        <v>4408733977</v>
      </c>
    </row>
    <row r="68" spans="1:5">
      <c r="A68" s="108" t="s">
        <v>686</v>
      </c>
      <c r="B68" s="109">
        <v>75065485.329999998</v>
      </c>
      <c r="C68" s="109">
        <v>0</v>
      </c>
      <c r="D68" s="109">
        <v>93583.71</v>
      </c>
      <c r="E68" s="110">
        <v>74971901.620000005</v>
      </c>
    </row>
    <row r="69" spans="1:5">
      <c r="A69" s="108" t="s">
        <v>608</v>
      </c>
      <c r="B69" s="109">
        <v>20908720.350000001</v>
      </c>
      <c r="C69" s="109">
        <v>103448112.92</v>
      </c>
      <c r="D69" s="109">
        <v>75681739.390000001</v>
      </c>
      <c r="E69" s="110">
        <v>48675093.880000003</v>
      </c>
    </row>
    <row r="70" spans="1:5">
      <c r="A70" s="108" t="s">
        <v>703</v>
      </c>
      <c r="B70" s="109">
        <v>321911780</v>
      </c>
      <c r="C70" s="109">
        <v>0</v>
      </c>
      <c r="D70" s="109">
        <v>0</v>
      </c>
      <c r="E70" s="110">
        <v>321911780</v>
      </c>
    </row>
    <row r="71" spans="1:5">
      <c r="A71" s="108" t="s">
        <v>709</v>
      </c>
      <c r="B71" s="109">
        <v>9150000</v>
      </c>
      <c r="C71" s="109">
        <v>0</v>
      </c>
      <c r="D71" s="109">
        <v>0</v>
      </c>
      <c r="E71" s="110">
        <v>9150000</v>
      </c>
    </row>
    <row r="72" spans="1:5">
      <c r="A72" s="108" t="s">
        <v>711</v>
      </c>
      <c r="B72" s="109">
        <v>429999994</v>
      </c>
      <c r="C72" s="109">
        <v>0</v>
      </c>
      <c r="D72" s="109">
        <v>80025000</v>
      </c>
      <c r="E72" s="110">
        <v>349974994</v>
      </c>
    </row>
    <row r="73" spans="1:5">
      <c r="A73" s="108" t="s">
        <v>710</v>
      </c>
      <c r="B73" s="109">
        <v>75132231.140000001</v>
      </c>
      <c r="C73" s="109">
        <v>7842567.6799999997</v>
      </c>
      <c r="D73" s="109">
        <v>76271860.879999995</v>
      </c>
      <c r="E73" s="110">
        <v>6702937.9400000004</v>
      </c>
    </row>
    <row r="74" spans="1:5">
      <c r="A74" s="108" t="s">
        <v>738</v>
      </c>
      <c r="B74" s="109">
        <v>0.11</v>
      </c>
      <c r="C74" s="109">
        <v>0</v>
      </c>
      <c r="D74" s="109">
        <v>0</v>
      </c>
      <c r="E74" s="110">
        <v>0.11</v>
      </c>
    </row>
    <row r="75" spans="1:5">
      <c r="A75" s="108" t="s">
        <v>737</v>
      </c>
      <c r="B75" s="109">
        <v>58940472.57</v>
      </c>
      <c r="C75" s="109">
        <v>703669307.05999994</v>
      </c>
      <c r="D75" s="109">
        <v>312231563.81999999</v>
      </c>
      <c r="E75" s="110">
        <v>450378215.81</v>
      </c>
    </row>
    <row r="76" spans="1:5">
      <c r="A76" s="108" t="s">
        <v>730</v>
      </c>
      <c r="B76" s="109">
        <v>29996534.629999999</v>
      </c>
      <c r="C76" s="109">
        <v>0</v>
      </c>
      <c r="D76" s="109">
        <v>30000</v>
      </c>
      <c r="E76" s="110">
        <v>29966534.629999999</v>
      </c>
    </row>
    <row r="77" spans="1:5">
      <c r="A77" s="108" t="s">
        <v>712</v>
      </c>
      <c r="B77" s="109">
        <v>31388147063.880001</v>
      </c>
      <c r="C77" s="109">
        <v>152322232.53999999</v>
      </c>
      <c r="D77" s="109">
        <v>22761887.989999998</v>
      </c>
      <c r="E77" s="110">
        <v>31517707408.43</v>
      </c>
    </row>
    <row r="78" spans="1:5">
      <c r="A78" s="108" t="s">
        <v>722</v>
      </c>
      <c r="B78" s="109">
        <v>1033580591.99</v>
      </c>
      <c r="C78" s="109">
        <v>2046742745.45</v>
      </c>
      <c r="D78" s="109">
        <v>52531061.560000002</v>
      </c>
      <c r="E78" s="110">
        <v>3027792275.8800001</v>
      </c>
    </row>
    <row r="79" spans="1:5">
      <c r="A79" s="108" t="s">
        <v>713</v>
      </c>
      <c r="B79" s="109">
        <v>942384672.47000003</v>
      </c>
      <c r="C79" s="109">
        <v>11339404.199999999</v>
      </c>
      <c r="D79" s="109">
        <v>0</v>
      </c>
      <c r="E79" s="110">
        <v>953724076.66999996</v>
      </c>
    </row>
    <row r="80" spans="1:5">
      <c r="A80" s="108" t="s">
        <v>714</v>
      </c>
      <c r="B80" s="109">
        <v>1000000000</v>
      </c>
      <c r="C80" s="109">
        <v>0</v>
      </c>
      <c r="D80" s="109">
        <v>1306807.72</v>
      </c>
      <c r="E80" s="110">
        <v>998693192.27999997</v>
      </c>
    </row>
    <row r="81" spans="1:5">
      <c r="A81" s="108" t="s">
        <v>715</v>
      </c>
      <c r="B81" s="109">
        <v>30000000</v>
      </c>
      <c r="C81" s="109">
        <v>0</v>
      </c>
      <c r="D81" s="109">
        <v>30000000</v>
      </c>
      <c r="E81" s="110">
        <v>0</v>
      </c>
    </row>
    <row r="82" spans="1:5">
      <c r="A82" s="108" t="s">
        <v>935</v>
      </c>
      <c r="B82" s="109">
        <v>0</v>
      </c>
      <c r="C82" s="109">
        <v>200000000</v>
      </c>
      <c r="D82" s="109">
        <v>200000000</v>
      </c>
      <c r="E82" s="110">
        <v>0</v>
      </c>
    </row>
    <row r="83" spans="1:5" ht="17" customHeight="1">
      <c r="A83" s="108" t="s">
        <v>925</v>
      </c>
      <c r="B83" s="109">
        <v>0</v>
      </c>
      <c r="C83" s="109">
        <v>80000000</v>
      </c>
      <c r="D83" s="109">
        <v>0</v>
      </c>
      <c r="E83" s="110">
        <v>80000000</v>
      </c>
    </row>
    <row r="84" spans="1:5">
      <c r="A84" s="108" t="s">
        <v>293</v>
      </c>
      <c r="B84" s="109">
        <v>100325.49</v>
      </c>
      <c r="C84" s="109">
        <v>0</v>
      </c>
      <c r="D84" s="109">
        <v>236.26</v>
      </c>
      <c r="E84" s="110">
        <v>100089.23</v>
      </c>
    </row>
    <row r="85" spans="1:5">
      <c r="A85" s="108" t="s">
        <v>294</v>
      </c>
      <c r="B85" s="109">
        <v>104392364.38</v>
      </c>
      <c r="C85" s="109">
        <v>0</v>
      </c>
      <c r="D85" s="109">
        <v>121560.46</v>
      </c>
      <c r="E85" s="110">
        <v>104270803.92</v>
      </c>
    </row>
    <row r="86" spans="1:5">
      <c r="A86" s="108" t="s">
        <v>295</v>
      </c>
      <c r="B86" s="109">
        <v>276947289.63999999</v>
      </c>
      <c r="C86" s="109">
        <v>3685.17</v>
      </c>
      <c r="D86" s="109">
        <v>6284563.3300000001</v>
      </c>
      <c r="E86" s="110">
        <v>270666411.48000002</v>
      </c>
    </row>
    <row r="87" spans="1:5" ht="20.5" customHeight="1">
      <c r="A87" s="127" t="s">
        <v>115</v>
      </c>
      <c r="B87" s="128">
        <v>1280724089.1600001</v>
      </c>
      <c r="C87" s="128">
        <v>147756858.93000001</v>
      </c>
      <c r="D87" s="128">
        <v>1320427615.25</v>
      </c>
      <c r="E87" s="129">
        <v>108053332.84</v>
      </c>
    </row>
    <row r="88" spans="1:5">
      <c r="A88" s="108" t="s">
        <v>296</v>
      </c>
      <c r="B88" s="109">
        <v>130718097.75</v>
      </c>
      <c r="C88" s="109">
        <v>147734462.28</v>
      </c>
      <c r="D88" s="109">
        <v>170427615.25</v>
      </c>
      <c r="E88" s="110">
        <v>108024944.78</v>
      </c>
    </row>
    <row r="89" spans="1:5">
      <c r="A89" s="108" t="s">
        <v>297</v>
      </c>
      <c r="B89" s="109">
        <v>750004292.46000004</v>
      </c>
      <c r="C89" s="109">
        <v>19436.63</v>
      </c>
      <c r="D89" s="109">
        <v>750000000</v>
      </c>
      <c r="E89" s="110">
        <v>23729.09</v>
      </c>
    </row>
    <row r="90" spans="1:5">
      <c r="A90" s="108" t="s">
        <v>298</v>
      </c>
      <c r="B90" s="109">
        <v>400001698.94999999</v>
      </c>
      <c r="C90" s="109">
        <v>2960.02</v>
      </c>
      <c r="D90" s="109">
        <v>400000000</v>
      </c>
      <c r="E90" s="110">
        <v>4658.97</v>
      </c>
    </row>
    <row r="91" spans="1:5" ht="21.5" customHeight="1">
      <c r="A91" s="127" t="s">
        <v>116</v>
      </c>
      <c r="B91" s="128">
        <v>1196971668.1700001</v>
      </c>
      <c r="C91" s="128">
        <v>6054108541</v>
      </c>
      <c r="D91" s="128">
        <v>6255128418.4700003</v>
      </c>
      <c r="E91" s="129">
        <v>995951790.70000005</v>
      </c>
    </row>
    <row r="92" spans="1:5">
      <c r="A92" s="108" t="s">
        <v>299</v>
      </c>
      <c r="B92" s="109">
        <v>204061793.21000001</v>
      </c>
      <c r="C92" s="109">
        <v>1213768976.98</v>
      </c>
      <c r="D92" s="109">
        <v>1065018849.52</v>
      </c>
      <c r="E92" s="110">
        <v>352811920.67000002</v>
      </c>
    </row>
    <row r="93" spans="1:5" ht="19" customHeight="1">
      <c r="A93" s="108" t="s">
        <v>300</v>
      </c>
      <c r="B93" s="109">
        <v>19003108.329999998</v>
      </c>
      <c r="C93" s="109">
        <v>1491394.91</v>
      </c>
      <c r="D93" s="109">
        <v>3572790.42</v>
      </c>
      <c r="E93" s="110">
        <v>16921712.82</v>
      </c>
    </row>
    <row r="94" spans="1:5">
      <c r="A94" s="108" t="s">
        <v>301</v>
      </c>
      <c r="B94" s="109">
        <v>13037368.58</v>
      </c>
      <c r="C94" s="109">
        <v>0</v>
      </c>
      <c r="D94" s="109">
        <v>0</v>
      </c>
      <c r="E94" s="110">
        <v>13037368.58</v>
      </c>
    </row>
    <row r="95" spans="1:5" ht="18.5" customHeight="1">
      <c r="A95" s="108" t="s">
        <v>302</v>
      </c>
      <c r="B95" s="109">
        <v>252938092.22999999</v>
      </c>
      <c r="C95" s="109">
        <v>187303897.33000001</v>
      </c>
      <c r="D95" s="109">
        <v>222837054.28</v>
      </c>
      <c r="E95" s="110">
        <v>217404935.28</v>
      </c>
    </row>
    <row r="96" spans="1:5">
      <c r="A96" s="108" t="s">
        <v>706</v>
      </c>
      <c r="B96" s="109">
        <v>707931305.82000005</v>
      </c>
      <c r="C96" s="109">
        <v>4651544271.7799997</v>
      </c>
      <c r="D96" s="109">
        <v>4963699724.25</v>
      </c>
      <c r="E96" s="110">
        <v>395775853.35000002</v>
      </c>
    </row>
    <row r="97" spans="1:5" ht="23" customHeight="1">
      <c r="A97" s="127" t="s">
        <v>117</v>
      </c>
      <c r="B97" s="128">
        <v>2765.24</v>
      </c>
      <c r="C97" s="128">
        <v>0</v>
      </c>
      <c r="D97" s="128">
        <v>0</v>
      </c>
      <c r="E97" s="129">
        <v>2765.24</v>
      </c>
    </row>
    <row r="98" spans="1:5">
      <c r="A98" s="108" t="s">
        <v>303</v>
      </c>
      <c r="B98" s="109">
        <v>2765.24</v>
      </c>
      <c r="C98" s="109">
        <v>0</v>
      </c>
      <c r="D98" s="109">
        <v>0</v>
      </c>
      <c r="E98" s="110">
        <v>2765.24</v>
      </c>
    </row>
    <row r="99" spans="1:5" ht="21.5" customHeight="1">
      <c r="A99" s="127" t="s">
        <v>118</v>
      </c>
      <c r="B99" s="128">
        <v>44414691752.519997</v>
      </c>
      <c r="C99" s="128">
        <v>92202722136.600006</v>
      </c>
      <c r="D99" s="128">
        <v>65366110243.75</v>
      </c>
      <c r="E99" s="129">
        <v>71251303645.369995</v>
      </c>
    </row>
    <row r="100" spans="1:5">
      <c r="A100" s="108" t="s">
        <v>304</v>
      </c>
      <c r="B100" s="109">
        <v>469150208.87</v>
      </c>
      <c r="C100" s="109">
        <v>3169389684.9000001</v>
      </c>
      <c r="D100" s="109">
        <v>2378736173.9299998</v>
      </c>
      <c r="E100" s="110">
        <v>1259803719.8399999</v>
      </c>
    </row>
    <row r="101" spans="1:5">
      <c r="A101" s="108" t="s">
        <v>316</v>
      </c>
      <c r="B101" s="109">
        <v>84018250.280000001</v>
      </c>
      <c r="C101" s="109">
        <v>266304.12</v>
      </c>
      <c r="D101" s="109">
        <v>266304.12</v>
      </c>
      <c r="E101" s="110">
        <v>84018250.280000001</v>
      </c>
    </row>
    <row r="102" spans="1:5">
      <c r="A102" s="108" t="s">
        <v>305</v>
      </c>
      <c r="B102" s="109">
        <v>671423905.55999994</v>
      </c>
      <c r="C102" s="109">
        <v>60220110.18</v>
      </c>
      <c r="D102" s="109">
        <v>16571713.51</v>
      </c>
      <c r="E102" s="110">
        <v>715072302.23000002</v>
      </c>
    </row>
    <row r="103" spans="1:5">
      <c r="A103" s="108" t="s">
        <v>306</v>
      </c>
      <c r="B103" s="109">
        <v>365219155.60000002</v>
      </c>
      <c r="C103" s="109">
        <v>91505.83</v>
      </c>
      <c r="D103" s="109">
        <v>0</v>
      </c>
      <c r="E103" s="110">
        <v>365310661.43000001</v>
      </c>
    </row>
    <row r="104" spans="1:5">
      <c r="A104" s="108" t="s">
        <v>307</v>
      </c>
      <c r="B104" s="109">
        <v>0</v>
      </c>
      <c r="C104" s="109">
        <v>18415000000</v>
      </c>
      <c r="D104" s="109">
        <v>16103092367.629999</v>
      </c>
      <c r="E104" s="110">
        <v>2311907632.3699999</v>
      </c>
    </row>
    <row r="105" spans="1:5">
      <c r="A105" s="108" t="s">
        <v>308</v>
      </c>
      <c r="B105" s="109">
        <v>18977423.039999999</v>
      </c>
      <c r="C105" s="109">
        <v>5087012524.1099997</v>
      </c>
      <c r="D105" s="109">
        <v>4794100000</v>
      </c>
      <c r="E105" s="110">
        <v>311889947.14999998</v>
      </c>
    </row>
    <row r="106" spans="1:5">
      <c r="A106" s="108" t="s">
        <v>309</v>
      </c>
      <c r="B106" s="109">
        <v>10836550898.42</v>
      </c>
      <c r="C106" s="109">
        <v>8651207960.4599991</v>
      </c>
      <c r="D106" s="109">
        <v>3324521890.8299999</v>
      </c>
      <c r="E106" s="110">
        <v>16163236968.049999</v>
      </c>
    </row>
    <row r="107" spans="1:5">
      <c r="A107" s="108" t="s">
        <v>310</v>
      </c>
      <c r="B107" s="109">
        <v>1252449321.48</v>
      </c>
      <c r="C107" s="109">
        <v>26986814766.919998</v>
      </c>
      <c r="D107" s="109">
        <v>27186404793.18</v>
      </c>
      <c r="E107" s="110">
        <v>1052859295.22</v>
      </c>
    </row>
    <row r="108" spans="1:5">
      <c r="A108" s="108" t="s">
        <v>271</v>
      </c>
      <c r="B108" s="109">
        <v>46412.04</v>
      </c>
      <c r="C108" s="109">
        <v>0</v>
      </c>
      <c r="D108" s="109">
        <v>0</v>
      </c>
      <c r="E108" s="110">
        <v>46412.04</v>
      </c>
    </row>
    <row r="109" spans="1:5">
      <c r="A109" s="108" t="s">
        <v>311</v>
      </c>
      <c r="B109" s="109">
        <v>18634547490.139999</v>
      </c>
      <c r="C109" s="109">
        <v>1477788932.2</v>
      </c>
      <c r="D109" s="109">
        <v>553305497.61000001</v>
      </c>
      <c r="E109" s="110">
        <v>19559030924.73</v>
      </c>
    </row>
    <row r="110" spans="1:5">
      <c r="A110" s="108" t="s">
        <v>691</v>
      </c>
      <c r="B110" s="109">
        <v>262290244.09</v>
      </c>
      <c r="C110" s="109">
        <v>129203849.88</v>
      </c>
      <c r="D110" s="109">
        <v>8500000</v>
      </c>
      <c r="E110" s="110">
        <v>382994093.97000003</v>
      </c>
    </row>
    <row r="111" spans="1:5">
      <c r="A111" s="108" t="s">
        <v>739</v>
      </c>
      <c r="B111" s="109">
        <v>11820018443</v>
      </c>
      <c r="C111" s="109">
        <v>28225726498</v>
      </c>
      <c r="D111" s="109">
        <v>11000611502.940001</v>
      </c>
      <c r="E111" s="110">
        <v>29045133438.060001</v>
      </c>
    </row>
    <row r="112" spans="1:5" ht="21">
      <c r="A112" s="127" t="s">
        <v>119</v>
      </c>
      <c r="B112" s="128">
        <v>242926092.13</v>
      </c>
      <c r="C112" s="128">
        <v>408962253.56999999</v>
      </c>
      <c r="D112" s="128">
        <v>423075898.10000002</v>
      </c>
      <c r="E112" s="129">
        <v>228812447.59999999</v>
      </c>
    </row>
    <row r="113" spans="1:5" ht="18.5" customHeight="1">
      <c r="A113" s="108" t="s">
        <v>312</v>
      </c>
      <c r="B113" s="109">
        <v>38018532.520000003</v>
      </c>
      <c r="C113" s="109">
        <v>8120204.5</v>
      </c>
      <c r="D113" s="109">
        <v>8290627.0300000003</v>
      </c>
      <c r="E113" s="110">
        <v>37848109.990000002</v>
      </c>
    </row>
    <row r="114" spans="1:5">
      <c r="A114" s="108" t="s">
        <v>692</v>
      </c>
      <c r="B114" s="109">
        <v>63454191.899999999</v>
      </c>
      <c r="C114" s="109">
        <v>44118893.200000003</v>
      </c>
      <c r="D114" s="109">
        <v>58014822.32</v>
      </c>
      <c r="E114" s="110">
        <v>49558262.780000001</v>
      </c>
    </row>
    <row r="115" spans="1:5">
      <c r="A115" s="108" t="s">
        <v>693</v>
      </c>
      <c r="B115" s="109">
        <v>140996499.71000001</v>
      </c>
      <c r="C115" s="109">
        <v>354371729.56</v>
      </c>
      <c r="D115" s="109">
        <v>354419022.44</v>
      </c>
      <c r="E115" s="110">
        <v>140949206.83000001</v>
      </c>
    </row>
    <row r="116" spans="1:5">
      <c r="A116" s="108" t="s">
        <v>694</v>
      </c>
      <c r="B116" s="109">
        <v>456868</v>
      </c>
      <c r="C116" s="109">
        <v>2351426.31</v>
      </c>
      <c r="D116" s="109">
        <v>2351426.31</v>
      </c>
      <c r="E116" s="110">
        <v>456868</v>
      </c>
    </row>
    <row r="117" spans="1:5" ht="18.5" customHeight="1">
      <c r="A117" s="127" t="s">
        <v>120</v>
      </c>
      <c r="B117" s="128">
        <v>360627825.36000001</v>
      </c>
      <c r="C117" s="128">
        <v>264824594.52000001</v>
      </c>
      <c r="D117" s="128">
        <v>308061160.18000001</v>
      </c>
      <c r="E117" s="129">
        <v>317391259.69999999</v>
      </c>
    </row>
    <row r="118" spans="1:5" ht="17.5" customHeight="1">
      <c r="A118" s="108" t="s">
        <v>313</v>
      </c>
      <c r="B118" s="109">
        <v>10099994.32</v>
      </c>
      <c r="C118" s="109">
        <v>0</v>
      </c>
      <c r="D118" s="109">
        <v>0</v>
      </c>
      <c r="E118" s="110">
        <v>10099994.32</v>
      </c>
    </row>
    <row r="119" spans="1:5">
      <c r="A119" s="108" t="s">
        <v>314</v>
      </c>
      <c r="B119" s="109">
        <v>123141233.86</v>
      </c>
      <c r="C119" s="109">
        <v>164628505.33000001</v>
      </c>
      <c r="D119" s="109">
        <v>145058293.80000001</v>
      </c>
      <c r="E119" s="110">
        <v>142711445.38999999</v>
      </c>
    </row>
    <row r="120" spans="1:5">
      <c r="A120" s="108" t="s">
        <v>315</v>
      </c>
      <c r="B120" s="109">
        <v>187372597.75</v>
      </c>
      <c r="C120" s="109">
        <v>70196089.189999998</v>
      </c>
      <c r="D120" s="109">
        <v>102238866.95</v>
      </c>
      <c r="E120" s="110">
        <v>155329819.99000001</v>
      </c>
    </row>
    <row r="121" spans="1:5">
      <c r="A121" s="108" t="s">
        <v>716</v>
      </c>
      <c r="B121" s="109">
        <v>40013999.43</v>
      </c>
      <c r="C121" s="109">
        <v>30000000</v>
      </c>
      <c r="D121" s="109">
        <v>60763999.43</v>
      </c>
      <c r="E121" s="110">
        <v>9250000</v>
      </c>
    </row>
    <row r="122" spans="1:5" ht="19.5" customHeight="1">
      <c r="A122" s="127" t="s">
        <v>98</v>
      </c>
      <c r="B122" s="128">
        <v>15190830222.200001</v>
      </c>
      <c r="C122" s="128">
        <v>129247179077.53</v>
      </c>
      <c r="D122" s="128">
        <v>123836350334</v>
      </c>
      <c r="E122" s="129">
        <v>20601658965.73</v>
      </c>
    </row>
    <row r="123" spans="1:5">
      <c r="A123" s="108" t="s">
        <v>317</v>
      </c>
      <c r="B123" s="109">
        <v>12711610631.93</v>
      </c>
      <c r="C123" s="109">
        <v>66430594803.730003</v>
      </c>
      <c r="D123" s="109">
        <v>66296231513.099998</v>
      </c>
      <c r="E123" s="110">
        <v>12845973922.559999</v>
      </c>
    </row>
    <row r="124" spans="1:5">
      <c r="A124" s="108" t="s">
        <v>318</v>
      </c>
      <c r="B124" s="109">
        <v>1550587.16</v>
      </c>
      <c r="C124" s="109">
        <v>0</v>
      </c>
      <c r="D124" s="109">
        <v>0</v>
      </c>
      <c r="E124" s="110">
        <v>1550587.16</v>
      </c>
    </row>
    <row r="125" spans="1:5">
      <c r="A125" s="108" t="s">
        <v>319</v>
      </c>
      <c r="B125" s="109">
        <v>81576136.370000005</v>
      </c>
      <c r="C125" s="109">
        <v>268696425.69</v>
      </c>
      <c r="D125" s="109">
        <v>334327314.06999999</v>
      </c>
      <c r="E125" s="110">
        <v>15945247.99</v>
      </c>
    </row>
    <row r="126" spans="1:5">
      <c r="A126" s="108" t="s">
        <v>320</v>
      </c>
      <c r="B126" s="109">
        <v>13747063.75</v>
      </c>
      <c r="C126" s="109">
        <v>3748673.19</v>
      </c>
      <c r="D126" s="109">
        <v>4025500.08</v>
      </c>
      <c r="E126" s="110">
        <v>13470236.859999999</v>
      </c>
    </row>
    <row r="127" spans="1:5">
      <c r="A127" s="108" t="s">
        <v>321</v>
      </c>
      <c r="B127" s="109">
        <v>43143945.299999997</v>
      </c>
      <c r="C127" s="109">
        <v>277.77</v>
      </c>
      <c r="D127" s="109">
        <v>424731.18</v>
      </c>
      <c r="E127" s="110">
        <v>42719491.890000001</v>
      </c>
    </row>
    <row r="128" spans="1:5">
      <c r="A128" s="108" t="s">
        <v>322</v>
      </c>
      <c r="B128" s="109">
        <v>750</v>
      </c>
      <c r="C128" s="109">
        <v>0</v>
      </c>
      <c r="D128" s="109">
        <v>0</v>
      </c>
      <c r="E128" s="110">
        <v>750</v>
      </c>
    </row>
    <row r="129" spans="1:5">
      <c r="A129" s="108" t="s">
        <v>323</v>
      </c>
      <c r="B129" s="109">
        <v>142.86000000000001</v>
      </c>
      <c r="C129" s="109">
        <v>0</v>
      </c>
      <c r="D129" s="109">
        <v>0</v>
      </c>
      <c r="E129" s="110">
        <v>142.86000000000001</v>
      </c>
    </row>
    <row r="130" spans="1:5">
      <c r="A130" s="108" t="s">
        <v>324</v>
      </c>
      <c r="B130" s="109">
        <v>315662.24</v>
      </c>
      <c r="C130" s="109">
        <v>191.01</v>
      </c>
      <c r="D130" s="109">
        <v>267.20999999999998</v>
      </c>
      <c r="E130" s="110">
        <v>315586.03999999998</v>
      </c>
    </row>
    <row r="131" spans="1:5">
      <c r="A131" s="108" t="s">
        <v>325</v>
      </c>
      <c r="B131" s="109">
        <v>104575475.78</v>
      </c>
      <c r="C131" s="109">
        <v>0</v>
      </c>
      <c r="D131" s="109">
        <v>32250000</v>
      </c>
      <c r="E131" s="110">
        <v>72325475.780000001</v>
      </c>
    </row>
    <row r="132" spans="1:5">
      <c r="A132" s="108" t="s">
        <v>326</v>
      </c>
      <c r="B132" s="109">
        <v>26618060.41</v>
      </c>
      <c r="C132" s="109">
        <v>0</v>
      </c>
      <c r="D132" s="109">
        <v>0</v>
      </c>
      <c r="E132" s="110">
        <v>26618060.41</v>
      </c>
    </row>
    <row r="133" spans="1:5">
      <c r="A133" s="108" t="s">
        <v>327</v>
      </c>
      <c r="B133" s="109">
        <v>32523281.079999998</v>
      </c>
      <c r="C133" s="109">
        <v>0</v>
      </c>
      <c r="D133" s="109">
        <v>0</v>
      </c>
      <c r="E133" s="110">
        <v>32523281.079999998</v>
      </c>
    </row>
    <row r="134" spans="1:5">
      <c r="A134" s="108" t="s">
        <v>695</v>
      </c>
      <c r="B134" s="109">
        <v>905435.65</v>
      </c>
      <c r="C134" s="109">
        <v>0</v>
      </c>
      <c r="D134" s="109">
        <v>0</v>
      </c>
      <c r="E134" s="110">
        <v>905435.65</v>
      </c>
    </row>
    <row r="135" spans="1:5">
      <c r="A135" s="108" t="s">
        <v>329</v>
      </c>
      <c r="B135" s="109">
        <v>64516440.32</v>
      </c>
      <c r="C135" s="109">
        <v>19813242.120000001</v>
      </c>
      <c r="D135" s="109">
        <v>39874127.57</v>
      </c>
      <c r="E135" s="110">
        <v>44455554.869999997</v>
      </c>
    </row>
    <row r="136" spans="1:5">
      <c r="A136" s="108" t="s">
        <v>330</v>
      </c>
      <c r="B136" s="109">
        <v>106557793.94</v>
      </c>
      <c r="C136" s="109">
        <v>101786732</v>
      </c>
      <c r="D136" s="109">
        <v>105000000</v>
      </c>
      <c r="E136" s="110">
        <v>103344525.94</v>
      </c>
    </row>
    <row r="137" spans="1:5">
      <c r="A137" s="108" t="s">
        <v>331</v>
      </c>
      <c r="B137" s="109">
        <v>1259531003.8800001</v>
      </c>
      <c r="C137" s="109">
        <v>0</v>
      </c>
      <c r="D137" s="109">
        <v>0</v>
      </c>
      <c r="E137" s="110">
        <v>1259531003.8800001</v>
      </c>
    </row>
    <row r="138" spans="1:5">
      <c r="A138" s="108" t="s">
        <v>332</v>
      </c>
      <c r="B138" s="109">
        <v>242727370.12</v>
      </c>
      <c r="C138" s="109">
        <v>715190.34</v>
      </c>
      <c r="D138" s="109">
        <v>3689228.85</v>
      </c>
      <c r="E138" s="110">
        <v>239753331.61000001</v>
      </c>
    </row>
    <row r="139" spans="1:5">
      <c r="A139" s="108" t="s">
        <v>698</v>
      </c>
      <c r="B139" s="109">
        <v>33257179.920000002</v>
      </c>
      <c r="C139" s="109">
        <v>0</v>
      </c>
      <c r="D139" s="109">
        <v>0</v>
      </c>
      <c r="E139" s="110">
        <v>33257179.920000002</v>
      </c>
    </row>
    <row r="140" spans="1:5">
      <c r="A140" s="108" t="s">
        <v>699</v>
      </c>
      <c r="B140" s="109">
        <v>67400086.480000004</v>
      </c>
      <c r="C140" s="109">
        <v>0</v>
      </c>
      <c r="D140" s="109">
        <v>0</v>
      </c>
      <c r="E140" s="110">
        <v>67400086.480000004</v>
      </c>
    </row>
    <row r="141" spans="1:5">
      <c r="A141" s="108" t="s">
        <v>333</v>
      </c>
      <c r="B141" s="109">
        <v>400273174.76999998</v>
      </c>
      <c r="C141" s="109">
        <v>62421823541.68</v>
      </c>
      <c r="D141" s="109">
        <v>57020527651.940002</v>
      </c>
      <c r="E141" s="110">
        <v>5801569064.5100002</v>
      </c>
    </row>
    <row r="142" spans="1:5">
      <c r="A142" s="108" t="s">
        <v>606</v>
      </c>
      <c r="B142" s="109">
        <v>0.24</v>
      </c>
      <c r="C142" s="109">
        <v>0</v>
      </c>
      <c r="D142" s="109">
        <v>0</v>
      </c>
      <c r="E142" s="110">
        <v>0.24</v>
      </c>
    </row>
    <row r="143" spans="1:5" ht="21">
      <c r="A143" s="127" t="s">
        <v>121</v>
      </c>
      <c r="B143" s="128">
        <v>46310339653.290001</v>
      </c>
      <c r="C143" s="128">
        <v>190685633934.82001</v>
      </c>
      <c r="D143" s="128">
        <v>189405916417.75</v>
      </c>
      <c r="E143" s="129">
        <v>47590057170.360001</v>
      </c>
    </row>
    <row r="144" spans="1:5">
      <c r="A144" s="108" t="s">
        <v>334</v>
      </c>
      <c r="B144" s="109">
        <v>215479004.78999999</v>
      </c>
      <c r="C144" s="109">
        <v>1345353800.95</v>
      </c>
      <c r="D144" s="109">
        <v>1171000000</v>
      </c>
      <c r="E144" s="110">
        <v>389832805.74000001</v>
      </c>
    </row>
    <row r="145" spans="1:5">
      <c r="A145" s="108" t="s">
        <v>335</v>
      </c>
      <c r="B145" s="109">
        <v>8801376.6300000008</v>
      </c>
      <c r="C145" s="109">
        <v>6102128.0700000003</v>
      </c>
      <c r="D145" s="109">
        <v>0</v>
      </c>
      <c r="E145" s="110">
        <v>14903504.699999999</v>
      </c>
    </row>
    <row r="146" spans="1:5">
      <c r="A146" s="108" t="s">
        <v>336</v>
      </c>
      <c r="B146" s="109">
        <v>952982059.98000002</v>
      </c>
      <c r="C146" s="109">
        <v>3230061944.5599999</v>
      </c>
      <c r="D146" s="109">
        <v>3508000000</v>
      </c>
      <c r="E146" s="110">
        <v>675044004.53999996</v>
      </c>
    </row>
    <row r="147" spans="1:5">
      <c r="A147" s="108" t="s">
        <v>337</v>
      </c>
      <c r="B147" s="109">
        <v>928681.88</v>
      </c>
      <c r="C147" s="109">
        <v>43818471.950000003</v>
      </c>
      <c r="D147" s="109">
        <v>44747153.829999998</v>
      </c>
      <c r="E147" s="110">
        <v>0</v>
      </c>
    </row>
    <row r="148" spans="1:5">
      <c r="A148" s="108" t="s">
        <v>338</v>
      </c>
      <c r="B148" s="109">
        <v>3352198243.5100002</v>
      </c>
      <c r="C148" s="109">
        <v>122915117968.16</v>
      </c>
      <c r="D148" s="109">
        <v>122850678108.96001</v>
      </c>
      <c r="E148" s="110">
        <v>3416638102.71</v>
      </c>
    </row>
    <row r="149" spans="1:5">
      <c r="A149" s="108" t="s">
        <v>339</v>
      </c>
      <c r="B149" s="109">
        <v>139496606.06</v>
      </c>
      <c r="C149" s="109">
        <v>316550440.69</v>
      </c>
      <c r="D149" s="109">
        <v>179000000</v>
      </c>
      <c r="E149" s="110">
        <v>277047046.75</v>
      </c>
    </row>
    <row r="150" spans="1:5">
      <c r="A150" s="108" t="s">
        <v>340</v>
      </c>
      <c r="B150" s="109">
        <v>14935385131.620001</v>
      </c>
      <c r="C150" s="109">
        <v>21007598241.099998</v>
      </c>
      <c r="D150" s="109">
        <v>5354994926.1700001</v>
      </c>
      <c r="E150" s="110">
        <v>30587988446.549999</v>
      </c>
    </row>
    <row r="151" spans="1:5">
      <c r="A151" s="108" t="s">
        <v>341</v>
      </c>
      <c r="B151" s="109">
        <v>19639395935.240002</v>
      </c>
      <c r="C151" s="109">
        <v>6265136304.0699997</v>
      </c>
      <c r="D151" s="109">
        <v>20000000000</v>
      </c>
      <c r="E151" s="110">
        <v>5904532239.3100004</v>
      </c>
    </row>
    <row r="152" spans="1:5">
      <c r="A152" s="108" t="s">
        <v>342</v>
      </c>
      <c r="B152" s="109">
        <v>5153050573.75</v>
      </c>
      <c r="C152" s="109">
        <v>17933127686.560001</v>
      </c>
      <c r="D152" s="109">
        <v>19246000000</v>
      </c>
      <c r="E152" s="110">
        <v>3840178260.3099999</v>
      </c>
    </row>
    <row r="153" spans="1:5" ht="23.5" customHeight="1">
      <c r="A153" s="108" t="s">
        <v>873</v>
      </c>
      <c r="B153" s="109">
        <v>0</v>
      </c>
      <c r="C153" s="109">
        <v>6095496228.79</v>
      </c>
      <c r="D153" s="109">
        <v>6095496228.79</v>
      </c>
      <c r="E153" s="110">
        <v>0</v>
      </c>
    </row>
    <row r="154" spans="1:5">
      <c r="A154" s="108" t="s">
        <v>343</v>
      </c>
      <c r="B154" s="109">
        <v>1492526761.6800001</v>
      </c>
      <c r="C154" s="109">
        <v>8844393693.0400009</v>
      </c>
      <c r="D154" s="109">
        <v>8544000000</v>
      </c>
      <c r="E154" s="110">
        <v>1792920454.72</v>
      </c>
    </row>
    <row r="155" spans="1:5">
      <c r="A155" s="108" t="s">
        <v>344</v>
      </c>
      <c r="B155" s="109">
        <v>335670641.43000001</v>
      </c>
      <c r="C155" s="109">
        <v>2514165568.3499999</v>
      </c>
      <c r="D155" s="109">
        <v>2304000000</v>
      </c>
      <c r="E155" s="110">
        <v>545836209.77999997</v>
      </c>
    </row>
    <row r="156" spans="1:5">
      <c r="A156" s="108" t="s">
        <v>345</v>
      </c>
      <c r="B156" s="109">
        <v>49117471.380000003</v>
      </c>
      <c r="C156" s="109">
        <v>136722885.31</v>
      </c>
      <c r="D156" s="109">
        <v>71000000</v>
      </c>
      <c r="E156" s="110">
        <v>114840356.69</v>
      </c>
    </row>
    <row r="157" spans="1:5">
      <c r="A157" s="108" t="s">
        <v>346</v>
      </c>
      <c r="B157" s="109">
        <v>35307165.340000004</v>
      </c>
      <c r="C157" s="109">
        <v>31988573.219999999</v>
      </c>
      <c r="D157" s="109">
        <v>37000000</v>
      </c>
      <c r="E157" s="110">
        <v>30295738.559999999</v>
      </c>
    </row>
    <row r="158" spans="1:5" ht="21" customHeight="1">
      <c r="A158" s="127" t="s">
        <v>122</v>
      </c>
      <c r="B158" s="128">
        <v>11426227153.120001</v>
      </c>
      <c r="C158" s="128">
        <v>28714806208.189999</v>
      </c>
      <c r="D158" s="128">
        <v>34062640712.279999</v>
      </c>
      <c r="E158" s="129">
        <v>6078392649.0299997</v>
      </c>
    </row>
    <row r="159" spans="1:5">
      <c r="A159" s="108" t="s">
        <v>347</v>
      </c>
      <c r="B159" s="109">
        <v>925054899.49000001</v>
      </c>
      <c r="C159" s="109">
        <v>0</v>
      </c>
      <c r="D159" s="109">
        <v>44319255.079999998</v>
      </c>
      <c r="E159" s="110">
        <v>880735644.40999997</v>
      </c>
    </row>
    <row r="160" spans="1:5">
      <c r="A160" s="108" t="s">
        <v>348</v>
      </c>
      <c r="B160" s="109">
        <v>880830819.83000004</v>
      </c>
      <c r="C160" s="109">
        <v>1330239025.54</v>
      </c>
      <c r="D160" s="109">
        <v>2135274853.3299999</v>
      </c>
      <c r="E160" s="110">
        <v>75794992.040000007</v>
      </c>
    </row>
    <row r="161" spans="1:5">
      <c r="A161" s="108" t="s">
        <v>349</v>
      </c>
      <c r="B161" s="109">
        <v>89730013.650000006</v>
      </c>
      <c r="C161" s="109">
        <v>130588896.44</v>
      </c>
      <c r="D161" s="109">
        <v>207220005.44999999</v>
      </c>
      <c r="E161" s="110">
        <v>13098904.640000001</v>
      </c>
    </row>
    <row r="162" spans="1:5">
      <c r="A162" s="108" t="s">
        <v>350</v>
      </c>
      <c r="B162" s="109">
        <v>48937857.700000003</v>
      </c>
      <c r="C162" s="109">
        <v>86319553</v>
      </c>
      <c r="D162" s="109">
        <v>125928702.02</v>
      </c>
      <c r="E162" s="110">
        <v>9328708.6799999997</v>
      </c>
    </row>
    <row r="163" spans="1:5">
      <c r="A163" s="108" t="s">
        <v>351</v>
      </c>
      <c r="B163" s="109">
        <v>332543390.20999998</v>
      </c>
      <c r="C163" s="109">
        <v>576880201.04999995</v>
      </c>
      <c r="D163" s="109">
        <v>862246265.53999996</v>
      </c>
      <c r="E163" s="110">
        <v>47177325.719999999</v>
      </c>
    </row>
    <row r="164" spans="1:5">
      <c r="A164" s="108" t="s">
        <v>352</v>
      </c>
      <c r="B164" s="109">
        <v>12009472.25</v>
      </c>
      <c r="C164" s="109">
        <v>18281797.190000001</v>
      </c>
      <c r="D164" s="109">
        <v>28242797.309999999</v>
      </c>
      <c r="E164" s="110">
        <v>2048472.13</v>
      </c>
    </row>
    <row r="165" spans="1:5">
      <c r="A165" s="108" t="s">
        <v>353</v>
      </c>
      <c r="B165" s="109">
        <v>195922706.50999999</v>
      </c>
      <c r="C165" s="109">
        <v>290275147.14999998</v>
      </c>
      <c r="D165" s="109">
        <v>455044087.64999998</v>
      </c>
      <c r="E165" s="110">
        <v>31153766.010000002</v>
      </c>
    </row>
    <row r="166" spans="1:5">
      <c r="A166" s="108" t="s">
        <v>354</v>
      </c>
      <c r="B166" s="109">
        <v>131198625.8</v>
      </c>
      <c r="C166" s="109">
        <v>215439235.02000001</v>
      </c>
      <c r="D166" s="109">
        <v>327321070.64999998</v>
      </c>
      <c r="E166" s="110">
        <v>19316790.170000002</v>
      </c>
    </row>
    <row r="167" spans="1:5">
      <c r="A167" s="108" t="s">
        <v>355</v>
      </c>
      <c r="B167" s="109">
        <v>57238104.520000003</v>
      </c>
      <c r="C167" s="109">
        <v>88429618.939999998</v>
      </c>
      <c r="D167" s="109">
        <v>137660477.09999999</v>
      </c>
      <c r="E167" s="110">
        <v>8007246.3600000003</v>
      </c>
    </row>
    <row r="168" spans="1:5">
      <c r="A168" s="108" t="s">
        <v>356</v>
      </c>
      <c r="B168" s="109">
        <v>122118854.06999999</v>
      </c>
      <c r="C168" s="109">
        <v>199883907.34999999</v>
      </c>
      <c r="D168" s="109">
        <v>305280874.44</v>
      </c>
      <c r="E168" s="110">
        <v>16721886.98</v>
      </c>
    </row>
    <row r="169" spans="1:5">
      <c r="A169" s="108" t="s">
        <v>357</v>
      </c>
      <c r="B169" s="109">
        <v>46319586.950000003</v>
      </c>
      <c r="C169" s="109">
        <v>87863966.219999999</v>
      </c>
      <c r="D169" s="109">
        <v>126444932</v>
      </c>
      <c r="E169" s="110">
        <v>7738621.1699999999</v>
      </c>
    </row>
    <row r="170" spans="1:5">
      <c r="A170" s="108" t="s">
        <v>358</v>
      </c>
      <c r="B170" s="109">
        <v>397312373.27999997</v>
      </c>
      <c r="C170" s="109">
        <v>636964439.32000005</v>
      </c>
      <c r="D170" s="109">
        <v>993269218.97000003</v>
      </c>
      <c r="E170" s="110">
        <v>41007593.630000003</v>
      </c>
    </row>
    <row r="171" spans="1:5">
      <c r="A171" s="108" t="s">
        <v>359</v>
      </c>
      <c r="B171" s="109">
        <v>287343194.89999998</v>
      </c>
      <c r="C171" s="109">
        <v>441302446.89999998</v>
      </c>
      <c r="D171" s="109">
        <v>680366526.77999997</v>
      </c>
      <c r="E171" s="110">
        <v>48279115.020000003</v>
      </c>
    </row>
    <row r="172" spans="1:5">
      <c r="A172" s="108" t="s">
        <v>360</v>
      </c>
      <c r="B172" s="109">
        <v>22261059.850000001</v>
      </c>
      <c r="C172" s="109">
        <v>48849094.969999999</v>
      </c>
      <c r="D172" s="109">
        <v>67144555.569999993</v>
      </c>
      <c r="E172" s="110">
        <v>3965599.25</v>
      </c>
    </row>
    <row r="173" spans="1:5">
      <c r="A173" s="108" t="s">
        <v>361</v>
      </c>
      <c r="B173" s="109">
        <v>539300826.86000001</v>
      </c>
      <c r="C173" s="109">
        <v>914016364.15999997</v>
      </c>
      <c r="D173" s="109">
        <v>1402151375.6099999</v>
      </c>
      <c r="E173" s="110">
        <v>51165815.409999996</v>
      </c>
    </row>
    <row r="174" spans="1:5">
      <c r="A174" s="108" t="s">
        <v>362</v>
      </c>
      <c r="B174" s="109">
        <v>115838141.61</v>
      </c>
      <c r="C174" s="109">
        <v>199932753.36000001</v>
      </c>
      <c r="D174" s="109">
        <v>304078995.93000001</v>
      </c>
      <c r="E174" s="110">
        <v>11691899.039999999</v>
      </c>
    </row>
    <row r="175" spans="1:5">
      <c r="A175" s="108" t="s">
        <v>363</v>
      </c>
      <c r="B175" s="109">
        <v>36838028.350000001</v>
      </c>
      <c r="C175" s="109">
        <v>77175656.219999999</v>
      </c>
      <c r="D175" s="109">
        <v>111535273.48999999</v>
      </c>
      <c r="E175" s="110">
        <v>2478411.08</v>
      </c>
    </row>
    <row r="176" spans="1:5">
      <c r="A176" s="108" t="s">
        <v>364</v>
      </c>
      <c r="B176" s="109">
        <v>55626454.200000003</v>
      </c>
      <c r="C176" s="109">
        <v>94089577.680000007</v>
      </c>
      <c r="D176" s="109">
        <v>147252436.61000001</v>
      </c>
      <c r="E176" s="110">
        <v>2463595.27</v>
      </c>
    </row>
    <row r="177" spans="1:5">
      <c r="A177" s="108" t="s">
        <v>365</v>
      </c>
      <c r="B177" s="109">
        <v>541692984.02999997</v>
      </c>
      <c r="C177" s="109">
        <v>902879826.57000005</v>
      </c>
      <c r="D177" s="109">
        <v>1390626784.6600001</v>
      </c>
      <c r="E177" s="110">
        <v>53946025.939999998</v>
      </c>
    </row>
    <row r="178" spans="1:5">
      <c r="A178" s="108" t="s">
        <v>366</v>
      </c>
      <c r="B178" s="109">
        <v>1503188588.1700001</v>
      </c>
      <c r="C178" s="109">
        <v>2623540881.3000002</v>
      </c>
      <c r="D178" s="109">
        <v>3973887310.1399999</v>
      </c>
      <c r="E178" s="110">
        <v>152842159.33000001</v>
      </c>
    </row>
    <row r="179" spans="1:5">
      <c r="A179" s="108" t="s">
        <v>367</v>
      </c>
      <c r="B179" s="109">
        <v>8493588.7200000007</v>
      </c>
      <c r="C179" s="109">
        <v>17086490.440000001</v>
      </c>
      <c r="D179" s="109">
        <v>21366551.32</v>
      </c>
      <c r="E179" s="110">
        <v>4213527.84</v>
      </c>
    </row>
    <row r="180" spans="1:5">
      <c r="A180" s="108" t="s">
        <v>368</v>
      </c>
      <c r="B180" s="109">
        <v>122667038.09</v>
      </c>
      <c r="C180" s="109">
        <v>219259898.91999999</v>
      </c>
      <c r="D180" s="109">
        <v>316229661.26999998</v>
      </c>
      <c r="E180" s="110">
        <v>25697275.739999998</v>
      </c>
    </row>
    <row r="181" spans="1:5">
      <c r="A181" s="108" t="s">
        <v>369</v>
      </c>
      <c r="B181" s="109">
        <v>289978569.85000002</v>
      </c>
      <c r="C181" s="109">
        <v>0</v>
      </c>
      <c r="D181" s="109">
        <v>0</v>
      </c>
      <c r="E181" s="110">
        <v>289978569.85000002</v>
      </c>
    </row>
    <row r="182" spans="1:5">
      <c r="A182" s="108" t="s">
        <v>370</v>
      </c>
      <c r="B182" s="109">
        <v>823437.59</v>
      </c>
      <c r="C182" s="109">
        <v>79806145.349999994</v>
      </c>
      <c r="D182" s="109">
        <v>22654123.890000001</v>
      </c>
      <c r="E182" s="110">
        <v>57975459.049999997</v>
      </c>
    </row>
    <row r="183" spans="1:5">
      <c r="A183" s="108" t="s">
        <v>371</v>
      </c>
      <c r="B183" s="109">
        <v>5997454.3399999999</v>
      </c>
      <c r="C183" s="109">
        <v>24967555.629999999</v>
      </c>
      <c r="D183" s="109">
        <v>6500000</v>
      </c>
      <c r="E183" s="110">
        <v>24465009.969999999</v>
      </c>
    </row>
    <row r="184" spans="1:5">
      <c r="A184" s="108" t="s">
        <v>372</v>
      </c>
      <c r="B184" s="109">
        <v>316055373.14999998</v>
      </c>
      <c r="C184" s="109">
        <v>162796023.58000001</v>
      </c>
      <c r="D184" s="109">
        <v>0</v>
      </c>
      <c r="E184" s="110">
        <v>478851396.73000002</v>
      </c>
    </row>
    <row r="185" spans="1:5">
      <c r="A185" s="108" t="s">
        <v>373</v>
      </c>
      <c r="B185" s="109">
        <v>3937205.87</v>
      </c>
      <c r="C185" s="109">
        <v>203767552.24000001</v>
      </c>
      <c r="D185" s="109">
        <v>207704392.53</v>
      </c>
      <c r="E185" s="110">
        <v>365.58</v>
      </c>
    </row>
    <row r="186" spans="1:5">
      <c r="A186" s="108" t="s">
        <v>374</v>
      </c>
      <c r="B186" s="109">
        <v>1041705.28</v>
      </c>
      <c r="C186" s="109">
        <v>3753056.29</v>
      </c>
      <c r="D186" s="109">
        <v>0</v>
      </c>
      <c r="E186" s="110">
        <v>4794761.57</v>
      </c>
    </row>
    <row r="187" spans="1:5">
      <c r="A187" s="108" t="s">
        <v>375</v>
      </c>
      <c r="B187" s="109">
        <v>809430360.63</v>
      </c>
      <c r="C187" s="109">
        <v>294446286.93000001</v>
      </c>
      <c r="D187" s="109">
        <v>800000000</v>
      </c>
      <c r="E187" s="110">
        <v>303876647.56</v>
      </c>
    </row>
    <row r="188" spans="1:5">
      <c r="A188" s="108" t="s">
        <v>376</v>
      </c>
      <c r="B188" s="109">
        <v>228540025.00999999</v>
      </c>
      <c r="C188" s="109">
        <v>56546999.619999997</v>
      </c>
      <c r="D188" s="109">
        <v>33443869.68</v>
      </c>
      <c r="E188" s="110">
        <v>251643154.94999999</v>
      </c>
    </row>
    <row r="189" spans="1:5">
      <c r="A189" s="108" t="s">
        <v>377</v>
      </c>
      <c r="B189" s="109">
        <v>178104146.66999999</v>
      </c>
      <c r="C189" s="109">
        <v>33748646.859999999</v>
      </c>
      <c r="D189" s="109">
        <v>20000000</v>
      </c>
      <c r="E189" s="110">
        <v>191852793.53</v>
      </c>
    </row>
    <row r="190" spans="1:5">
      <c r="A190" s="108" t="s">
        <v>378</v>
      </c>
      <c r="B190" s="109">
        <v>207960884.97</v>
      </c>
      <c r="C190" s="109">
        <v>72000390.409999996</v>
      </c>
      <c r="D190" s="109">
        <v>0</v>
      </c>
      <c r="E190" s="110">
        <v>279961275.38</v>
      </c>
    </row>
    <row r="191" spans="1:5">
      <c r="A191" s="108" t="s">
        <v>901</v>
      </c>
      <c r="B191" s="109">
        <v>0</v>
      </c>
      <c r="C191" s="109">
        <v>111635127.75</v>
      </c>
      <c r="D191" s="109">
        <v>65081577.799999997</v>
      </c>
      <c r="E191" s="110">
        <v>46553549.950000003</v>
      </c>
    </row>
    <row r="192" spans="1:5">
      <c r="A192" s="108" t="s">
        <v>379</v>
      </c>
      <c r="B192" s="109">
        <v>0</v>
      </c>
      <c r="C192" s="109">
        <v>58819932.939999998</v>
      </c>
      <c r="D192" s="109">
        <v>50004851.890000001</v>
      </c>
      <c r="E192" s="110">
        <v>8815081.0500000007</v>
      </c>
    </row>
    <row r="193" spans="1:5">
      <c r="A193" s="108" t="s">
        <v>380</v>
      </c>
      <c r="B193" s="109">
        <v>30317009.329999998</v>
      </c>
      <c r="C193" s="109">
        <v>476162528.81999999</v>
      </c>
      <c r="D193" s="109">
        <v>415000000</v>
      </c>
      <c r="E193" s="110">
        <v>91479538.150000006</v>
      </c>
    </row>
    <row r="194" spans="1:5">
      <c r="A194" s="108" t="s">
        <v>381</v>
      </c>
      <c r="B194" s="109">
        <v>135767226.53</v>
      </c>
      <c r="C194" s="109">
        <v>32189807.09</v>
      </c>
      <c r="D194" s="109">
        <v>0</v>
      </c>
      <c r="E194" s="110">
        <v>167957033.62</v>
      </c>
    </row>
    <row r="195" spans="1:5">
      <c r="A195" s="108" t="s">
        <v>382</v>
      </c>
      <c r="B195" s="109">
        <v>19817154.469999999</v>
      </c>
      <c r="C195" s="109">
        <v>107456580.81999999</v>
      </c>
      <c r="D195" s="109">
        <v>19500000</v>
      </c>
      <c r="E195" s="110">
        <v>107773735.29000001</v>
      </c>
    </row>
    <row r="196" spans="1:5">
      <c r="A196" s="108" t="s">
        <v>383</v>
      </c>
      <c r="B196" s="109">
        <v>11444502.67</v>
      </c>
      <c r="C196" s="109">
        <v>38596415.82</v>
      </c>
      <c r="D196" s="109">
        <v>7133173.3899999997</v>
      </c>
      <c r="E196" s="110">
        <v>42907745.100000001</v>
      </c>
    </row>
    <row r="197" spans="1:5">
      <c r="A197" s="108" t="s">
        <v>874</v>
      </c>
      <c r="B197" s="109">
        <v>0</v>
      </c>
      <c r="C197" s="109">
        <v>8224875.4800000004</v>
      </c>
      <c r="D197" s="109">
        <v>8224875.4800000004</v>
      </c>
      <c r="E197" s="110">
        <v>0</v>
      </c>
    </row>
    <row r="198" spans="1:5">
      <c r="A198" s="108" t="s">
        <v>384</v>
      </c>
      <c r="B198" s="109">
        <v>0</v>
      </c>
      <c r="C198" s="109">
        <v>26833001.27</v>
      </c>
      <c r="D198" s="109">
        <v>25371565.170000002</v>
      </c>
      <c r="E198" s="110">
        <v>1461436.1</v>
      </c>
    </row>
    <row r="199" spans="1:5">
      <c r="A199" s="108" t="s">
        <v>385</v>
      </c>
      <c r="B199" s="109">
        <v>81016.42</v>
      </c>
      <c r="C199" s="109">
        <v>112150081.42</v>
      </c>
      <c r="D199" s="109">
        <v>103647030.98999999</v>
      </c>
      <c r="E199" s="110">
        <v>8584066.8499999996</v>
      </c>
    </row>
    <row r="200" spans="1:5">
      <c r="A200" s="108" t="s">
        <v>386</v>
      </c>
      <c r="B200" s="109">
        <v>12558317.460000001</v>
      </c>
      <c r="C200" s="109">
        <v>41262393.32</v>
      </c>
      <c r="D200" s="109">
        <v>34892917.759999998</v>
      </c>
      <c r="E200" s="110">
        <v>18927793.02</v>
      </c>
    </row>
    <row r="201" spans="1:5">
      <c r="A201" s="108" t="s">
        <v>387</v>
      </c>
      <c r="B201" s="109">
        <v>2935764.26</v>
      </c>
      <c r="C201" s="109">
        <v>5485350.3200000003</v>
      </c>
      <c r="D201" s="109">
        <v>0</v>
      </c>
      <c r="E201" s="110">
        <v>8421114.5800000001</v>
      </c>
    </row>
    <row r="202" spans="1:5">
      <c r="A202" s="108" t="s">
        <v>388</v>
      </c>
      <c r="B202" s="109">
        <v>96156594.25</v>
      </c>
      <c r="C202" s="109">
        <v>281208365.06</v>
      </c>
      <c r="D202" s="109">
        <v>96156594.25</v>
      </c>
      <c r="E202" s="110">
        <v>281208365.06</v>
      </c>
    </row>
    <row r="203" spans="1:5">
      <c r="A203" s="108" t="s">
        <v>389</v>
      </c>
      <c r="B203" s="109">
        <v>168974225.08000001</v>
      </c>
      <c r="C203" s="109">
        <v>1297608425.55</v>
      </c>
      <c r="D203" s="109">
        <v>1307558706.72</v>
      </c>
      <c r="E203" s="110">
        <v>159023943.91</v>
      </c>
    </row>
    <row r="204" spans="1:5">
      <c r="A204" s="108" t="s">
        <v>390</v>
      </c>
      <c r="B204" s="109">
        <v>42752141.590000004</v>
      </c>
      <c r="C204" s="109">
        <v>184285745.11000001</v>
      </c>
      <c r="D204" s="109">
        <v>204268997.02000001</v>
      </c>
      <c r="E204" s="110">
        <v>22768889.68</v>
      </c>
    </row>
    <row r="205" spans="1:5">
      <c r="A205" s="108" t="s">
        <v>391</v>
      </c>
      <c r="B205" s="109">
        <v>53641899.799999997</v>
      </c>
      <c r="C205" s="109">
        <v>221790981.91999999</v>
      </c>
      <c r="D205" s="109">
        <v>246874066.52000001</v>
      </c>
      <c r="E205" s="110">
        <v>28558815.199999999</v>
      </c>
    </row>
    <row r="206" spans="1:5">
      <c r="A206" s="108" t="s">
        <v>392</v>
      </c>
      <c r="B206" s="109">
        <v>61222799.630000003</v>
      </c>
      <c r="C206" s="109">
        <v>572700704.92999995</v>
      </c>
      <c r="D206" s="109">
        <v>565673089.64999998</v>
      </c>
      <c r="E206" s="110">
        <v>68250414.909999996</v>
      </c>
    </row>
    <row r="207" spans="1:5">
      <c r="A207" s="108" t="s">
        <v>393</v>
      </c>
      <c r="B207" s="109">
        <v>10995312.5</v>
      </c>
      <c r="C207" s="109">
        <v>47681604.289999999</v>
      </c>
      <c r="D207" s="109">
        <v>52604371.399999999</v>
      </c>
      <c r="E207" s="110">
        <v>6072545.3899999997</v>
      </c>
    </row>
    <row r="208" spans="1:5">
      <c r="A208" s="108" t="s">
        <v>394</v>
      </c>
      <c r="B208" s="109">
        <v>88646609.840000004</v>
      </c>
      <c r="C208" s="109">
        <v>387820282.56999999</v>
      </c>
      <c r="D208" s="109">
        <v>428904362.50999999</v>
      </c>
      <c r="E208" s="110">
        <v>47562529.899999999</v>
      </c>
    </row>
    <row r="209" spans="1:5">
      <c r="A209" s="108" t="s">
        <v>395</v>
      </c>
      <c r="B209" s="109">
        <v>22149594.82</v>
      </c>
      <c r="C209" s="109">
        <v>206774649.30000001</v>
      </c>
      <c r="D209" s="109">
        <v>204195488.15000001</v>
      </c>
      <c r="E209" s="110">
        <v>24728755.969999999</v>
      </c>
    </row>
    <row r="210" spans="1:5">
      <c r="A210" s="108" t="s">
        <v>396</v>
      </c>
      <c r="B210" s="109">
        <v>13241449.76</v>
      </c>
      <c r="C210" s="109">
        <v>119786555.42</v>
      </c>
      <c r="D210" s="109">
        <v>118218551.97</v>
      </c>
      <c r="E210" s="110">
        <v>14809453.210000001</v>
      </c>
    </row>
    <row r="211" spans="1:5">
      <c r="A211" s="108" t="s">
        <v>397</v>
      </c>
      <c r="B211" s="109">
        <v>29013884.260000002</v>
      </c>
      <c r="C211" s="109">
        <v>277109733.76999998</v>
      </c>
      <c r="D211" s="109">
        <v>273732710.45999998</v>
      </c>
      <c r="E211" s="110">
        <v>32390907.57</v>
      </c>
    </row>
    <row r="212" spans="1:5">
      <c r="A212" s="108" t="s">
        <v>398</v>
      </c>
      <c r="B212" s="109">
        <v>15784387.220000001</v>
      </c>
      <c r="C212" s="109">
        <v>138969329.93000001</v>
      </c>
      <c r="D212" s="109">
        <v>138625584.02000001</v>
      </c>
      <c r="E212" s="110">
        <v>16128133.130000001</v>
      </c>
    </row>
    <row r="213" spans="1:5">
      <c r="A213" s="108" t="s">
        <v>399</v>
      </c>
      <c r="B213" s="109">
        <v>116955876.05</v>
      </c>
      <c r="C213" s="109">
        <v>1004133925.67</v>
      </c>
      <c r="D213" s="109">
        <v>1006413577.39</v>
      </c>
      <c r="E213" s="110">
        <v>114676224.33</v>
      </c>
    </row>
    <row r="214" spans="1:5">
      <c r="A214" s="108" t="s">
        <v>400</v>
      </c>
      <c r="B214" s="109">
        <v>164975201.75</v>
      </c>
      <c r="C214" s="109">
        <v>707607594.13999999</v>
      </c>
      <c r="D214" s="109">
        <v>785310320.82000005</v>
      </c>
      <c r="E214" s="110">
        <v>87272475.069999993</v>
      </c>
    </row>
    <row r="215" spans="1:5">
      <c r="A215" s="108" t="s">
        <v>401</v>
      </c>
      <c r="B215" s="109">
        <v>11740634.609999999</v>
      </c>
      <c r="C215" s="109">
        <v>51251409.75</v>
      </c>
      <c r="D215" s="109">
        <v>56713629.859999999</v>
      </c>
      <c r="E215" s="110">
        <v>6278414.5</v>
      </c>
    </row>
    <row r="216" spans="1:5">
      <c r="A216" s="108" t="s">
        <v>402</v>
      </c>
      <c r="B216" s="109">
        <v>93702804.239999995</v>
      </c>
      <c r="C216" s="109">
        <v>899477828.14999998</v>
      </c>
      <c r="D216" s="109">
        <v>890286501.36000001</v>
      </c>
      <c r="E216" s="110">
        <v>102894131.03</v>
      </c>
    </row>
    <row r="217" spans="1:5">
      <c r="A217" s="108" t="s">
        <v>403</v>
      </c>
      <c r="B217" s="109">
        <v>18592915.100000001</v>
      </c>
      <c r="C217" s="109">
        <v>168044442.16999999</v>
      </c>
      <c r="D217" s="109">
        <v>166606086.63999999</v>
      </c>
      <c r="E217" s="110">
        <v>20031270.629999999</v>
      </c>
    </row>
    <row r="218" spans="1:5">
      <c r="A218" s="108" t="s">
        <v>404</v>
      </c>
      <c r="B218" s="109">
        <v>7404624.7699999996</v>
      </c>
      <c r="C218" s="109">
        <v>74430974.129999995</v>
      </c>
      <c r="D218" s="109">
        <v>73255166.819999993</v>
      </c>
      <c r="E218" s="110">
        <v>8580432.0800000001</v>
      </c>
    </row>
    <row r="219" spans="1:5">
      <c r="A219" s="108" t="s">
        <v>405</v>
      </c>
      <c r="B219" s="109">
        <v>1336358.1100000001</v>
      </c>
      <c r="C219" s="109">
        <v>21663212.120000001</v>
      </c>
      <c r="D219" s="109">
        <v>21307246.359999999</v>
      </c>
      <c r="E219" s="110">
        <v>1692323.87</v>
      </c>
    </row>
    <row r="220" spans="1:5">
      <c r="A220" s="108" t="s">
        <v>406</v>
      </c>
      <c r="B220" s="109">
        <v>71369865.599999994</v>
      </c>
      <c r="C220" s="109">
        <v>679815617.45000005</v>
      </c>
      <c r="D220" s="109">
        <v>674654615.85000002</v>
      </c>
      <c r="E220" s="110">
        <v>76530867.200000003</v>
      </c>
    </row>
    <row r="221" spans="1:5">
      <c r="A221" s="108" t="s">
        <v>407</v>
      </c>
      <c r="B221" s="109">
        <v>189623619.56</v>
      </c>
      <c r="C221" s="109">
        <v>1841771551.3499999</v>
      </c>
      <c r="D221" s="109">
        <v>1826748787.55</v>
      </c>
      <c r="E221" s="110">
        <v>204646383.36000001</v>
      </c>
    </row>
    <row r="222" spans="1:5">
      <c r="A222" s="108" t="s">
        <v>408</v>
      </c>
      <c r="B222" s="109">
        <v>1632260.66</v>
      </c>
      <c r="C222" s="109">
        <v>15877754.66</v>
      </c>
      <c r="D222" s="109">
        <v>15545870.51</v>
      </c>
      <c r="E222" s="110">
        <v>1964144.81</v>
      </c>
    </row>
    <row r="223" spans="1:5">
      <c r="A223" s="108" t="s">
        <v>409</v>
      </c>
      <c r="B223" s="109">
        <v>46754854.159999996</v>
      </c>
      <c r="C223" s="109">
        <v>369197670.44</v>
      </c>
      <c r="D223" s="109">
        <v>367237925.51999998</v>
      </c>
      <c r="E223" s="110">
        <v>48714599.079999998</v>
      </c>
    </row>
    <row r="224" spans="1:5">
      <c r="A224" s="108" t="s">
        <v>410</v>
      </c>
      <c r="B224" s="109">
        <v>250943554.66</v>
      </c>
      <c r="C224" s="109">
        <v>1172921642.54</v>
      </c>
      <c r="D224" s="109">
        <v>1310739013.8599999</v>
      </c>
      <c r="E224" s="110">
        <v>113126183.34</v>
      </c>
    </row>
    <row r="225" spans="1:5">
      <c r="A225" s="108" t="s">
        <v>411</v>
      </c>
      <c r="B225" s="109">
        <v>40297061.609999999</v>
      </c>
      <c r="C225" s="109">
        <v>179787200.43000001</v>
      </c>
      <c r="D225" s="109">
        <v>200326323.56999999</v>
      </c>
      <c r="E225" s="110">
        <v>19757938.469999999</v>
      </c>
    </row>
    <row r="226" spans="1:5">
      <c r="A226" s="108" t="s">
        <v>412</v>
      </c>
      <c r="B226" s="109">
        <v>32004527.440000001</v>
      </c>
      <c r="C226" s="109">
        <v>268451807.89999998</v>
      </c>
      <c r="D226" s="109">
        <v>273198917.74000001</v>
      </c>
      <c r="E226" s="110">
        <v>27257417.600000001</v>
      </c>
    </row>
    <row r="227" spans="1:5">
      <c r="A227" s="108" t="s">
        <v>413</v>
      </c>
      <c r="B227" s="109">
        <v>68682949.879999995</v>
      </c>
      <c r="C227" s="109">
        <v>512066038.26999998</v>
      </c>
      <c r="D227" s="109">
        <v>530572949.26999998</v>
      </c>
      <c r="E227" s="110">
        <v>50176038.880000003</v>
      </c>
    </row>
    <row r="228" spans="1:5">
      <c r="A228" s="108" t="s">
        <v>414</v>
      </c>
      <c r="B228" s="109">
        <v>5144458.54</v>
      </c>
      <c r="C228" s="109">
        <v>42790885.789999999</v>
      </c>
      <c r="D228" s="109">
        <v>43786664.439999998</v>
      </c>
      <c r="E228" s="110">
        <v>4148679.89</v>
      </c>
    </row>
    <row r="229" spans="1:5">
      <c r="A229" s="108" t="s">
        <v>415</v>
      </c>
      <c r="B229" s="109">
        <v>118580647.63</v>
      </c>
      <c r="C229" s="109">
        <v>528031208.79000002</v>
      </c>
      <c r="D229" s="109">
        <v>592205153.51999998</v>
      </c>
      <c r="E229" s="110">
        <v>54406702.899999999</v>
      </c>
    </row>
    <row r="230" spans="1:5">
      <c r="A230" s="108" t="s">
        <v>416</v>
      </c>
      <c r="B230" s="109">
        <v>42902023.43</v>
      </c>
      <c r="C230" s="109">
        <v>197882410.97</v>
      </c>
      <c r="D230" s="109">
        <v>220919604.44999999</v>
      </c>
      <c r="E230" s="110">
        <v>19864829.949999999</v>
      </c>
    </row>
    <row r="231" spans="1:5">
      <c r="A231" s="108" t="s">
        <v>417</v>
      </c>
      <c r="B231" s="109">
        <v>29007715.300000001</v>
      </c>
      <c r="C231" s="109">
        <v>118399884.44</v>
      </c>
      <c r="D231" s="109">
        <v>135473807.21000001</v>
      </c>
      <c r="E231" s="110">
        <v>11933792.529999999</v>
      </c>
    </row>
    <row r="232" spans="1:5">
      <c r="A232" s="108" t="s">
        <v>418</v>
      </c>
      <c r="B232" s="109">
        <v>47765024.710000001</v>
      </c>
      <c r="C232" s="109">
        <v>227432441.16999999</v>
      </c>
      <c r="D232" s="109">
        <v>252127228.34999999</v>
      </c>
      <c r="E232" s="110">
        <v>23070237.530000001</v>
      </c>
    </row>
    <row r="233" spans="1:5">
      <c r="A233" s="108" t="s">
        <v>419</v>
      </c>
      <c r="B233" s="109">
        <v>36248034.520000003</v>
      </c>
      <c r="C233" s="109">
        <v>263506298.75999999</v>
      </c>
      <c r="D233" s="109">
        <v>273305236.58999997</v>
      </c>
      <c r="E233" s="110">
        <v>26449096.690000001</v>
      </c>
    </row>
    <row r="234" spans="1:5">
      <c r="A234" s="108" t="s">
        <v>420</v>
      </c>
      <c r="B234" s="109">
        <v>115679747.78</v>
      </c>
      <c r="C234" s="109">
        <v>513104317.30000001</v>
      </c>
      <c r="D234" s="109">
        <v>577355060.73000002</v>
      </c>
      <c r="E234" s="110">
        <v>51429004.350000001</v>
      </c>
    </row>
    <row r="235" spans="1:5">
      <c r="A235" s="108" t="s">
        <v>421</v>
      </c>
      <c r="B235" s="109">
        <v>161619318.37</v>
      </c>
      <c r="C235" s="109">
        <v>724316030.90999997</v>
      </c>
      <c r="D235" s="109">
        <v>812853037.63999999</v>
      </c>
      <c r="E235" s="110">
        <v>73082311.640000001</v>
      </c>
    </row>
    <row r="236" spans="1:5">
      <c r="A236" s="108" t="s">
        <v>422</v>
      </c>
      <c r="B236" s="109">
        <v>10020929.43</v>
      </c>
      <c r="C236" s="109">
        <v>78181295.650000006</v>
      </c>
      <c r="D236" s="109">
        <v>80418935.609999999</v>
      </c>
      <c r="E236" s="110">
        <v>7783289.4699999997</v>
      </c>
    </row>
    <row r="237" spans="1:5">
      <c r="A237" s="108" t="s">
        <v>423</v>
      </c>
      <c r="B237" s="109">
        <v>70499980.390000001</v>
      </c>
      <c r="C237" s="109">
        <v>563399517.08000004</v>
      </c>
      <c r="D237" s="109">
        <v>577779231.62</v>
      </c>
      <c r="E237" s="110">
        <v>56120265.850000001</v>
      </c>
    </row>
    <row r="238" spans="1:5">
      <c r="A238" s="108" t="s">
        <v>424</v>
      </c>
      <c r="B238" s="109">
        <v>30410872.449999999</v>
      </c>
      <c r="C238" s="109">
        <v>188070842.97999999</v>
      </c>
      <c r="D238" s="109">
        <v>198436074.87</v>
      </c>
      <c r="E238" s="110">
        <v>20045640.559999999</v>
      </c>
    </row>
    <row r="239" spans="1:5">
      <c r="A239" s="108" t="s">
        <v>425</v>
      </c>
      <c r="B239" s="109">
        <v>6811635.4800000004</v>
      </c>
      <c r="C239" s="109">
        <v>91746440.700000003</v>
      </c>
      <c r="D239" s="109">
        <v>89241070.739999995</v>
      </c>
      <c r="E239" s="110">
        <v>9317005.4399999995</v>
      </c>
    </row>
    <row r="240" spans="1:5">
      <c r="A240" s="108" t="s">
        <v>426</v>
      </c>
      <c r="B240" s="109">
        <v>13453844.34</v>
      </c>
      <c r="C240" s="109">
        <v>124269951.56999999</v>
      </c>
      <c r="D240" s="109">
        <v>125326417.72</v>
      </c>
      <c r="E240" s="110">
        <v>12397378.189999999</v>
      </c>
    </row>
    <row r="241" spans="1:5">
      <c r="A241" s="108" t="s">
        <v>427</v>
      </c>
      <c r="B241" s="109">
        <v>68161734.340000004</v>
      </c>
      <c r="C241" s="109">
        <v>528608434.31999999</v>
      </c>
      <c r="D241" s="109">
        <v>543741551.47000003</v>
      </c>
      <c r="E241" s="110">
        <v>53028617.189999998</v>
      </c>
    </row>
    <row r="242" spans="1:5">
      <c r="A242" s="108" t="s">
        <v>428</v>
      </c>
      <c r="B242" s="109">
        <v>124858620.12</v>
      </c>
      <c r="C242" s="109">
        <v>940529396.21000004</v>
      </c>
      <c r="D242" s="109">
        <v>971791889.28999996</v>
      </c>
      <c r="E242" s="110">
        <v>93596127.040000007</v>
      </c>
    </row>
    <row r="243" spans="1:5">
      <c r="A243" s="108" t="s">
        <v>429</v>
      </c>
      <c r="B243" s="109">
        <v>3195264.24</v>
      </c>
      <c r="C243" s="109">
        <v>27684439.050000001</v>
      </c>
      <c r="D243" s="109">
        <v>28057803.370000001</v>
      </c>
      <c r="E243" s="110">
        <v>2821899.92</v>
      </c>
    </row>
    <row r="244" spans="1:5">
      <c r="A244" s="108" t="s">
        <v>430</v>
      </c>
      <c r="B244" s="109">
        <v>91597902.799999997</v>
      </c>
      <c r="C244" s="109">
        <v>704669685.55999994</v>
      </c>
      <c r="D244" s="109">
        <v>722042099.37</v>
      </c>
      <c r="E244" s="110">
        <v>74225488.989999995</v>
      </c>
    </row>
    <row r="245" spans="1:5">
      <c r="A245" s="108" t="s">
        <v>431</v>
      </c>
      <c r="B245" s="109">
        <v>4361165.74</v>
      </c>
      <c r="C245" s="109">
        <v>0</v>
      </c>
      <c r="D245" s="109">
        <v>0</v>
      </c>
      <c r="E245" s="110">
        <v>4361165.74</v>
      </c>
    </row>
    <row r="246" spans="1:5">
      <c r="A246" s="108" t="s">
        <v>432</v>
      </c>
      <c r="B246" s="109">
        <v>105.45</v>
      </c>
      <c r="C246" s="109">
        <v>0</v>
      </c>
      <c r="D246" s="109">
        <v>0</v>
      </c>
      <c r="E246" s="110">
        <v>105.45</v>
      </c>
    </row>
    <row r="247" spans="1:5">
      <c r="A247" s="108" t="s">
        <v>433</v>
      </c>
      <c r="B247" s="109">
        <v>10815.8</v>
      </c>
      <c r="C247" s="109">
        <v>150.22</v>
      </c>
      <c r="D247" s="109">
        <v>0</v>
      </c>
      <c r="E247" s="110">
        <v>10966.02</v>
      </c>
    </row>
    <row r="248" spans="1:5">
      <c r="A248" s="111" t="s">
        <v>434</v>
      </c>
      <c r="B248" s="163">
        <v>44541.77</v>
      </c>
      <c r="C248" s="163">
        <v>0</v>
      </c>
      <c r="D248" s="163">
        <v>0</v>
      </c>
      <c r="E248" s="164">
        <v>44541.77</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E123"/>
  <sheetViews>
    <sheetView showGridLines="0" zoomScaleNormal="100" workbookViewId="0">
      <selection activeCell="G3" sqref="G3"/>
    </sheetView>
  </sheetViews>
  <sheetFormatPr defaultRowHeight="12.5"/>
  <cols>
    <col min="1" max="1" width="30" style="79" customWidth="1"/>
    <col min="2" max="5" width="16.7265625" style="79" customWidth="1"/>
    <col min="6" max="6" width="9.1796875" style="79"/>
    <col min="7" max="8" width="9.1796875" style="79" customWidth="1"/>
    <col min="9" max="256" width="9.1796875" style="79"/>
    <col min="257" max="257" width="30" style="79" customWidth="1"/>
    <col min="258" max="261" width="16.7265625" style="79" customWidth="1"/>
    <col min="262" max="262" width="9.1796875" style="79"/>
    <col min="263" max="264" width="9.1796875" style="79" customWidth="1"/>
    <col min="265" max="512" width="9.1796875" style="79"/>
    <col min="513" max="513" width="30" style="79" customWidth="1"/>
    <col min="514" max="517" width="16.7265625" style="79" customWidth="1"/>
    <col min="518" max="518" width="9.1796875" style="79"/>
    <col min="519" max="520" width="9.1796875" style="79" customWidth="1"/>
    <col min="521" max="768" width="9.1796875" style="79"/>
    <col min="769" max="769" width="30" style="79" customWidth="1"/>
    <col min="770" max="773" width="16.7265625" style="79" customWidth="1"/>
    <col min="774" max="774" width="9.1796875" style="79"/>
    <col min="775" max="776" width="9.1796875" style="79" customWidth="1"/>
    <col min="777" max="1024" width="9.1796875" style="79"/>
    <col min="1025" max="1025" width="30" style="79" customWidth="1"/>
    <col min="1026" max="1029" width="16.7265625" style="79" customWidth="1"/>
    <col min="1030" max="1030" width="9.1796875" style="79"/>
    <col min="1031" max="1032" width="9.1796875" style="79" customWidth="1"/>
    <col min="1033" max="1280" width="9.1796875" style="79"/>
    <col min="1281" max="1281" width="30" style="79" customWidth="1"/>
    <col min="1282" max="1285" width="16.7265625" style="79" customWidth="1"/>
    <col min="1286" max="1286" width="9.1796875" style="79"/>
    <col min="1287" max="1288" width="9.1796875" style="79" customWidth="1"/>
    <col min="1289" max="1536" width="9.1796875" style="79"/>
    <col min="1537" max="1537" width="30" style="79" customWidth="1"/>
    <col min="1538" max="1541" width="16.7265625" style="79" customWidth="1"/>
    <col min="1542" max="1542" width="9.1796875" style="79"/>
    <col min="1543" max="1544" width="9.1796875" style="79" customWidth="1"/>
    <col min="1545" max="1792" width="9.1796875" style="79"/>
    <col min="1793" max="1793" width="30" style="79" customWidth="1"/>
    <col min="1794" max="1797" width="16.7265625" style="79" customWidth="1"/>
    <col min="1798" max="1798" width="9.1796875" style="79"/>
    <col min="1799" max="1800" width="9.1796875" style="79" customWidth="1"/>
    <col min="1801" max="2048" width="9.1796875" style="79"/>
    <col min="2049" max="2049" width="30" style="79" customWidth="1"/>
    <col min="2050" max="2053" width="16.7265625" style="79" customWidth="1"/>
    <col min="2054" max="2054" width="9.1796875" style="79"/>
    <col min="2055" max="2056" width="9.1796875" style="79" customWidth="1"/>
    <col min="2057" max="2304" width="9.1796875" style="79"/>
    <col min="2305" max="2305" width="30" style="79" customWidth="1"/>
    <col min="2306" max="2309" width="16.7265625" style="79" customWidth="1"/>
    <col min="2310" max="2310" width="9.1796875" style="79"/>
    <col min="2311" max="2312" width="9.1796875" style="79" customWidth="1"/>
    <col min="2313" max="2560" width="9.1796875" style="79"/>
    <col min="2561" max="2561" width="30" style="79" customWidth="1"/>
    <col min="2562" max="2565" width="16.7265625" style="79" customWidth="1"/>
    <col min="2566" max="2566" width="9.1796875" style="79"/>
    <col min="2567" max="2568" width="9.1796875" style="79" customWidth="1"/>
    <col min="2569" max="2816" width="9.1796875" style="79"/>
    <col min="2817" max="2817" width="30" style="79" customWidth="1"/>
    <col min="2818" max="2821" width="16.7265625" style="79" customWidth="1"/>
    <col min="2822" max="2822" width="9.1796875" style="79"/>
    <col min="2823" max="2824" width="9.1796875" style="79" customWidth="1"/>
    <col min="2825" max="3072" width="9.1796875" style="79"/>
    <col min="3073" max="3073" width="30" style="79" customWidth="1"/>
    <col min="3074" max="3077" width="16.7265625" style="79" customWidth="1"/>
    <col min="3078" max="3078" width="9.1796875" style="79"/>
    <col min="3079" max="3080" width="9.1796875" style="79" customWidth="1"/>
    <col min="3081" max="3328" width="9.1796875" style="79"/>
    <col min="3329" max="3329" width="30" style="79" customWidth="1"/>
    <col min="3330" max="3333" width="16.7265625" style="79" customWidth="1"/>
    <col min="3334" max="3334" width="9.1796875" style="79"/>
    <col min="3335" max="3336" width="9.1796875" style="79" customWidth="1"/>
    <col min="3337" max="3584" width="9.1796875" style="79"/>
    <col min="3585" max="3585" width="30" style="79" customWidth="1"/>
    <col min="3586" max="3589" width="16.7265625" style="79" customWidth="1"/>
    <col min="3590" max="3590" width="9.1796875" style="79"/>
    <col min="3591" max="3592" width="9.1796875" style="79" customWidth="1"/>
    <col min="3593" max="3840" width="9.1796875" style="79"/>
    <col min="3841" max="3841" width="30" style="79" customWidth="1"/>
    <col min="3842" max="3845" width="16.7265625" style="79" customWidth="1"/>
    <col min="3846" max="3846" width="9.1796875" style="79"/>
    <col min="3847" max="3848" width="9.1796875" style="79" customWidth="1"/>
    <col min="3849" max="4096" width="9.1796875" style="79"/>
    <col min="4097" max="4097" width="30" style="79" customWidth="1"/>
    <col min="4098" max="4101" width="16.7265625" style="79" customWidth="1"/>
    <col min="4102" max="4102" width="9.1796875" style="79"/>
    <col min="4103" max="4104" width="9.1796875" style="79" customWidth="1"/>
    <col min="4105" max="4352" width="9.1796875" style="79"/>
    <col min="4353" max="4353" width="30" style="79" customWidth="1"/>
    <col min="4354" max="4357" width="16.7265625" style="79" customWidth="1"/>
    <col min="4358" max="4358" width="9.1796875" style="79"/>
    <col min="4359" max="4360" width="9.1796875" style="79" customWidth="1"/>
    <col min="4361" max="4608" width="9.1796875" style="79"/>
    <col min="4609" max="4609" width="30" style="79" customWidth="1"/>
    <col min="4610" max="4613" width="16.7265625" style="79" customWidth="1"/>
    <col min="4614" max="4614" width="9.1796875" style="79"/>
    <col min="4615" max="4616" width="9.1796875" style="79" customWidth="1"/>
    <col min="4617" max="4864" width="9.1796875" style="79"/>
    <col min="4865" max="4865" width="30" style="79" customWidth="1"/>
    <col min="4866" max="4869" width="16.7265625" style="79" customWidth="1"/>
    <col min="4870" max="4870" width="9.1796875" style="79"/>
    <col min="4871" max="4872" width="9.1796875" style="79" customWidth="1"/>
    <col min="4873" max="5120" width="9.1796875" style="79"/>
    <col min="5121" max="5121" width="30" style="79" customWidth="1"/>
    <col min="5122" max="5125" width="16.7265625" style="79" customWidth="1"/>
    <col min="5126" max="5126" width="9.1796875" style="79"/>
    <col min="5127" max="5128" width="9.1796875" style="79" customWidth="1"/>
    <col min="5129" max="5376" width="9.1796875" style="79"/>
    <col min="5377" max="5377" width="30" style="79" customWidth="1"/>
    <col min="5378" max="5381" width="16.7265625" style="79" customWidth="1"/>
    <col min="5382" max="5382" width="9.1796875" style="79"/>
    <col min="5383" max="5384" width="9.1796875" style="79" customWidth="1"/>
    <col min="5385" max="5632" width="9.1796875" style="79"/>
    <col min="5633" max="5633" width="30" style="79" customWidth="1"/>
    <col min="5634" max="5637" width="16.7265625" style="79" customWidth="1"/>
    <col min="5638" max="5638" width="9.1796875" style="79"/>
    <col min="5639" max="5640" width="9.1796875" style="79" customWidth="1"/>
    <col min="5641" max="5888" width="9.1796875" style="79"/>
    <col min="5889" max="5889" width="30" style="79" customWidth="1"/>
    <col min="5890" max="5893" width="16.7265625" style="79" customWidth="1"/>
    <col min="5894" max="5894" width="9.1796875" style="79"/>
    <col min="5895" max="5896" width="9.1796875" style="79" customWidth="1"/>
    <col min="5897" max="6144" width="9.1796875" style="79"/>
    <col min="6145" max="6145" width="30" style="79" customWidth="1"/>
    <col min="6146" max="6149" width="16.7265625" style="79" customWidth="1"/>
    <col min="6150" max="6150" width="9.1796875" style="79"/>
    <col min="6151" max="6152" width="9.1796875" style="79" customWidth="1"/>
    <col min="6153" max="6400" width="9.1796875" style="79"/>
    <col min="6401" max="6401" width="30" style="79" customWidth="1"/>
    <col min="6402" max="6405" width="16.7265625" style="79" customWidth="1"/>
    <col min="6406" max="6406" width="9.1796875" style="79"/>
    <col min="6407" max="6408" width="9.1796875" style="79" customWidth="1"/>
    <col min="6409" max="6656" width="9.1796875" style="79"/>
    <col min="6657" max="6657" width="30" style="79" customWidth="1"/>
    <col min="6658" max="6661" width="16.7265625" style="79" customWidth="1"/>
    <col min="6662" max="6662" width="9.1796875" style="79"/>
    <col min="6663" max="6664" width="9.1796875" style="79" customWidth="1"/>
    <col min="6665" max="6912" width="9.1796875" style="79"/>
    <col min="6913" max="6913" width="30" style="79" customWidth="1"/>
    <col min="6914" max="6917" width="16.7265625" style="79" customWidth="1"/>
    <col min="6918" max="6918" width="9.1796875" style="79"/>
    <col min="6919" max="6920" width="9.1796875" style="79" customWidth="1"/>
    <col min="6921" max="7168" width="9.1796875" style="79"/>
    <col min="7169" max="7169" width="30" style="79" customWidth="1"/>
    <col min="7170" max="7173" width="16.7265625" style="79" customWidth="1"/>
    <col min="7174" max="7174" width="9.1796875" style="79"/>
    <col min="7175" max="7176" width="9.1796875" style="79" customWidth="1"/>
    <col min="7177" max="7424" width="9.1796875" style="79"/>
    <col min="7425" max="7425" width="30" style="79" customWidth="1"/>
    <col min="7426" max="7429" width="16.7265625" style="79" customWidth="1"/>
    <col min="7430" max="7430" width="9.1796875" style="79"/>
    <col min="7431" max="7432" width="9.1796875" style="79" customWidth="1"/>
    <col min="7433" max="7680" width="9.1796875" style="79"/>
    <col min="7681" max="7681" width="30" style="79" customWidth="1"/>
    <col min="7682" max="7685" width="16.7265625" style="79" customWidth="1"/>
    <col min="7686" max="7686" width="9.1796875" style="79"/>
    <col min="7687" max="7688" width="9.1796875" style="79" customWidth="1"/>
    <col min="7689" max="7936" width="9.1796875" style="79"/>
    <col min="7937" max="7937" width="30" style="79" customWidth="1"/>
    <col min="7938" max="7941" width="16.7265625" style="79" customWidth="1"/>
    <col min="7942" max="7942" width="9.1796875" style="79"/>
    <col min="7943" max="7944" width="9.1796875" style="79" customWidth="1"/>
    <col min="7945" max="8192" width="9.1796875" style="79"/>
    <col min="8193" max="8193" width="30" style="79" customWidth="1"/>
    <col min="8194" max="8197" width="16.7265625" style="79" customWidth="1"/>
    <col min="8198" max="8198" width="9.1796875" style="79"/>
    <col min="8199" max="8200" width="9.1796875" style="79" customWidth="1"/>
    <col min="8201" max="8448" width="9.1796875" style="79"/>
    <col min="8449" max="8449" width="30" style="79" customWidth="1"/>
    <col min="8450" max="8453" width="16.7265625" style="79" customWidth="1"/>
    <col min="8454" max="8454" width="9.1796875" style="79"/>
    <col min="8455" max="8456" width="9.1796875" style="79" customWidth="1"/>
    <col min="8457" max="8704" width="9.1796875" style="79"/>
    <col min="8705" max="8705" width="30" style="79" customWidth="1"/>
    <col min="8706" max="8709" width="16.7265625" style="79" customWidth="1"/>
    <col min="8710" max="8710" width="9.1796875" style="79"/>
    <col min="8711" max="8712" width="9.1796875" style="79" customWidth="1"/>
    <col min="8713" max="8960" width="9.1796875" style="79"/>
    <col min="8961" max="8961" width="30" style="79" customWidth="1"/>
    <col min="8962" max="8965" width="16.7265625" style="79" customWidth="1"/>
    <col min="8966" max="8966" width="9.1796875" style="79"/>
    <col min="8967" max="8968" width="9.1796875" style="79" customWidth="1"/>
    <col min="8969" max="9216" width="9.1796875" style="79"/>
    <col min="9217" max="9217" width="30" style="79" customWidth="1"/>
    <col min="9218" max="9221" width="16.7265625" style="79" customWidth="1"/>
    <col min="9222" max="9222" width="9.1796875" style="79"/>
    <col min="9223" max="9224" width="9.1796875" style="79" customWidth="1"/>
    <col min="9225" max="9472" width="9.1796875" style="79"/>
    <col min="9473" max="9473" width="30" style="79" customWidth="1"/>
    <col min="9474" max="9477" width="16.7265625" style="79" customWidth="1"/>
    <col min="9478" max="9478" width="9.1796875" style="79"/>
    <col min="9479" max="9480" width="9.1796875" style="79" customWidth="1"/>
    <col min="9481" max="9728" width="9.1796875" style="79"/>
    <col min="9729" max="9729" width="30" style="79" customWidth="1"/>
    <col min="9730" max="9733" width="16.7265625" style="79" customWidth="1"/>
    <col min="9734" max="9734" width="9.1796875" style="79"/>
    <col min="9735" max="9736" width="9.1796875" style="79" customWidth="1"/>
    <col min="9737" max="9984" width="9.1796875" style="79"/>
    <col min="9985" max="9985" width="30" style="79" customWidth="1"/>
    <col min="9986" max="9989" width="16.7265625" style="79" customWidth="1"/>
    <col min="9990" max="9990" width="9.1796875" style="79"/>
    <col min="9991" max="9992" width="9.1796875" style="79" customWidth="1"/>
    <col min="9993" max="10240" width="9.1796875" style="79"/>
    <col min="10241" max="10241" width="30" style="79" customWidth="1"/>
    <col min="10242" max="10245" width="16.7265625" style="79" customWidth="1"/>
    <col min="10246" max="10246" width="9.1796875" style="79"/>
    <col min="10247" max="10248" width="9.1796875" style="79" customWidth="1"/>
    <col min="10249" max="10496" width="9.1796875" style="79"/>
    <col min="10497" max="10497" width="30" style="79" customWidth="1"/>
    <col min="10498" max="10501" width="16.7265625" style="79" customWidth="1"/>
    <col min="10502" max="10502" width="9.1796875" style="79"/>
    <col min="10503" max="10504" width="9.1796875" style="79" customWidth="1"/>
    <col min="10505" max="10752" width="9.1796875" style="79"/>
    <col min="10753" max="10753" width="30" style="79" customWidth="1"/>
    <col min="10754" max="10757" width="16.7265625" style="79" customWidth="1"/>
    <col min="10758" max="10758" width="9.1796875" style="79"/>
    <col min="10759" max="10760" width="9.1796875" style="79" customWidth="1"/>
    <col min="10761" max="11008" width="9.1796875" style="79"/>
    <col min="11009" max="11009" width="30" style="79" customWidth="1"/>
    <col min="11010" max="11013" width="16.7265625" style="79" customWidth="1"/>
    <col min="11014" max="11014" width="9.1796875" style="79"/>
    <col min="11015" max="11016" width="9.1796875" style="79" customWidth="1"/>
    <col min="11017" max="11264" width="9.1796875" style="79"/>
    <col min="11265" max="11265" width="30" style="79" customWidth="1"/>
    <col min="11266" max="11269" width="16.7265625" style="79" customWidth="1"/>
    <col min="11270" max="11270" width="9.1796875" style="79"/>
    <col min="11271" max="11272" width="9.1796875" style="79" customWidth="1"/>
    <col min="11273" max="11520" width="9.1796875" style="79"/>
    <col min="11521" max="11521" width="30" style="79" customWidth="1"/>
    <col min="11522" max="11525" width="16.7265625" style="79" customWidth="1"/>
    <col min="11526" max="11526" width="9.1796875" style="79"/>
    <col min="11527" max="11528" width="9.1796875" style="79" customWidth="1"/>
    <col min="11529" max="11776" width="9.1796875" style="79"/>
    <col min="11777" max="11777" width="30" style="79" customWidth="1"/>
    <col min="11778" max="11781" width="16.7265625" style="79" customWidth="1"/>
    <col min="11782" max="11782" width="9.1796875" style="79"/>
    <col min="11783" max="11784" width="9.1796875" style="79" customWidth="1"/>
    <col min="11785" max="12032" width="9.1796875" style="79"/>
    <col min="12033" max="12033" width="30" style="79" customWidth="1"/>
    <col min="12034" max="12037" width="16.7265625" style="79" customWidth="1"/>
    <col min="12038" max="12038" width="9.1796875" style="79"/>
    <col min="12039" max="12040" width="9.1796875" style="79" customWidth="1"/>
    <col min="12041" max="12288" width="9.1796875" style="79"/>
    <col min="12289" max="12289" width="30" style="79" customWidth="1"/>
    <col min="12290" max="12293" width="16.7265625" style="79" customWidth="1"/>
    <col min="12294" max="12294" width="9.1796875" style="79"/>
    <col min="12295" max="12296" width="9.1796875" style="79" customWidth="1"/>
    <col min="12297" max="12544" width="9.1796875" style="79"/>
    <col min="12545" max="12545" width="30" style="79" customWidth="1"/>
    <col min="12546" max="12549" width="16.7265625" style="79" customWidth="1"/>
    <col min="12550" max="12550" width="9.1796875" style="79"/>
    <col min="12551" max="12552" width="9.1796875" style="79" customWidth="1"/>
    <col min="12553" max="12800" width="9.1796875" style="79"/>
    <col min="12801" max="12801" width="30" style="79" customWidth="1"/>
    <col min="12802" max="12805" width="16.7265625" style="79" customWidth="1"/>
    <col min="12806" max="12806" width="9.1796875" style="79"/>
    <col min="12807" max="12808" width="9.1796875" style="79" customWidth="1"/>
    <col min="12809" max="13056" width="9.1796875" style="79"/>
    <col min="13057" max="13057" width="30" style="79" customWidth="1"/>
    <col min="13058" max="13061" width="16.7265625" style="79" customWidth="1"/>
    <col min="13062" max="13062" width="9.1796875" style="79"/>
    <col min="13063" max="13064" width="9.1796875" style="79" customWidth="1"/>
    <col min="13065" max="13312" width="9.1796875" style="79"/>
    <col min="13313" max="13313" width="30" style="79" customWidth="1"/>
    <col min="13314" max="13317" width="16.7265625" style="79" customWidth="1"/>
    <col min="13318" max="13318" width="9.1796875" style="79"/>
    <col min="13319" max="13320" width="9.1796875" style="79" customWidth="1"/>
    <col min="13321" max="13568" width="9.1796875" style="79"/>
    <col min="13569" max="13569" width="30" style="79" customWidth="1"/>
    <col min="13570" max="13573" width="16.7265625" style="79" customWidth="1"/>
    <col min="13574" max="13574" width="9.1796875" style="79"/>
    <col min="13575" max="13576" width="9.1796875" style="79" customWidth="1"/>
    <col min="13577" max="13824" width="9.1796875" style="79"/>
    <col min="13825" max="13825" width="30" style="79" customWidth="1"/>
    <col min="13826" max="13829" width="16.7265625" style="79" customWidth="1"/>
    <col min="13830" max="13830" width="9.1796875" style="79"/>
    <col min="13831" max="13832" width="9.1796875" style="79" customWidth="1"/>
    <col min="13833" max="14080" width="9.1796875" style="79"/>
    <col min="14081" max="14081" width="30" style="79" customWidth="1"/>
    <col min="14082" max="14085" width="16.7265625" style="79" customWidth="1"/>
    <col min="14086" max="14086" width="9.1796875" style="79"/>
    <col min="14087" max="14088" width="9.1796875" style="79" customWidth="1"/>
    <col min="14089" max="14336" width="9.1796875" style="79"/>
    <col min="14337" max="14337" width="30" style="79" customWidth="1"/>
    <col min="14338" max="14341" width="16.7265625" style="79" customWidth="1"/>
    <col min="14342" max="14342" width="9.1796875" style="79"/>
    <col min="14343" max="14344" width="9.1796875" style="79" customWidth="1"/>
    <col min="14345" max="14592" width="9.1796875" style="79"/>
    <col min="14593" max="14593" width="30" style="79" customWidth="1"/>
    <col min="14594" max="14597" width="16.7265625" style="79" customWidth="1"/>
    <col min="14598" max="14598" width="9.1796875" style="79"/>
    <col min="14599" max="14600" width="9.1796875" style="79" customWidth="1"/>
    <col min="14601" max="14848" width="9.1796875" style="79"/>
    <col min="14849" max="14849" width="30" style="79" customWidth="1"/>
    <col min="14850" max="14853" width="16.7265625" style="79" customWidth="1"/>
    <col min="14854" max="14854" width="9.1796875" style="79"/>
    <col min="14855" max="14856" width="9.1796875" style="79" customWidth="1"/>
    <col min="14857" max="15104" width="9.1796875" style="79"/>
    <col min="15105" max="15105" width="30" style="79" customWidth="1"/>
    <col min="15106" max="15109" width="16.7265625" style="79" customWidth="1"/>
    <col min="15110" max="15110" width="9.1796875" style="79"/>
    <col min="15111" max="15112" width="9.1796875" style="79" customWidth="1"/>
    <col min="15113" max="15360" width="9.1796875" style="79"/>
    <col min="15361" max="15361" width="30" style="79" customWidth="1"/>
    <col min="15362" max="15365" width="16.7265625" style="79" customWidth="1"/>
    <col min="15366" max="15366" width="9.1796875" style="79"/>
    <col min="15367" max="15368" width="9.1796875" style="79" customWidth="1"/>
    <col min="15369" max="15616" width="9.1796875" style="79"/>
    <col min="15617" max="15617" width="30" style="79" customWidth="1"/>
    <col min="15618" max="15621" width="16.7265625" style="79" customWidth="1"/>
    <col min="15622" max="15622" width="9.1796875" style="79"/>
    <col min="15623" max="15624" width="9.1796875" style="79" customWidth="1"/>
    <col min="15625" max="15872" width="9.1796875" style="79"/>
    <col min="15873" max="15873" width="30" style="79" customWidth="1"/>
    <col min="15874" max="15877" width="16.7265625" style="79" customWidth="1"/>
    <col min="15878" max="15878" width="9.1796875" style="79"/>
    <col min="15879" max="15880" width="9.1796875" style="79" customWidth="1"/>
    <col min="15881" max="16128" width="9.1796875" style="79"/>
    <col min="16129" max="16129" width="30" style="79" customWidth="1"/>
    <col min="16130" max="16133" width="16.7265625" style="79" customWidth="1"/>
    <col min="16134" max="16134" width="9.1796875" style="79"/>
    <col min="16135" max="16136" width="9.1796875" style="79" customWidth="1"/>
    <col min="16137" max="16384" width="9.1796875" style="79"/>
  </cols>
  <sheetData>
    <row r="1" spans="1:5" s="89" customFormat="1">
      <c r="A1" s="90" t="s">
        <v>224</v>
      </c>
      <c r="B1"/>
      <c r="C1"/>
      <c r="D1" s="77"/>
      <c r="E1" s="77"/>
    </row>
    <row r="2" spans="1:5" s="89" customFormat="1" ht="16" customHeight="1">
      <c r="A2" s="99"/>
      <c r="B2"/>
      <c r="C2"/>
      <c r="D2" s="97"/>
      <c r="E2" s="97"/>
    </row>
    <row r="3" spans="1:5" s="89" customFormat="1" ht="16" customHeight="1">
      <c r="A3" s="99"/>
      <c r="B3" s="147" t="s">
        <v>940</v>
      </c>
      <c r="C3" s="93"/>
      <c r="D3" s="100"/>
      <c r="E3" s="97"/>
    </row>
    <row r="4" spans="1:5" s="89" customFormat="1" ht="12.75" customHeight="1">
      <c r="A4" s="97"/>
      <c r="B4" s="121"/>
      <c r="C4" s="121"/>
      <c r="D4" s="97"/>
      <c r="E4" s="97"/>
    </row>
    <row r="5" spans="1:5" ht="24.5" customHeight="1">
      <c r="A5" s="169"/>
      <c r="B5" s="170" t="s">
        <v>745</v>
      </c>
      <c r="C5" s="170" t="s">
        <v>99</v>
      </c>
      <c r="D5" s="170" t="s">
        <v>100</v>
      </c>
      <c r="E5" s="171" t="s">
        <v>101</v>
      </c>
    </row>
    <row r="6" spans="1:5" ht="25" customHeight="1">
      <c r="A6" s="186" t="s">
        <v>60</v>
      </c>
      <c r="B6" s="105">
        <v>90794320280.210007</v>
      </c>
      <c r="C6" s="105">
        <v>764969173877.89001</v>
      </c>
      <c r="D6" s="105">
        <v>769538163875.87</v>
      </c>
      <c r="E6" s="142">
        <v>86225330282.229996</v>
      </c>
    </row>
    <row r="7" spans="1:5" ht="21">
      <c r="A7" s="112" t="s">
        <v>113</v>
      </c>
      <c r="B7" s="106">
        <v>2447200.75</v>
      </c>
      <c r="C7" s="106">
        <v>1509448.55</v>
      </c>
      <c r="D7" s="106">
        <v>2930027.33</v>
      </c>
      <c r="E7" s="113">
        <v>1026621.97</v>
      </c>
    </row>
    <row r="8" spans="1:5" ht="18.5" customHeight="1">
      <c r="A8" s="114" t="s">
        <v>123</v>
      </c>
      <c r="B8" s="115">
        <v>2447200.75</v>
      </c>
      <c r="C8" s="115">
        <v>1509448.55</v>
      </c>
      <c r="D8" s="115">
        <v>2930027.33</v>
      </c>
      <c r="E8" s="116">
        <v>1026621.97</v>
      </c>
    </row>
    <row r="9" spans="1:5" ht="20" customHeight="1">
      <c r="A9" s="112" t="s">
        <v>114</v>
      </c>
      <c r="B9" s="106">
        <v>30580593152.720001</v>
      </c>
      <c r="C9" s="106">
        <v>34331092783.889999</v>
      </c>
      <c r="D9" s="106">
        <v>33251729339.5</v>
      </c>
      <c r="E9" s="113">
        <v>31659956597.110001</v>
      </c>
    </row>
    <row r="10" spans="1:5">
      <c r="A10" s="114" t="s">
        <v>124</v>
      </c>
      <c r="B10" s="115">
        <v>99313.44</v>
      </c>
      <c r="C10" s="115">
        <v>0</v>
      </c>
      <c r="D10" s="115">
        <v>0</v>
      </c>
      <c r="E10" s="116">
        <v>99313.44</v>
      </c>
    </row>
    <row r="11" spans="1:5" ht="20">
      <c r="A11" s="114" t="s">
        <v>125</v>
      </c>
      <c r="B11" s="115">
        <v>1924424.54</v>
      </c>
      <c r="C11" s="115">
        <v>28065884.77</v>
      </c>
      <c r="D11" s="115">
        <v>29967843.140000001</v>
      </c>
      <c r="E11" s="116">
        <v>22466.17</v>
      </c>
    </row>
    <row r="12" spans="1:5" ht="20">
      <c r="A12" s="114" t="s">
        <v>126</v>
      </c>
      <c r="B12" s="115">
        <v>602367358.42999995</v>
      </c>
      <c r="C12" s="115">
        <v>392150733.92000002</v>
      </c>
      <c r="D12" s="115">
        <v>362218748.63999999</v>
      </c>
      <c r="E12" s="116">
        <v>632299343.71000004</v>
      </c>
    </row>
    <row r="13" spans="1:5" ht="20">
      <c r="A13" s="114" t="s">
        <v>127</v>
      </c>
      <c r="B13" s="115">
        <v>1039378923.49</v>
      </c>
      <c r="C13" s="115">
        <v>18493985401.860001</v>
      </c>
      <c r="D13" s="115">
        <v>19351437961.880001</v>
      </c>
      <c r="E13" s="116">
        <v>181926363.47</v>
      </c>
    </row>
    <row r="14" spans="1:5">
      <c r="A14" s="114" t="s">
        <v>128</v>
      </c>
      <c r="B14" s="115">
        <v>745978.99</v>
      </c>
      <c r="C14" s="115">
        <v>535087.19999999995</v>
      </c>
      <c r="D14" s="115">
        <v>707647.05</v>
      </c>
      <c r="E14" s="116">
        <v>573419.14</v>
      </c>
    </row>
    <row r="15" spans="1:5">
      <c r="A15" s="114" t="s">
        <v>129</v>
      </c>
      <c r="B15" s="115">
        <v>6400026060</v>
      </c>
      <c r="C15" s="115">
        <v>11922342440.360001</v>
      </c>
      <c r="D15" s="115">
        <v>6027485855.3199997</v>
      </c>
      <c r="E15" s="116">
        <v>12294882645.040001</v>
      </c>
    </row>
    <row r="16" spans="1:5" ht="20">
      <c r="A16" s="114" t="s">
        <v>609</v>
      </c>
      <c r="B16" s="115">
        <v>2500000000</v>
      </c>
      <c r="C16" s="115">
        <v>0</v>
      </c>
      <c r="D16" s="115">
        <v>0</v>
      </c>
      <c r="E16" s="116">
        <v>2500000000</v>
      </c>
    </row>
    <row r="17" spans="1:5">
      <c r="A17" s="114" t="s">
        <v>130</v>
      </c>
      <c r="B17" s="115">
        <v>8314249.96</v>
      </c>
      <c r="C17" s="115">
        <v>0</v>
      </c>
      <c r="D17" s="115">
        <v>0</v>
      </c>
      <c r="E17" s="116">
        <v>8314249.96</v>
      </c>
    </row>
    <row r="18" spans="1:5">
      <c r="A18" s="114" t="s">
        <v>131</v>
      </c>
      <c r="B18" s="115">
        <v>36871069.520000003</v>
      </c>
      <c r="C18" s="115">
        <v>420</v>
      </c>
      <c r="D18" s="115">
        <v>0</v>
      </c>
      <c r="E18" s="116">
        <v>36871489.520000003</v>
      </c>
    </row>
    <row r="19" spans="1:5" ht="20">
      <c r="A19" s="114" t="s">
        <v>132</v>
      </c>
      <c r="B19" s="115">
        <v>0.27</v>
      </c>
      <c r="C19" s="115">
        <v>0</v>
      </c>
      <c r="D19" s="115">
        <v>0</v>
      </c>
      <c r="E19" s="116">
        <v>0.27</v>
      </c>
    </row>
    <row r="20" spans="1:5">
      <c r="A20" s="114" t="s">
        <v>133</v>
      </c>
      <c r="B20" s="115">
        <v>118172616.59999999</v>
      </c>
      <c r="C20" s="115">
        <v>85032.53</v>
      </c>
      <c r="D20" s="115">
        <v>8702264.9600000009</v>
      </c>
      <c r="E20" s="116">
        <v>109555384.17</v>
      </c>
    </row>
    <row r="21" spans="1:5" ht="20">
      <c r="A21" s="114" t="s">
        <v>134</v>
      </c>
      <c r="B21" s="115">
        <v>454153693.64999998</v>
      </c>
      <c r="C21" s="115">
        <v>25076238.73</v>
      </c>
      <c r="D21" s="115">
        <v>175976286.16</v>
      </c>
      <c r="E21" s="116">
        <v>303253646.22000003</v>
      </c>
    </row>
    <row r="22" spans="1:5" ht="20">
      <c r="A22" s="114" t="s">
        <v>704</v>
      </c>
      <c r="B22" s="115">
        <v>149672023.72</v>
      </c>
      <c r="C22" s="115">
        <v>37705.1</v>
      </c>
      <c r="D22" s="115">
        <v>34504.06</v>
      </c>
      <c r="E22" s="116">
        <v>149675224.75999999</v>
      </c>
    </row>
    <row r="23" spans="1:5">
      <c r="A23" s="114" t="s">
        <v>135</v>
      </c>
      <c r="B23" s="115">
        <v>151882.47</v>
      </c>
      <c r="C23" s="115">
        <v>0</v>
      </c>
      <c r="D23" s="115">
        <v>0</v>
      </c>
      <c r="E23" s="116">
        <v>151882.47</v>
      </c>
    </row>
    <row r="24" spans="1:5">
      <c r="A24" s="114" t="s">
        <v>136</v>
      </c>
      <c r="B24" s="115">
        <v>536530.66</v>
      </c>
      <c r="C24" s="115">
        <v>174942.68</v>
      </c>
      <c r="D24" s="115">
        <v>266308.57</v>
      </c>
      <c r="E24" s="116">
        <v>445164.77</v>
      </c>
    </row>
    <row r="25" spans="1:5">
      <c r="A25" s="114" t="s">
        <v>137</v>
      </c>
      <c r="B25" s="115">
        <v>6136609.5599999996</v>
      </c>
      <c r="C25" s="115">
        <v>619.05999999999995</v>
      </c>
      <c r="D25" s="115">
        <v>4226.28</v>
      </c>
      <c r="E25" s="116">
        <v>6133002.3399999999</v>
      </c>
    </row>
    <row r="26" spans="1:5">
      <c r="A26" s="114" t="s">
        <v>138</v>
      </c>
      <c r="B26" s="115">
        <v>940151.33</v>
      </c>
      <c r="C26" s="115">
        <v>0</v>
      </c>
      <c r="D26" s="115">
        <v>0</v>
      </c>
      <c r="E26" s="116">
        <v>940151.33</v>
      </c>
    </row>
    <row r="27" spans="1:5">
      <c r="A27" s="114" t="s">
        <v>881</v>
      </c>
      <c r="B27" s="115">
        <v>0.35</v>
      </c>
      <c r="C27" s="115">
        <v>0</v>
      </c>
      <c r="D27" s="115">
        <v>0</v>
      </c>
      <c r="E27" s="116">
        <v>0.35</v>
      </c>
    </row>
    <row r="28" spans="1:5">
      <c r="A28" s="114" t="s">
        <v>139</v>
      </c>
      <c r="B28" s="115">
        <v>58695700.119999997</v>
      </c>
      <c r="C28" s="115">
        <v>57.69</v>
      </c>
      <c r="D28" s="115">
        <v>1547018.6</v>
      </c>
      <c r="E28" s="116">
        <v>57148739.210000001</v>
      </c>
    </row>
    <row r="29" spans="1:5">
      <c r="A29" s="114" t="s">
        <v>140</v>
      </c>
      <c r="B29" s="115">
        <v>8486520.1300000008</v>
      </c>
      <c r="C29" s="115">
        <v>27003.360000000001</v>
      </c>
      <c r="D29" s="115">
        <v>520101.42</v>
      </c>
      <c r="E29" s="116">
        <v>7993422.0700000003</v>
      </c>
    </row>
    <row r="30" spans="1:5" ht="20">
      <c r="A30" s="114" t="s">
        <v>141</v>
      </c>
      <c r="B30" s="115">
        <v>1756834398.01</v>
      </c>
      <c r="C30" s="115">
        <v>600369160.10000002</v>
      </c>
      <c r="D30" s="115">
        <v>832120786.66999996</v>
      </c>
      <c r="E30" s="116">
        <v>1525082771.4400001</v>
      </c>
    </row>
    <row r="31" spans="1:5">
      <c r="A31" s="114" t="s">
        <v>142</v>
      </c>
      <c r="B31" s="115">
        <v>1100000000</v>
      </c>
      <c r="C31" s="115">
        <v>0</v>
      </c>
      <c r="D31" s="115">
        <v>0</v>
      </c>
      <c r="E31" s="116">
        <v>1100000000</v>
      </c>
    </row>
    <row r="32" spans="1:5">
      <c r="A32" s="114" t="s">
        <v>143</v>
      </c>
      <c r="B32" s="115">
        <v>599172598.10000002</v>
      </c>
      <c r="C32" s="115">
        <v>39216157.32</v>
      </c>
      <c r="D32" s="115">
        <v>18303315.760000002</v>
      </c>
      <c r="E32" s="116">
        <v>620085439.65999997</v>
      </c>
    </row>
    <row r="33" spans="1:5" ht="20">
      <c r="A33" s="114" t="s">
        <v>144</v>
      </c>
      <c r="B33" s="115">
        <v>12127483.91</v>
      </c>
      <c r="C33" s="115">
        <v>7701755.9100000001</v>
      </c>
      <c r="D33" s="115">
        <v>10601259.66</v>
      </c>
      <c r="E33" s="116">
        <v>9227980.1600000001</v>
      </c>
    </row>
    <row r="34" spans="1:5" ht="20">
      <c r="A34" s="114" t="s">
        <v>146</v>
      </c>
      <c r="B34" s="115">
        <v>713888194.52999997</v>
      </c>
      <c r="C34" s="115">
        <v>158983344.36000001</v>
      </c>
      <c r="D34" s="115">
        <v>29643820</v>
      </c>
      <c r="E34" s="116">
        <v>843227718.88999999</v>
      </c>
    </row>
    <row r="35" spans="1:5">
      <c r="A35" s="114" t="s">
        <v>729</v>
      </c>
      <c r="B35" s="115">
        <v>26593013.609999999</v>
      </c>
      <c r="C35" s="115">
        <v>0</v>
      </c>
      <c r="D35" s="115">
        <v>3966718.47</v>
      </c>
      <c r="E35" s="116">
        <v>22626295.140000001</v>
      </c>
    </row>
    <row r="36" spans="1:5">
      <c r="A36" s="114" t="s">
        <v>740</v>
      </c>
      <c r="B36" s="115">
        <v>75100000</v>
      </c>
      <c r="C36" s="115">
        <v>20694213</v>
      </c>
      <c r="D36" s="115">
        <v>7390032.7400000002</v>
      </c>
      <c r="E36" s="116">
        <v>88404180.260000005</v>
      </c>
    </row>
    <row r="37" spans="1:5">
      <c r="A37" s="114" t="s">
        <v>687</v>
      </c>
      <c r="B37" s="115">
        <v>115303143.45999999</v>
      </c>
      <c r="C37" s="115">
        <v>5542309.8600000003</v>
      </c>
      <c r="D37" s="115">
        <v>17414465.260000002</v>
      </c>
      <c r="E37" s="116">
        <v>103430988.06</v>
      </c>
    </row>
    <row r="38" spans="1:5" ht="20">
      <c r="A38" s="114" t="s">
        <v>149</v>
      </c>
      <c r="B38" s="115">
        <v>764663.74</v>
      </c>
      <c r="C38" s="115">
        <v>0</v>
      </c>
      <c r="D38" s="115">
        <v>0</v>
      </c>
      <c r="E38" s="116">
        <v>764663.74</v>
      </c>
    </row>
    <row r="39" spans="1:5">
      <c r="A39" s="114" t="s">
        <v>150</v>
      </c>
      <c r="B39" s="115">
        <v>61372638.490000002</v>
      </c>
      <c r="C39" s="115">
        <v>105717775.18000001</v>
      </c>
      <c r="D39" s="115">
        <v>93481906.319999993</v>
      </c>
      <c r="E39" s="116">
        <v>73608507.349999994</v>
      </c>
    </row>
    <row r="40" spans="1:5">
      <c r="A40" s="114" t="s">
        <v>151</v>
      </c>
      <c r="B40" s="115">
        <v>14571636.390000001</v>
      </c>
      <c r="C40" s="115">
        <v>0</v>
      </c>
      <c r="D40" s="115">
        <v>1657593.8</v>
      </c>
      <c r="E40" s="116">
        <v>12914042.59</v>
      </c>
    </row>
    <row r="41" spans="1:5">
      <c r="A41" s="114" t="s">
        <v>152</v>
      </c>
      <c r="B41" s="115">
        <v>1026958.91</v>
      </c>
      <c r="C41" s="115">
        <v>1250838.3899999999</v>
      </c>
      <c r="D41" s="115">
        <v>1144587.24</v>
      </c>
      <c r="E41" s="116">
        <v>1133210.06</v>
      </c>
    </row>
    <row r="42" spans="1:5">
      <c r="A42" s="114" t="s">
        <v>153</v>
      </c>
      <c r="B42" s="115">
        <v>35338565.479999997</v>
      </c>
      <c r="C42" s="115">
        <v>48530.67</v>
      </c>
      <c r="D42" s="115">
        <v>16318062.02</v>
      </c>
      <c r="E42" s="116">
        <v>19069034.129999999</v>
      </c>
    </row>
    <row r="43" spans="1:5">
      <c r="A43" s="114" t="s">
        <v>154</v>
      </c>
      <c r="B43" s="115">
        <v>10035842842.040001</v>
      </c>
      <c r="C43" s="115">
        <v>1871101165.6600001</v>
      </c>
      <c r="D43" s="115">
        <v>5430002068.9300003</v>
      </c>
      <c r="E43" s="116">
        <v>6476941938.7700005</v>
      </c>
    </row>
    <row r="44" spans="1:5" ht="20">
      <c r="A44" s="114" t="s">
        <v>155</v>
      </c>
      <c r="B44" s="115">
        <v>1654447347.4000001</v>
      </c>
      <c r="C44" s="115">
        <v>87397492.620000005</v>
      </c>
      <c r="D44" s="115">
        <v>308373624.26999998</v>
      </c>
      <c r="E44" s="116">
        <v>1433471215.75</v>
      </c>
    </row>
    <row r="45" spans="1:5">
      <c r="A45" s="114" t="s">
        <v>156</v>
      </c>
      <c r="B45" s="115">
        <v>12648941.91</v>
      </c>
      <c r="C45" s="115">
        <v>0</v>
      </c>
      <c r="D45" s="115">
        <v>0</v>
      </c>
      <c r="E45" s="116">
        <v>12648941.91</v>
      </c>
    </row>
    <row r="46" spans="1:5">
      <c r="A46" s="114" t="s">
        <v>926</v>
      </c>
      <c r="B46" s="115">
        <v>0</v>
      </c>
      <c r="C46" s="115">
        <v>10000000</v>
      </c>
      <c r="D46" s="115">
        <v>0</v>
      </c>
      <c r="E46" s="116">
        <v>10000000</v>
      </c>
    </row>
    <row r="47" spans="1:5">
      <c r="A47" s="114" t="s">
        <v>157</v>
      </c>
      <c r="B47" s="115">
        <v>1179671.01</v>
      </c>
      <c r="C47" s="115">
        <v>110000</v>
      </c>
      <c r="D47" s="115">
        <v>45374.92</v>
      </c>
      <c r="E47" s="116">
        <v>1244296.0900000001</v>
      </c>
    </row>
    <row r="48" spans="1:5">
      <c r="A48" s="114" t="s">
        <v>158</v>
      </c>
      <c r="B48" s="115">
        <v>496621.05</v>
      </c>
      <c r="C48" s="115">
        <v>0</v>
      </c>
      <c r="D48" s="115">
        <v>100204.29</v>
      </c>
      <c r="E48" s="116">
        <v>396416.76</v>
      </c>
    </row>
    <row r="49" spans="1:5" ht="20">
      <c r="A49" s="114" t="s">
        <v>160</v>
      </c>
      <c r="B49" s="115">
        <v>1709787749.46</v>
      </c>
      <c r="C49" s="115">
        <v>123151.67</v>
      </c>
      <c r="D49" s="115">
        <v>16928820.870000001</v>
      </c>
      <c r="E49" s="116">
        <v>1692982080.26</v>
      </c>
    </row>
    <row r="50" spans="1:5" ht="20">
      <c r="A50" s="114" t="s">
        <v>161</v>
      </c>
      <c r="B50" s="115">
        <v>1229301348.1700001</v>
      </c>
      <c r="C50" s="115">
        <v>0</v>
      </c>
      <c r="D50" s="115">
        <v>0</v>
      </c>
      <c r="E50" s="116">
        <v>1229301348.1700001</v>
      </c>
    </row>
    <row r="51" spans="1:5" ht="20">
      <c r="A51" s="114" t="s">
        <v>162</v>
      </c>
      <c r="B51" s="115">
        <v>38122229.82</v>
      </c>
      <c r="C51" s="115">
        <v>560355321.88999999</v>
      </c>
      <c r="D51" s="115">
        <v>505367932.19999999</v>
      </c>
      <c r="E51" s="116">
        <v>93109619.510000005</v>
      </c>
    </row>
    <row r="52" spans="1:5" ht="20" customHeight="1">
      <c r="A52" s="112" t="s">
        <v>118</v>
      </c>
      <c r="B52" s="106">
        <v>9765619441.6900005</v>
      </c>
      <c r="C52" s="106">
        <v>9223959318.5699997</v>
      </c>
      <c r="D52" s="106">
        <v>6100409797.0799999</v>
      </c>
      <c r="E52" s="113">
        <v>12889168963.18</v>
      </c>
    </row>
    <row r="53" spans="1:5">
      <c r="A53" s="114" t="s">
        <v>129</v>
      </c>
      <c r="B53" s="115">
        <v>411537.55</v>
      </c>
      <c r="C53" s="115">
        <v>0</v>
      </c>
      <c r="D53" s="115">
        <v>15799.24</v>
      </c>
      <c r="E53" s="116">
        <v>395738.31</v>
      </c>
    </row>
    <row r="54" spans="1:5" ht="20">
      <c r="A54" s="114" t="s">
        <v>744</v>
      </c>
      <c r="B54" s="115">
        <v>604980.34</v>
      </c>
      <c r="C54" s="115">
        <v>5403683556.2600002</v>
      </c>
      <c r="D54" s="115">
        <v>3346626276.75</v>
      </c>
      <c r="E54" s="116">
        <v>2057662259.8499999</v>
      </c>
    </row>
    <row r="55" spans="1:5">
      <c r="A55" s="114" t="s">
        <v>688</v>
      </c>
      <c r="B55" s="115">
        <v>175319.66</v>
      </c>
      <c r="C55" s="115">
        <v>103313.05</v>
      </c>
      <c r="D55" s="115">
        <v>216871.88</v>
      </c>
      <c r="E55" s="116">
        <v>61760.83</v>
      </c>
    </row>
    <row r="56" spans="1:5" ht="20">
      <c r="A56" s="114" t="s">
        <v>163</v>
      </c>
      <c r="B56" s="115">
        <v>802.01</v>
      </c>
      <c r="C56" s="115">
        <v>3988.9</v>
      </c>
      <c r="D56" s="115">
        <v>3944.91</v>
      </c>
      <c r="E56" s="116">
        <v>846</v>
      </c>
    </row>
    <row r="57" spans="1:5" ht="20">
      <c r="A57" s="114" t="s">
        <v>164</v>
      </c>
      <c r="B57" s="115">
        <v>2820842533.04</v>
      </c>
      <c r="C57" s="115">
        <v>2241477858.1300001</v>
      </c>
      <c r="D57" s="115">
        <v>1772295046.21</v>
      </c>
      <c r="E57" s="116">
        <v>3290025344.96</v>
      </c>
    </row>
    <row r="58" spans="1:5" ht="20">
      <c r="A58" s="114" t="s">
        <v>696</v>
      </c>
      <c r="B58" s="115">
        <v>1787711.11</v>
      </c>
      <c r="C58" s="115">
        <v>5655034.2699999996</v>
      </c>
      <c r="D58" s="115">
        <v>4235920.57</v>
      </c>
      <c r="E58" s="116">
        <v>3206824.81</v>
      </c>
    </row>
    <row r="59" spans="1:5">
      <c r="A59" s="114" t="s">
        <v>700</v>
      </c>
      <c r="B59" s="115">
        <v>2384902.85</v>
      </c>
      <c r="C59" s="115">
        <v>5285208.2300000004</v>
      </c>
      <c r="D59" s="115">
        <v>5109385.5199999996</v>
      </c>
      <c r="E59" s="116">
        <v>2560725.56</v>
      </c>
    </row>
    <row r="60" spans="1:5">
      <c r="A60" s="114" t="s">
        <v>902</v>
      </c>
      <c r="B60" s="115">
        <v>0</v>
      </c>
      <c r="C60" s="115">
        <v>2289084.13</v>
      </c>
      <c r="D60" s="115">
        <v>48254.27</v>
      </c>
      <c r="E60" s="116">
        <v>2240829.86</v>
      </c>
    </row>
    <row r="61" spans="1:5" ht="27" customHeight="1">
      <c r="A61" s="114" t="s">
        <v>147</v>
      </c>
      <c r="B61" s="115">
        <v>2675958248.3699999</v>
      </c>
      <c r="C61" s="115">
        <v>8101143.9199999999</v>
      </c>
      <c r="D61" s="115">
        <v>112754542.45999999</v>
      </c>
      <c r="E61" s="116">
        <v>2571304849.8299999</v>
      </c>
    </row>
    <row r="62" spans="1:5">
      <c r="A62" s="114" t="s">
        <v>148</v>
      </c>
      <c r="B62" s="115">
        <v>4263453406.7600002</v>
      </c>
      <c r="C62" s="115">
        <v>1557360131.6800001</v>
      </c>
      <c r="D62" s="115">
        <v>859103755.26999998</v>
      </c>
      <c r="E62" s="116">
        <v>4961709783.1700001</v>
      </c>
    </row>
    <row r="63" spans="1:5" ht="19" customHeight="1">
      <c r="A63" s="112" t="s">
        <v>165</v>
      </c>
      <c r="B63" s="106">
        <v>27365919192.540001</v>
      </c>
      <c r="C63" s="106">
        <v>535970286686.64001</v>
      </c>
      <c r="D63" s="106">
        <v>549371733824.23999</v>
      </c>
      <c r="E63" s="113">
        <v>13964472054.940001</v>
      </c>
    </row>
    <row r="64" spans="1:5">
      <c r="A64" s="114" t="s">
        <v>166</v>
      </c>
      <c r="B64" s="115">
        <v>27272165562.779999</v>
      </c>
      <c r="C64" s="115">
        <v>535461203605.35999</v>
      </c>
      <c r="D64" s="115">
        <v>548901639841.46997</v>
      </c>
      <c r="E64" s="116">
        <v>13831729326.67</v>
      </c>
    </row>
    <row r="65" spans="1:5" ht="24" customHeight="1">
      <c r="A65" s="114" t="s">
        <v>167</v>
      </c>
      <c r="B65" s="115">
        <v>92355908.719999999</v>
      </c>
      <c r="C65" s="115">
        <v>245987286.13</v>
      </c>
      <c r="D65" s="115">
        <v>205851031.71000001</v>
      </c>
      <c r="E65" s="116">
        <v>132492163.14</v>
      </c>
    </row>
    <row r="66" spans="1:5" ht="20">
      <c r="A66" s="114" t="s">
        <v>168</v>
      </c>
      <c r="B66" s="115">
        <v>1397721.04</v>
      </c>
      <c r="C66" s="115">
        <v>263095795.15000001</v>
      </c>
      <c r="D66" s="115">
        <v>264242951.06</v>
      </c>
      <c r="E66" s="116">
        <v>250565.13</v>
      </c>
    </row>
    <row r="67" spans="1:5" ht="22" customHeight="1">
      <c r="A67" s="112" t="s">
        <v>98</v>
      </c>
      <c r="B67" s="106">
        <v>812971487.24000001</v>
      </c>
      <c r="C67" s="106">
        <v>125749046.73999999</v>
      </c>
      <c r="D67" s="106">
        <v>245622588.34</v>
      </c>
      <c r="E67" s="113">
        <v>693097945.63999999</v>
      </c>
    </row>
    <row r="68" spans="1:5">
      <c r="A68" s="114" t="s">
        <v>129</v>
      </c>
      <c r="B68" s="115">
        <v>37750000</v>
      </c>
      <c r="C68" s="115">
        <v>0</v>
      </c>
      <c r="D68" s="115">
        <v>7500000</v>
      </c>
      <c r="E68" s="116">
        <v>30250000</v>
      </c>
    </row>
    <row r="69" spans="1:5">
      <c r="A69" s="114" t="s">
        <v>169</v>
      </c>
      <c r="B69" s="115">
        <v>4953684.96</v>
      </c>
      <c r="C69" s="115">
        <v>3035024.27</v>
      </c>
      <c r="D69" s="115">
        <v>3570154.03</v>
      </c>
      <c r="E69" s="116">
        <v>4418555.2</v>
      </c>
    </row>
    <row r="70" spans="1:5">
      <c r="A70" s="114" t="s">
        <v>170</v>
      </c>
      <c r="B70" s="115">
        <v>2525112.69</v>
      </c>
      <c r="C70" s="115">
        <v>18849.189999999999</v>
      </c>
      <c r="D70" s="115">
        <v>0</v>
      </c>
      <c r="E70" s="116">
        <v>2543961.88</v>
      </c>
    </row>
    <row r="71" spans="1:5">
      <c r="A71" s="114" t="s">
        <v>171</v>
      </c>
      <c r="B71" s="115">
        <v>233814517.66999999</v>
      </c>
      <c r="C71" s="115">
        <v>82602231.010000005</v>
      </c>
      <c r="D71" s="115">
        <v>73091334.390000001</v>
      </c>
      <c r="E71" s="116">
        <v>243325414.28999999</v>
      </c>
    </row>
    <row r="72" spans="1:5">
      <c r="A72" s="114" t="s">
        <v>172</v>
      </c>
      <c r="B72" s="115">
        <v>318335861.41000003</v>
      </c>
      <c r="C72" s="115">
        <v>26275281.870000001</v>
      </c>
      <c r="D72" s="115">
        <v>24865385.149999999</v>
      </c>
      <c r="E72" s="116">
        <v>319745758.13</v>
      </c>
    </row>
    <row r="73" spans="1:5">
      <c r="A73" s="114" t="s">
        <v>173</v>
      </c>
      <c r="B73" s="115">
        <v>87641651.379999995</v>
      </c>
      <c r="C73" s="115">
        <v>0</v>
      </c>
      <c r="D73" s="115">
        <v>87641651.379999995</v>
      </c>
      <c r="E73" s="116">
        <v>0</v>
      </c>
    </row>
    <row r="74" spans="1:5">
      <c r="A74" s="114" t="s">
        <v>174</v>
      </c>
      <c r="B74" s="115">
        <v>2073728.24</v>
      </c>
      <c r="C74" s="115">
        <v>0</v>
      </c>
      <c r="D74" s="115">
        <v>29675.75</v>
      </c>
      <c r="E74" s="116">
        <v>2044052.49</v>
      </c>
    </row>
    <row r="75" spans="1:5">
      <c r="A75" s="114" t="s">
        <v>148</v>
      </c>
      <c r="B75" s="115">
        <v>1626518.47</v>
      </c>
      <c r="C75" s="115">
        <v>0</v>
      </c>
      <c r="D75" s="115">
        <v>0</v>
      </c>
      <c r="E75" s="116">
        <v>1626518.47</v>
      </c>
    </row>
    <row r="76" spans="1:5">
      <c r="A76" s="114" t="s">
        <v>175</v>
      </c>
      <c r="B76" s="115">
        <v>41029562.829999998</v>
      </c>
      <c r="C76" s="115">
        <v>0</v>
      </c>
      <c r="D76" s="115">
        <v>409583.7</v>
      </c>
      <c r="E76" s="116">
        <v>40619979.130000003</v>
      </c>
    </row>
    <row r="77" spans="1:5">
      <c r="A77" s="114" t="s">
        <v>176</v>
      </c>
      <c r="B77" s="115">
        <v>44395488.340000004</v>
      </c>
      <c r="C77" s="115">
        <v>20.32</v>
      </c>
      <c r="D77" s="115">
        <v>44395508.659999996</v>
      </c>
      <c r="E77" s="116">
        <v>0</v>
      </c>
    </row>
    <row r="78" spans="1:5">
      <c r="A78" s="114" t="s">
        <v>157</v>
      </c>
      <c r="B78" s="115">
        <v>38825361.25</v>
      </c>
      <c r="C78" s="115">
        <v>13817640.08</v>
      </c>
      <c r="D78" s="115">
        <v>4119295.28</v>
      </c>
      <c r="E78" s="116">
        <v>48523706.049999997</v>
      </c>
    </row>
    <row r="79" spans="1:5" ht="29" customHeight="1">
      <c r="A79" s="112" t="s">
        <v>121</v>
      </c>
      <c r="B79" s="106">
        <v>19081579581.830002</v>
      </c>
      <c r="C79" s="106">
        <v>184437768797.45001</v>
      </c>
      <c r="D79" s="106">
        <v>179894472472.41</v>
      </c>
      <c r="E79" s="113">
        <v>23624875906.869999</v>
      </c>
    </row>
    <row r="80" spans="1:5">
      <c r="A80" s="114" t="s">
        <v>177</v>
      </c>
      <c r="B80" s="115">
        <v>2824041.43</v>
      </c>
      <c r="C80" s="115">
        <v>276060.84000000003</v>
      </c>
      <c r="D80" s="115">
        <v>0</v>
      </c>
      <c r="E80" s="116">
        <v>3100102.27</v>
      </c>
    </row>
    <row r="81" spans="1:5">
      <c r="A81" s="114" t="s">
        <v>178</v>
      </c>
      <c r="B81" s="115">
        <v>844576050.20000005</v>
      </c>
      <c r="C81" s="115">
        <v>3703161797.9000001</v>
      </c>
      <c r="D81" s="115">
        <v>3531874580.1300001</v>
      </c>
      <c r="E81" s="116">
        <v>1015863267.97</v>
      </c>
    </row>
    <row r="82" spans="1:5">
      <c r="A82" s="114" t="s">
        <v>179</v>
      </c>
      <c r="B82" s="115">
        <v>18048362394.32</v>
      </c>
      <c r="C82" s="115">
        <v>179599941855.16</v>
      </c>
      <c r="D82" s="115">
        <v>175199597892.28</v>
      </c>
      <c r="E82" s="116">
        <v>22448706357.200001</v>
      </c>
    </row>
    <row r="83" spans="1:5">
      <c r="A83" s="114" t="s">
        <v>180</v>
      </c>
      <c r="B83" s="115">
        <v>185817095.88</v>
      </c>
      <c r="C83" s="115">
        <v>1134389083.55</v>
      </c>
      <c r="D83" s="115">
        <v>1163000000</v>
      </c>
      <c r="E83" s="116">
        <v>157206179.43000001</v>
      </c>
    </row>
    <row r="84" spans="1:5" ht="20.5" customHeight="1">
      <c r="A84" s="112" t="s">
        <v>181</v>
      </c>
      <c r="B84" s="106">
        <v>2624742818.5500002</v>
      </c>
      <c r="C84" s="106">
        <v>618923822.75</v>
      </c>
      <c r="D84" s="106">
        <v>430518431.95999998</v>
      </c>
      <c r="E84" s="113">
        <v>2813148209.3400002</v>
      </c>
    </row>
    <row r="85" spans="1:5">
      <c r="A85" s="114" t="s">
        <v>182</v>
      </c>
      <c r="B85" s="115">
        <v>4167777.07</v>
      </c>
      <c r="C85" s="115">
        <v>3594838.89</v>
      </c>
      <c r="D85" s="115">
        <v>2696809.59</v>
      </c>
      <c r="E85" s="116">
        <v>5065806.37</v>
      </c>
    </row>
    <row r="86" spans="1:5">
      <c r="A86" s="114" t="s">
        <v>183</v>
      </c>
      <c r="B86" s="115">
        <v>1134572.32</v>
      </c>
      <c r="C86" s="115">
        <v>0</v>
      </c>
      <c r="D86" s="115">
        <v>0</v>
      </c>
      <c r="E86" s="116">
        <v>1134572.32</v>
      </c>
    </row>
    <row r="87" spans="1:5">
      <c r="A87" s="114" t="s">
        <v>228</v>
      </c>
      <c r="B87" s="115">
        <v>15390439.59</v>
      </c>
      <c r="C87" s="115">
        <v>6880576.29</v>
      </c>
      <c r="D87" s="115">
        <v>15528233.689999999</v>
      </c>
      <c r="E87" s="116">
        <v>6742782.1900000004</v>
      </c>
    </row>
    <row r="88" spans="1:5">
      <c r="A88" s="114" t="s">
        <v>184</v>
      </c>
      <c r="B88" s="115">
        <v>40416524.82</v>
      </c>
      <c r="C88" s="115">
        <v>673636.56</v>
      </c>
      <c r="D88" s="115">
        <v>2965345.58</v>
      </c>
      <c r="E88" s="116">
        <v>38124815.799999997</v>
      </c>
    </row>
    <row r="89" spans="1:5">
      <c r="A89" s="114" t="s">
        <v>185</v>
      </c>
      <c r="B89" s="115">
        <v>587080.06999999995</v>
      </c>
      <c r="C89" s="115">
        <v>0</v>
      </c>
      <c r="D89" s="115">
        <v>0</v>
      </c>
      <c r="E89" s="116">
        <v>587080.06999999995</v>
      </c>
    </row>
    <row r="90" spans="1:5" ht="20">
      <c r="A90" s="114" t="s">
        <v>234</v>
      </c>
      <c r="B90" s="115">
        <v>8622914.9499999993</v>
      </c>
      <c r="C90" s="115">
        <v>2300000</v>
      </c>
      <c r="D90" s="115">
        <v>2006698.32</v>
      </c>
      <c r="E90" s="116">
        <v>8916216.6300000008</v>
      </c>
    </row>
    <row r="91" spans="1:5">
      <c r="A91" s="114" t="s">
        <v>186</v>
      </c>
      <c r="B91" s="115">
        <v>118.95</v>
      </c>
      <c r="C91" s="115">
        <v>0</v>
      </c>
      <c r="D91" s="115">
        <v>0</v>
      </c>
      <c r="E91" s="116">
        <v>118.95</v>
      </c>
    </row>
    <row r="92" spans="1:5">
      <c r="A92" s="114" t="s">
        <v>187</v>
      </c>
      <c r="B92" s="115">
        <v>51179.28</v>
      </c>
      <c r="C92" s="115">
        <v>0</v>
      </c>
      <c r="D92" s="115">
        <v>0</v>
      </c>
      <c r="E92" s="116">
        <v>51179.28</v>
      </c>
    </row>
    <row r="93" spans="1:5">
      <c r="A93" s="114" t="s">
        <v>188</v>
      </c>
      <c r="B93" s="115">
        <v>1335917.69</v>
      </c>
      <c r="C93" s="115">
        <v>1740230.76</v>
      </c>
      <c r="D93" s="115">
        <v>2155426.6</v>
      </c>
      <c r="E93" s="116">
        <v>920721.85</v>
      </c>
    </row>
    <row r="94" spans="1:5">
      <c r="A94" s="114" t="s">
        <v>189</v>
      </c>
      <c r="B94" s="115">
        <v>5648545.9800000004</v>
      </c>
      <c r="C94" s="115">
        <v>3797366.37</v>
      </c>
      <c r="D94" s="115">
        <v>4814339.9000000004</v>
      </c>
      <c r="E94" s="116">
        <v>4631572.45</v>
      </c>
    </row>
    <row r="95" spans="1:5">
      <c r="A95" s="114" t="s">
        <v>190</v>
      </c>
      <c r="B95" s="115">
        <v>2755778.89</v>
      </c>
      <c r="C95" s="115">
        <v>180865.89</v>
      </c>
      <c r="D95" s="115">
        <v>258546.49</v>
      </c>
      <c r="E95" s="116">
        <v>2678098.29</v>
      </c>
    </row>
    <row r="96" spans="1:5">
      <c r="A96" s="114" t="s">
        <v>191</v>
      </c>
      <c r="B96" s="115">
        <v>14312473.109999999</v>
      </c>
      <c r="C96" s="115">
        <v>39117.11</v>
      </c>
      <c r="D96" s="115">
        <v>149750.76999999999</v>
      </c>
      <c r="E96" s="116">
        <v>14201839.449999999</v>
      </c>
    </row>
    <row r="97" spans="1:5">
      <c r="A97" s="114" t="s">
        <v>192</v>
      </c>
      <c r="B97" s="115">
        <v>394373.58</v>
      </c>
      <c r="C97" s="115">
        <v>0</v>
      </c>
      <c r="D97" s="115">
        <v>0</v>
      </c>
      <c r="E97" s="116">
        <v>394373.58</v>
      </c>
    </row>
    <row r="98" spans="1:5">
      <c r="A98" s="114" t="s">
        <v>193</v>
      </c>
      <c r="B98" s="115">
        <v>127803.68</v>
      </c>
      <c r="C98" s="115">
        <v>0</v>
      </c>
      <c r="D98" s="115">
        <v>107375.72</v>
      </c>
      <c r="E98" s="116">
        <v>20427.96</v>
      </c>
    </row>
    <row r="99" spans="1:5">
      <c r="A99" s="114" t="s">
        <v>194</v>
      </c>
      <c r="B99" s="115">
        <v>774.77</v>
      </c>
      <c r="C99" s="115">
        <v>0</v>
      </c>
      <c r="D99" s="115">
        <v>0</v>
      </c>
      <c r="E99" s="116">
        <v>774.77</v>
      </c>
    </row>
    <row r="100" spans="1:5">
      <c r="A100" s="114" t="s">
        <v>195</v>
      </c>
      <c r="B100" s="115">
        <v>13350.18</v>
      </c>
      <c r="C100" s="115">
        <v>0</v>
      </c>
      <c r="D100" s="115">
        <v>0</v>
      </c>
      <c r="E100" s="116">
        <v>13350.18</v>
      </c>
    </row>
    <row r="101" spans="1:5">
      <c r="A101" s="114" t="s">
        <v>196</v>
      </c>
      <c r="B101" s="115">
        <v>529727.71</v>
      </c>
      <c r="C101" s="115">
        <v>0</v>
      </c>
      <c r="D101" s="115">
        <v>35274.410000000003</v>
      </c>
      <c r="E101" s="116">
        <v>494453.3</v>
      </c>
    </row>
    <row r="102" spans="1:5">
      <c r="A102" s="114" t="s">
        <v>197</v>
      </c>
      <c r="B102" s="115">
        <v>1892866.21</v>
      </c>
      <c r="C102" s="115">
        <v>0</v>
      </c>
      <c r="D102" s="115">
        <v>0</v>
      </c>
      <c r="E102" s="116">
        <v>1892866.21</v>
      </c>
    </row>
    <row r="103" spans="1:5" ht="20">
      <c r="A103" s="114" t="s">
        <v>235</v>
      </c>
      <c r="B103" s="115">
        <v>438368818.55000001</v>
      </c>
      <c r="C103" s="115">
        <v>203529025.96000001</v>
      </c>
      <c r="D103" s="115">
        <v>131724035.17</v>
      </c>
      <c r="E103" s="116">
        <v>510173809.33999997</v>
      </c>
    </row>
    <row r="104" spans="1:5">
      <c r="A104" s="114" t="s">
        <v>198</v>
      </c>
      <c r="B104" s="115">
        <v>1079074.81</v>
      </c>
      <c r="C104" s="115">
        <v>0</v>
      </c>
      <c r="D104" s="115">
        <v>328846.13</v>
      </c>
      <c r="E104" s="116">
        <v>750228.68</v>
      </c>
    </row>
    <row r="105" spans="1:5">
      <c r="A105" s="114" t="s">
        <v>199</v>
      </c>
      <c r="B105" s="115">
        <v>11801098.09</v>
      </c>
      <c r="C105" s="115">
        <v>207799012.37</v>
      </c>
      <c r="D105" s="115">
        <v>11443881.029999999</v>
      </c>
      <c r="E105" s="116">
        <v>208156229.43000001</v>
      </c>
    </row>
    <row r="106" spans="1:5">
      <c r="A106" s="114" t="s">
        <v>145</v>
      </c>
      <c r="B106" s="115">
        <v>47111017.789999999</v>
      </c>
      <c r="C106" s="115">
        <v>353531.58</v>
      </c>
      <c r="D106" s="115">
        <v>650433.18000000005</v>
      </c>
      <c r="E106" s="116">
        <v>46814116.189999998</v>
      </c>
    </row>
    <row r="107" spans="1:5">
      <c r="A107" s="114" t="s">
        <v>200</v>
      </c>
      <c r="B107" s="115">
        <v>950.42</v>
      </c>
      <c r="C107" s="115">
        <v>0</v>
      </c>
      <c r="D107" s="115">
        <v>0</v>
      </c>
      <c r="E107" s="116">
        <v>950.42</v>
      </c>
    </row>
    <row r="108" spans="1:5">
      <c r="A108" s="114" t="s">
        <v>201</v>
      </c>
      <c r="B108" s="115">
        <v>90128.89</v>
      </c>
      <c r="C108" s="115">
        <v>0</v>
      </c>
      <c r="D108" s="115">
        <v>0</v>
      </c>
      <c r="E108" s="116">
        <v>90128.89</v>
      </c>
    </row>
    <row r="109" spans="1:5" ht="20">
      <c r="A109" s="114" t="s">
        <v>202</v>
      </c>
      <c r="B109" s="115">
        <v>3307117.37</v>
      </c>
      <c r="C109" s="115">
        <v>0</v>
      </c>
      <c r="D109" s="115">
        <v>835463.88</v>
      </c>
      <c r="E109" s="116">
        <v>2471653.4900000002</v>
      </c>
    </row>
    <row r="110" spans="1:5">
      <c r="A110" s="114" t="s">
        <v>148</v>
      </c>
      <c r="B110" s="115">
        <v>327139.81</v>
      </c>
      <c r="C110" s="115">
        <v>0</v>
      </c>
      <c r="D110" s="115">
        <v>0</v>
      </c>
      <c r="E110" s="116">
        <v>327139.81</v>
      </c>
    </row>
    <row r="111" spans="1:5">
      <c r="A111" s="114" t="s">
        <v>203</v>
      </c>
      <c r="B111" s="115">
        <v>34292804.840000004</v>
      </c>
      <c r="C111" s="115">
        <v>0</v>
      </c>
      <c r="D111" s="115">
        <v>33777537.979999997</v>
      </c>
      <c r="E111" s="116">
        <v>515266.86</v>
      </c>
    </row>
    <row r="112" spans="1:5">
      <c r="A112" s="114" t="s">
        <v>204</v>
      </c>
      <c r="B112" s="115">
        <v>1314.01</v>
      </c>
      <c r="C112" s="115">
        <v>0</v>
      </c>
      <c r="D112" s="115">
        <v>0</v>
      </c>
      <c r="E112" s="116">
        <v>1314.01</v>
      </c>
    </row>
    <row r="113" spans="1:5">
      <c r="A113" s="114" t="s">
        <v>157</v>
      </c>
      <c r="B113" s="115">
        <v>16240345</v>
      </c>
      <c r="C113" s="115">
        <v>7736.07</v>
      </c>
      <c r="D113" s="115">
        <v>1915279.25</v>
      </c>
      <c r="E113" s="116">
        <v>14332801.82</v>
      </c>
    </row>
    <row r="114" spans="1:5" ht="20.5" customHeight="1">
      <c r="A114" s="114" t="s">
        <v>159</v>
      </c>
      <c r="B114" s="115">
        <v>1974740790.1199999</v>
      </c>
      <c r="C114" s="115">
        <v>188017884.90000001</v>
      </c>
      <c r="D114" s="115">
        <v>219125154.27000001</v>
      </c>
      <c r="E114" s="116">
        <v>1943633520.75</v>
      </c>
    </row>
    <row r="115" spans="1:5">
      <c r="A115" s="114" t="s">
        <v>936</v>
      </c>
      <c r="B115" s="115">
        <v>0</v>
      </c>
      <c r="C115" s="115">
        <v>10000</v>
      </c>
      <c r="D115" s="115">
        <v>0</v>
      </c>
      <c r="E115" s="116">
        <v>10000</v>
      </c>
    </row>
    <row r="116" spans="1:5" ht="19.5" customHeight="1">
      <c r="A116" s="112" t="s">
        <v>122</v>
      </c>
      <c r="B116" s="106">
        <v>560447404.88999999</v>
      </c>
      <c r="C116" s="106">
        <v>259883973.30000001</v>
      </c>
      <c r="D116" s="106">
        <v>240747395.00999999</v>
      </c>
      <c r="E116" s="113">
        <v>579583983.17999995</v>
      </c>
    </row>
    <row r="117" spans="1:5">
      <c r="A117" s="114" t="s">
        <v>205</v>
      </c>
      <c r="B117" s="115">
        <v>2042.56</v>
      </c>
      <c r="C117" s="115">
        <v>0</v>
      </c>
      <c r="D117" s="115">
        <v>0</v>
      </c>
      <c r="E117" s="116">
        <v>2042.56</v>
      </c>
    </row>
    <row r="118" spans="1:5">
      <c r="A118" s="114" t="s">
        <v>206</v>
      </c>
      <c r="B118" s="115">
        <v>40676.85</v>
      </c>
      <c r="C118" s="115">
        <v>52815.519999999997</v>
      </c>
      <c r="D118" s="115">
        <v>22370.81</v>
      </c>
      <c r="E118" s="116">
        <v>71121.56</v>
      </c>
    </row>
    <row r="119" spans="1:5" ht="20">
      <c r="A119" s="114" t="s">
        <v>207</v>
      </c>
      <c r="B119" s="115">
        <v>32679137.050000001</v>
      </c>
      <c r="C119" s="115">
        <v>43338480.880000003</v>
      </c>
      <c r="D119" s="115">
        <v>32215209.43</v>
      </c>
      <c r="E119" s="116">
        <v>43802408.5</v>
      </c>
    </row>
    <row r="120" spans="1:5" ht="20">
      <c r="A120" s="114" t="s">
        <v>208</v>
      </c>
      <c r="B120" s="115">
        <v>403102870.38</v>
      </c>
      <c r="C120" s="115">
        <v>214734340.5</v>
      </c>
      <c r="D120" s="115">
        <v>200446626.5</v>
      </c>
      <c r="E120" s="116">
        <v>417390584.38</v>
      </c>
    </row>
    <row r="121" spans="1:5">
      <c r="A121" s="114" t="s">
        <v>209</v>
      </c>
      <c r="B121" s="115">
        <v>124381613.15000001</v>
      </c>
      <c r="C121" s="115">
        <v>1758336.4</v>
      </c>
      <c r="D121" s="115">
        <v>8063188.2699999996</v>
      </c>
      <c r="E121" s="116">
        <v>118076761.28</v>
      </c>
    </row>
    <row r="122" spans="1:5">
      <c r="A122" s="114" t="s">
        <v>210</v>
      </c>
      <c r="B122" s="115">
        <v>4076.09</v>
      </c>
      <c r="C122" s="115">
        <v>0</v>
      </c>
      <c r="D122" s="115">
        <v>0</v>
      </c>
      <c r="E122" s="116">
        <v>4076.09</v>
      </c>
    </row>
    <row r="123" spans="1:5">
      <c r="A123" s="117" t="s">
        <v>211</v>
      </c>
      <c r="B123" s="107">
        <v>236988.81</v>
      </c>
      <c r="C123" s="107">
        <v>0</v>
      </c>
      <c r="D123" s="107">
        <v>0</v>
      </c>
      <c r="E123" s="118">
        <v>236988.81</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E152"/>
  <sheetViews>
    <sheetView showGridLines="0" tabSelected="1" zoomScaleNormal="100" workbookViewId="0">
      <selection activeCell="J10" sqref="J10"/>
    </sheetView>
  </sheetViews>
  <sheetFormatPr defaultColWidth="9.1796875" defaultRowHeight="12.5"/>
  <cols>
    <col min="1" max="1" width="30" style="79" customWidth="1"/>
    <col min="2" max="5" width="16.7265625" style="79" customWidth="1"/>
    <col min="6" max="16384" width="9.1796875" style="79"/>
  </cols>
  <sheetData>
    <row r="1" spans="1:5">
      <c r="A1" s="90" t="s">
        <v>232</v>
      </c>
      <c r="B1" s="77"/>
      <c r="C1" s="77"/>
      <c r="D1" s="77"/>
      <c r="E1" s="77"/>
    </row>
    <row r="2" spans="1:5">
      <c r="A2"/>
      <c r="B2" s="77"/>
      <c r="C2" s="77"/>
      <c r="D2" s="77"/>
      <c r="E2" s="77"/>
    </row>
    <row r="3" spans="1:5">
      <c r="A3" s="77"/>
      <c r="B3" s="93" t="s">
        <v>940</v>
      </c>
      <c r="C3" s="77"/>
      <c r="D3" s="77"/>
      <c r="E3" s="77"/>
    </row>
    <row r="4" spans="1:5">
      <c r="A4" s="77"/>
      <c r="B4" s="77"/>
      <c r="C4" s="77"/>
      <c r="D4" s="77"/>
      <c r="E4" s="77"/>
    </row>
    <row r="5" spans="1:5" ht="20.5" customHeight="1">
      <c r="A5" s="169"/>
      <c r="B5" s="170" t="s">
        <v>745</v>
      </c>
      <c r="C5" s="170" t="s">
        <v>99</v>
      </c>
      <c r="D5" s="170" t="s">
        <v>100</v>
      </c>
      <c r="E5" s="171" t="s">
        <v>101</v>
      </c>
    </row>
    <row r="6" spans="1:5" ht="19" customHeight="1">
      <c r="A6" s="165" t="s">
        <v>60</v>
      </c>
      <c r="B6" s="187">
        <v>145195536291.35101</v>
      </c>
      <c r="C6" s="187">
        <v>346641662799.81897</v>
      </c>
      <c r="D6" s="187">
        <v>325484927212.922</v>
      </c>
      <c r="E6" s="188">
        <v>166352271878.25</v>
      </c>
    </row>
    <row r="7" spans="1:5" ht="22.5" customHeight="1">
      <c r="A7" s="112" t="s">
        <v>114</v>
      </c>
      <c r="B7" s="106">
        <v>5824023941.4499998</v>
      </c>
      <c r="C7" s="106">
        <v>22804562926.790001</v>
      </c>
      <c r="D7" s="106">
        <v>16432692349.790001</v>
      </c>
      <c r="E7" s="113">
        <v>12195894518.450001</v>
      </c>
    </row>
    <row r="8" spans="1:5">
      <c r="A8" s="173" t="s">
        <v>746</v>
      </c>
      <c r="B8" s="174">
        <v>187301751.11000001</v>
      </c>
      <c r="C8" s="174">
        <v>111286871.98</v>
      </c>
      <c r="D8" s="174">
        <v>76304685.870000005</v>
      </c>
      <c r="E8" s="175">
        <v>222283937.22</v>
      </c>
    </row>
    <row r="9" spans="1:5">
      <c r="A9" s="173" t="s">
        <v>747</v>
      </c>
      <c r="B9" s="174">
        <v>908217152.75999999</v>
      </c>
      <c r="C9" s="174">
        <v>354790883.14999998</v>
      </c>
      <c r="D9" s="174">
        <v>279099022.63999999</v>
      </c>
      <c r="E9" s="175">
        <v>983909013.27000105</v>
      </c>
    </row>
    <row r="10" spans="1:5" ht="20">
      <c r="A10" s="173" t="s">
        <v>748</v>
      </c>
      <c r="B10" s="174">
        <v>2000000</v>
      </c>
      <c r="C10" s="174">
        <v>93116849</v>
      </c>
      <c r="D10" s="174">
        <v>8039089.8700000001</v>
      </c>
      <c r="E10" s="175">
        <v>87077759.129999995</v>
      </c>
    </row>
    <row r="11" spans="1:5" ht="20">
      <c r="A11" s="173" t="s">
        <v>749</v>
      </c>
      <c r="B11" s="174">
        <v>52898836.890000001</v>
      </c>
      <c r="C11" s="174">
        <v>13443174.41</v>
      </c>
      <c r="D11" s="174">
        <v>7140902.5599999996</v>
      </c>
      <c r="E11" s="175">
        <v>59201108.740000002</v>
      </c>
    </row>
    <row r="12" spans="1:5">
      <c r="A12" s="173" t="s">
        <v>750</v>
      </c>
      <c r="B12" s="174">
        <v>375950683.49000001</v>
      </c>
      <c r="C12" s="174">
        <v>43576770.649999999</v>
      </c>
      <c r="D12" s="174">
        <v>43698220.149999999</v>
      </c>
      <c r="E12" s="175">
        <v>375829233.99000001</v>
      </c>
    </row>
    <row r="13" spans="1:5">
      <c r="A13" s="173" t="s">
        <v>751</v>
      </c>
      <c r="B13" s="174">
        <v>538476049.51999998</v>
      </c>
      <c r="C13" s="174">
        <v>33627642</v>
      </c>
      <c r="D13" s="174">
        <v>29394889.02</v>
      </c>
      <c r="E13" s="175">
        <v>542708802.5</v>
      </c>
    </row>
    <row r="14" spans="1:5">
      <c r="A14" s="173" t="s">
        <v>752</v>
      </c>
      <c r="B14" s="174">
        <v>1247650397.3199999</v>
      </c>
      <c r="C14" s="174">
        <v>689081.88</v>
      </c>
      <c r="D14" s="174">
        <v>744471.58</v>
      </c>
      <c r="E14" s="175">
        <v>1247595007.6199999</v>
      </c>
    </row>
    <row r="15" spans="1:5">
      <c r="A15" s="173" t="s">
        <v>753</v>
      </c>
      <c r="B15" s="174">
        <v>0</v>
      </c>
      <c r="C15" s="174">
        <v>6637522044.8299999</v>
      </c>
      <c r="D15" s="174">
        <v>0</v>
      </c>
      <c r="E15" s="175">
        <v>6637522044.8299999</v>
      </c>
    </row>
    <row r="16" spans="1:5" ht="20">
      <c r="A16" s="173" t="s">
        <v>754</v>
      </c>
      <c r="B16" s="174">
        <v>87295019.159999996</v>
      </c>
      <c r="C16" s="174">
        <v>14186925145.870001</v>
      </c>
      <c r="D16" s="174">
        <v>14194672444.309999</v>
      </c>
      <c r="E16" s="175">
        <v>79547720.719999999</v>
      </c>
    </row>
    <row r="17" spans="1:5" ht="20">
      <c r="A17" s="173" t="s">
        <v>755</v>
      </c>
      <c r="B17" s="174">
        <v>2424234051.1999998</v>
      </c>
      <c r="C17" s="174">
        <v>1329584463.02</v>
      </c>
      <c r="D17" s="174">
        <v>1793598623.79</v>
      </c>
      <c r="E17" s="175">
        <v>1960219890.4300001</v>
      </c>
    </row>
    <row r="18" spans="1:5" ht="21" customHeight="1">
      <c r="A18" s="112" t="s">
        <v>756</v>
      </c>
      <c r="B18" s="106">
        <v>4706447169.9200001</v>
      </c>
      <c r="C18" s="106">
        <v>2713637197.8499999</v>
      </c>
      <c r="D18" s="106">
        <v>4407620750.2399998</v>
      </c>
      <c r="E18" s="113">
        <v>3012463617.5300002</v>
      </c>
    </row>
    <row r="19" spans="1:5">
      <c r="A19" s="173" t="s">
        <v>757</v>
      </c>
      <c r="B19" s="174">
        <v>4706447169.9200001</v>
      </c>
      <c r="C19" s="174">
        <v>2713637197.8499999</v>
      </c>
      <c r="D19" s="174">
        <v>4407620750.2399998</v>
      </c>
      <c r="E19" s="175">
        <v>3012463617.5300002</v>
      </c>
    </row>
    <row r="20" spans="1:5" ht="23.5" customHeight="1">
      <c r="A20" s="112" t="s">
        <v>115</v>
      </c>
      <c r="B20" s="106">
        <v>1869991000.72</v>
      </c>
      <c r="C20" s="106">
        <v>467631032.47000003</v>
      </c>
      <c r="D20" s="106">
        <v>376253209.82999998</v>
      </c>
      <c r="E20" s="113">
        <v>1961368823.3599999</v>
      </c>
    </row>
    <row r="21" spans="1:5">
      <c r="A21" s="173" t="s">
        <v>758</v>
      </c>
      <c r="B21" s="174">
        <v>514916.23</v>
      </c>
      <c r="C21" s="174">
        <v>8280750.9800000004</v>
      </c>
      <c r="D21" s="174">
        <v>4422053.25</v>
      </c>
      <c r="E21" s="175">
        <v>4373613.96</v>
      </c>
    </row>
    <row r="22" spans="1:5">
      <c r="A22" s="173" t="s">
        <v>759</v>
      </c>
      <c r="B22" s="174">
        <v>9471500.7300000004</v>
      </c>
      <c r="C22" s="174">
        <v>3314952.24</v>
      </c>
      <c r="D22" s="174">
        <v>2624066.8199999998</v>
      </c>
      <c r="E22" s="175">
        <v>10162386.15</v>
      </c>
    </row>
    <row r="23" spans="1:5">
      <c r="A23" s="173" t="s">
        <v>760</v>
      </c>
      <c r="B23" s="174">
        <v>443976638.69</v>
      </c>
      <c r="C23" s="174">
        <v>91509906.530000001</v>
      </c>
      <c r="D23" s="174">
        <v>79226390.480000004</v>
      </c>
      <c r="E23" s="175">
        <v>456260154.74000001</v>
      </c>
    </row>
    <row r="24" spans="1:5">
      <c r="A24" s="173" t="s">
        <v>761</v>
      </c>
      <c r="B24" s="174">
        <v>34426984.829999998</v>
      </c>
      <c r="C24" s="174">
        <v>5591774.5099999998</v>
      </c>
      <c r="D24" s="174">
        <v>4344901.4000000004</v>
      </c>
      <c r="E24" s="175">
        <v>35673857.939999998</v>
      </c>
    </row>
    <row r="25" spans="1:5" ht="20">
      <c r="A25" s="173" t="s">
        <v>762</v>
      </c>
      <c r="B25" s="174">
        <v>146467027.47</v>
      </c>
      <c r="C25" s="174">
        <v>37940080.729999997</v>
      </c>
      <c r="D25" s="174">
        <v>18317077.18</v>
      </c>
      <c r="E25" s="175">
        <v>166090031.02000001</v>
      </c>
    </row>
    <row r="26" spans="1:5">
      <c r="A26" s="173" t="s">
        <v>763</v>
      </c>
      <c r="B26" s="174">
        <v>234895852.25999999</v>
      </c>
      <c r="C26" s="174">
        <v>36782022.270000003</v>
      </c>
      <c r="D26" s="174">
        <v>22550840.809999999</v>
      </c>
      <c r="E26" s="175">
        <v>249127033.72</v>
      </c>
    </row>
    <row r="27" spans="1:5">
      <c r="A27" s="173" t="s">
        <v>764</v>
      </c>
      <c r="B27" s="174">
        <v>247930351.16</v>
      </c>
      <c r="C27" s="174">
        <v>261019323.28999999</v>
      </c>
      <c r="D27" s="174">
        <v>204451102.12</v>
      </c>
      <c r="E27" s="175">
        <v>304498572.32999998</v>
      </c>
    </row>
    <row r="28" spans="1:5" ht="20">
      <c r="A28" s="173" t="s">
        <v>765</v>
      </c>
      <c r="B28" s="174">
        <v>752307729.35000002</v>
      </c>
      <c r="C28" s="174">
        <v>23192221.920000002</v>
      </c>
      <c r="D28" s="174">
        <v>40316777.770000003</v>
      </c>
      <c r="E28" s="175">
        <v>735183173.5</v>
      </c>
    </row>
    <row r="29" spans="1:5" ht="23" customHeight="1">
      <c r="A29" s="112" t="s">
        <v>116</v>
      </c>
      <c r="B29" s="106">
        <v>2447520352.4200001</v>
      </c>
      <c r="C29" s="106">
        <v>1053039970.05</v>
      </c>
      <c r="D29" s="106">
        <v>1465242514.8399999</v>
      </c>
      <c r="E29" s="113">
        <v>2035317807.6300001</v>
      </c>
    </row>
    <row r="30" spans="1:5">
      <c r="A30" s="173" t="s">
        <v>766</v>
      </c>
      <c r="B30" s="174">
        <v>1606997933.47</v>
      </c>
      <c r="C30" s="174">
        <v>99804171.370000005</v>
      </c>
      <c r="D30" s="174">
        <v>701146473.41999996</v>
      </c>
      <c r="E30" s="175">
        <v>1005655631.42</v>
      </c>
    </row>
    <row r="31" spans="1:5">
      <c r="A31" s="173" t="s">
        <v>767</v>
      </c>
      <c r="B31" s="174">
        <v>33203156.120000001</v>
      </c>
      <c r="C31" s="174">
        <v>1811960.96</v>
      </c>
      <c r="D31" s="174">
        <v>22972995.41</v>
      </c>
      <c r="E31" s="175">
        <v>12042121.67</v>
      </c>
    </row>
    <row r="32" spans="1:5" ht="20">
      <c r="A32" s="173" t="s">
        <v>768</v>
      </c>
      <c r="B32" s="174">
        <v>22400675.960000001</v>
      </c>
      <c r="C32" s="174">
        <v>328496080.37</v>
      </c>
      <c r="D32" s="174">
        <v>76101686.569999993</v>
      </c>
      <c r="E32" s="175">
        <v>274795069.75999999</v>
      </c>
    </row>
    <row r="33" spans="1:5" ht="20">
      <c r="A33" s="173" t="s">
        <v>769</v>
      </c>
      <c r="B33" s="174">
        <v>784918586.87</v>
      </c>
      <c r="C33" s="174">
        <v>622927757.35000002</v>
      </c>
      <c r="D33" s="174">
        <v>665021359.44000006</v>
      </c>
      <c r="E33" s="175">
        <v>742824984.77999997</v>
      </c>
    </row>
    <row r="34" spans="1:5" ht="21" customHeight="1">
      <c r="A34" s="112" t="s">
        <v>117</v>
      </c>
      <c r="B34" s="106">
        <v>681249833.83000004</v>
      </c>
      <c r="C34" s="106">
        <v>237155676.08000001</v>
      </c>
      <c r="D34" s="106">
        <v>208228466.77000001</v>
      </c>
      <c r="E34" s="113">
        <v>710177043.13999999</v>
      </c>
    </row>
    <row r="35" spans="1:5" ht="20">
      <c r="A35" s="173" t="s">
        <v>770</v>
      </c>
      <c r="B35" s="174">
        <v>142342248.00999999</v>
      </c>
      <c r="C35" s="174">
        <v>69418850.799999997</v>
      </c>
      <c r="D35" s="174">
        <v>35914405.439999998</v>
      </c>
      <c r="E35" s="175">
        <v>175846693.37</v>
      </c>
    </row>
    <row r="36" spans="1:5">
      <c r="A36" s="173" t="s">
        <v>771</v>
      </c>
      <c r="B36" s="174">
        <v>151717787.97</v>
      </c>
      <c r="C36" s="174">
        <v>41692574.780000001</v>
      </c>
      <c r="D36" s="174">
        <v>33186878.170000002</v>
      </c>
      <c r="E36" s="175">
        <v>160223484.58000001</v>
      </c>
    </row>
    <row r="37" spans="1:5" ht="20">
      <c r="A37" s="173" t="s">
        <v>772</v>
      </c>
      <c r="B37" s="174">
        <v>127321839.59</v>
      </c>
      <c r="C37" s="174">
        <v>68576634.150000006</v>
      </c>
      <c r="D37" s="174">
        <v>47323104.109999999</v>
      </c>
      <c r="E37" s="175">
        <v>148575369.63</v>
      </c>
    </row>
    <row r="38" spans="1:5" ht="20">
      <c r="A38" s="173" t="s">
        <v>773</v>
      </c>
      <c r="B38" s="174">
        <v>27643871.899999999</v>
      </c>
      <c r="C38" s="174">
        <v>7789161.1299999999</v>
      </c>
      <c r="D38" s="174">
        <v>8209664.4000000004</v>
      </c>
      <c r="E38" s="175">
        <v>27223368.629999999</v>
      </c>
    </row>
    <row r="39" spans="1:5" ht="20">
      <c r="A39" s="173" t="s">
        <v>774</v>
      </c>
      <c r="B39" s="174">
        <v>4876694.0999999996</v>
      </c>
      <c r="C39" s="174">
        <v>1658749.76</v>
      </c>
      <c r="D39" s="174">
        <v>1412479.34</v>
      </c>
      <c r="E39" s="175">
        <v>5122964.5199999996</v>
      </c>
    </row>
    <row r="40" spans="1:5" ht="20">
      <c r="A40" s="173" t="s">
        <v>775</v>
      </c>
      <c r="B40" s="174">
        <v>35562366.439999998</v>
      </c>
      <c r="C40" s="174">
        <v>13305077.789999999</v>
      </c>
      <c r="D40" s="174">
        <v>11967529.74</v>
      </c>
      <c r="E40" s="175">
        <v>36899914.490000002</v>
      </c>
    </row>
    <row r="41" spans="1:5" ht="20">
      <c r="A41" s="173" t="s">
        <v>776</v>
      </c>
      <c r="B41" s="174">
        <v>126125667.73</v>
      </c>
      <c r="C41" s="174">
        <v>772185.81</v>
      </c>
      <c r="D41" s="174">
        <v>48733282.329999998</v>
      </c>
      <c r="E41" s="175">
        <v>78164571.209999993</v>
      </c>
    </row>
    <row r="42" spans="1:5" ht="20">
      <c r="A42" s="173" t="s">
        <v>777</v>
      </c>
      <c r="B42" s="174">
        <v>65659358.090000004</v>
      </c>
      <c r="C42" s="174">
        <v>33942441.859999999</v>
      </c>
      <c r="D42" s="174">
        <v>21481123.239999998</v>
      </c>
      <c r="E42" s="175">
        <v>78120676.709999993</v>
      </c>
    </row>
    <row r="43" spans="1:5" ht="23.5" customHeight="1">
      <c r="A43" s="112" t="s">
        <v>118</v>
      </c>
      <c r="B43" s="106">
        <v>1030567411.51</v>
      </c>
      <c r="C43" s="106">
        <v>3279877681.7399998</v>
      </c>
      <c r="D43" s="106">
        <v>2898048208.9299998</v>
      </c>
      <c r="E43" s="113">
        <v>1412396884.3199999</v>
      </c>
    </row>
    <row r="44" spans="1:5">
      <c r="A44" s="173" t="s">
        <v>778</v>
      </c>
      <c r="B44" s="174">
        <v>1030567411.51</v>
      </c>
      <c r="C44" s="174">
        <v>3279877681.7399998</v>
      </c>
      <c r="D44" s="174">
        <v>2898048208.9299998</v>
      </c>
      <c r="E44" s="175">
        <v>1412396884.3199999</v>
      </c>
    </row>
    <row r="45" spans="1:5" ht="21">
      <c r="A45" s="112" t="s">
        <v>119</v>
      </c>
      <c r="B45" s="106">
        <v>91398550.280000001</v>
      </c>
      <c r="C45" s="106">
        <v>39783352.82</v>
      </c>
      <c r="D45" s="106">
        <v>51022487.850000001</v>
      </c>
      <c r="E45" s="113">
        <v>80159415.25</v>
      </c>
    </row>
    <row r="46" spans="1:5">
      <c r="A46" s="173" t="s">
        <v>779</v>
      </c>
      <c r="B46" s="174">
        <v>13181278.33</v>
      </c>
      <c r="C46" s="174">
        <v>27921087.649999999</v>
      </c>
      <c r="D46" s="174">
        <v>27892448.84</v>
      </c>
      <c r="E46" s="175">
        <v>13209917.140000001</v>
      </c>
    </row>
    <row r="47" spans="1:5">
      <c r="A47" s="173" t="s">
        <v>780</v>
      </c>
      <c r="B47" s="174">
        <v>3365086.56</v>
      </c>
      <c r="C47" s="174">
        <v>3978805.59</v>
      </c>
      <c r="D47" s="174">
        <v>4473685.45</v>
      </c>
      <c r="E47" s="175">
        <v>2870206.7</v>
      </c>
    </row>
    <row r="48" spans="1:5">
      <c r="A48" s="173" t="s">
        <v>781</v>
      </c>
      <c r="B48" s="174">
        <v>9967501.2200000007</v>
      </c>
      <c r="C48" s="174">
        <v>1855475.86</v>
      </c>
      <c r="D48" s="174">
        <v>2377474.19</v>
      </c>
      <c r="E48" s="175">
        <v>9445502.8900000006</v>
      </c>
    </row>
    <row r="49" spans="1:5">
      <c r="A49" s="173" t="s">
        <v>782</v>
      </c>
      <c r="B49" s="174">
        <v>1425492.69</v>
      </c>
      <c r="C49" s="174">
        <v>2340198.44</v>
      </c>
      <c r="D49" s="174">
        <v>1552890.51</v>
      </c>
      <c r="E49" s="175">
        <v>2212800.62</v>
      </c>
    </row>
    <row r="50" spans="1:5" ht="20">
      <c r="A50" s="173" t="s">
        <v>783</v>
      </c>
      <c r="B50" s="174">
        <v>360224.96</v>
      </c>
      <c r="C50" s="174">
        <v>1018153.03</v>
      </c>
      <c r="D50" s="174">
        <v>658971.98</v>
      </c>
      <c r="E50" s="175">
        <v>719406.01</v>
      </c>
    </row>
    <row r="51" spans="1:5" ht="20">
      <c r="A51" s="173" t="s">
        <v>784</v>
      </c>
      <c r="B51" s="174">
        <v>27506618.719999999</v>
      </c>
      <c r="C51" s="174">
        <v>2030778.17</v>
      </c>
      <c r="D51" s="174">
        <v>6265380.0099999998</v>
      </c>
      <c r="E51" s="175">
        <v>23272016.879999999</v>
      </c>
    </row>
    <row r="52" spans="1:5">
      <c r="A52" s="173" t="s">
        <v>785</v>
      </c>
      <c r="B52" s="174">
        <v>35592347.799999997</v>
      </c>
      <c r="C52" s="174">
        <v>638854.07999999996</v>
      </c>
      <c r="D52" s="174">
        <v>7801636.8700000001</v>
      </c>
      <c r="E52" s="175">
        <v>28429565.010000002</v>
      </c>
    </row>
    <row r="53" spans="1:5" ht="25" customHeight="1">
      <c r="A53" s="112" t="s">
        <v>120</v>
      </c>
      <c r="B53" s="106">
        <v>4402777305.8599997</v>
      </c>
      <c r="C53" s="106">
        <v>3230749286.4499998</v>
      </c>
      <c r="D53" s="106">
        <v>2602805037.1799998</v>
      </c>
      <c r="E53" s="113">
        <v>5030721555.1300001</v>
      </c>
    </row>
    <row r="54" spans="1:5" ht="20">
      <c r="A54" s="173" t="s">
        <v>786</v>
      </c>
      <c r="B54" s="174">
        <v>67623433.900000006</v>
      </c>
      <c r="C54" s="174">
        <v>69311463.879999995</v>
      </c>
      <c r="D54" s="174">
        <v>101653949.41</v>
      </c>
      <c r="E54" s="175">
        <v>35280948.369999997</v>
      </c>
    </row>
    <row r="55" spans="1:5">
      <c r="A55" s="173" t="s">
        <v>787</v>
      </c>
      <c r="B55" s="174">
        <v>182950041.49000001</v>
      </c>
      <c r="C55" s="174">
        <v>188745214.43000001</v>
      </c>
      <c r="D55" s="174">
        <v>201482468.44999999</v>
      </c>
      <c r="E55" s="175">
        <v>170212787.47</v>
      </c>
    </row>
    <row r="56" spans="1:5">
      <c r="A56" s="173" t="s">
        <v>788</v>
      </c>
      <c r="B56" s="174">
        <v>66119694.939999998</v>
      </c>
      <c r="C56" s="174">
        <v>108127294.84999999</v>
      </c>
      <c r="D56" s="174">
        <v>83301592.5</v>
      </c>
      <c r="E56" s="175">
        <v>90945397.290000007</v>
      </c>
    </row>
    <row r="57" spans="1:5">
      <c r="A57" s="173" t="s">
        <v>789</v>
      </c>
      <c r="B57" s="174">
        <v>24379726.629999999</v>
      </c>
      <c r="C57" s="174">
        <v>23081882.91</v>
      </c>
      <c r="D57" s="174">
        <v>28207984</v>
      </c>
      <c r="E57" s="175">
        <v>19253625.539999999</v>
      </c>
    </row>
    <row r="58" spans="1:5" ht="22" customHeight="1">
      <c r="A58" s="173" t="s">
        <v>790</v>
      </c>
      <c r="B58" s="174">
        <v>9617875.0099999998</v>
      </c>
      <c r="C58" s="174">
        <v>46659696.689999998</v>
      </c>
      <c r="D58" s="174">
        <v>40096167.240000002</v>
      </c>
      <c r="E58" s="175">
        <v>16181404.460000001</v>
      </c>
    </row>
    <row r="59" spans="1:5">
      <c r="A59" s="173" t="s">
        <v>791</v>
      </c>
      <c r="B59" s="174">
        <v>432268218.48000002</v>
      </c>
      <c r="C59" s="174">
        <v>155040441.28</v>
      </c>
      <c r="D59" s="174">
        <v>165717761.50999999</v>
      </c>
      <c r="E59" s="175">
        <v>421590898.25</v>
      </c>
    </row>
    <row r="60" spans="1:5">
      <c r="A60" s="173" t="s">
        <v>792</v>
      </c>
      <c r="B60" s="174">
        <v>8894771.1400000006</v>
      </c>
      <c r="C60" s="174">
        <v>9747468.6400000006</v>
      </c>
      <c r="D60" s="174">
        <v>15217984.32</v>
      </c>
      <c r="E60" s="175">
        <v>3424255.46</v>
      </c>
    </row>
    <row r="61" spans="1:5">
      <c r="A61" s="173" t="s">
        <v>793</v>
      </c>
      <c r="B61" s="174">
        <v>21565206.309999999</v>
      </c>
      <c r="C61" s="174">
        <v>40168867.369999997</v>
      </c>
      <c r="D61" s="174">
        <v>26819286.59</v>
      </c>
      <c r="E61" s="175">
        <v>34914787.090000004</v>
      </c>
    </row>
    <row r="62" spans="1:5">
      <c r="A62" s="173" t="s">
        <v>794</v>
      </c>
      <c r="B62" s="174">
        <v>97127771.890000001</v>
      </c>
      <c r="C62" s="174">
        <v>131616536.92</v>
      </c>
      <c r="D62" s="174">
        <v>85509709.719999999</v>
      </c>
      <c r="E62" s="175">
        <v>143234599.09</v>
      </c>
    </row>
    <row r="63" spans="1:5" ht="20">
      <c r="A63" s="173" t="s">
        <v>795</v>
      </c>
      <c r="B63" s="174">
        <v>34162521.469999999</v>
      </c>
      <c r="C63" s="174">
        <v>34734125.130000003</v>
      </c>
      <c r="D63" s="174">
        <v>20743828.27</v>
      </c>
      <c r="E63" s="175">
        <v>48152818.329999998</v>
      </c>
    </row>
    <row r="64" spans="1:5" ht="20">
      <c r="A64" s="173" t="s">
        <v>796</v>
      </c>
      <c r="B64" s="174">
        <v>4725755.21</v>
      </c>
      <c r="C64" s="174">
        <v>236089</v>
      </c>
      <c r="D64" s="174">
        <v>20807.11</v>
      </c>
      <c r="E64" s="175">
        <v>4941037.0999999996</v>
      </c>
    </row>
    <row r="65" spans="1:5">
      <c r="A65" s="173" t="s">
        <v>797</v>
      </c>
      <c r="B65" s="174">
        <v>457108794.63</v>
      </c>
      <c r="C65" s="174">
        <v>374953366.85000002</v>
      </c>
      <c r="D65" s="174">
        <v>335967203.33999997</v>
      </c>
      <c r="E65" s="175">
        <v>496094958.13999999</v>
      </c>
    </row>
    <row r="66" spans="1:5">
      <c r="A66" s="173" t="s">
        <v>798</v>
      </c>
      <c r="B66" s="174">
        <v>986160330.08000004</v>
      </c>
      <c r="C66" s="174">
        <v>874267251.58000004</v>
      </c>
      <c r="D66" s="174">
        <v>653720626.12</v>
      </c>
      <c r="E66" s="175">
        <v>1206706955.54</v>
      </c>
    </row>
    <row r="67" spans="1:5">
      <c r="A67" s="173" t="s">
        <v>799</v>
      </c>
      <c r="B67" s="174">
        <v>832096450.94000006</v>
      </c>
      <c r="C67" s="174">
        <v>275272035.56</v>
      </c>
      <c r="D67" s="174">
        <v>197900429.81</v>
      </c>
      <c r="E67" s="175">
        <v>909468056.69000006</v>
      </c>
    </row>
    <row r="68" spans="1:5" ht="22.5" customHeight="1">
      <c r="A68" s="173" t="s">
        <v>800</v>
      </c>
      <c r="B68" s="174">
        <v>909048258.51999998</v>
      </c>
      <c r="C68" s="174">
        <v>590938930.05999994</v>
      </c>
      <c r="D68" s="174">
        <v>403267389.92000002</v>
      </c>
      <c r="E68" s="175">
        <v>1096719798.6600001</v>
      </c>
    </row>
    <row r="69" spans="1:5" ht="20.5" customHeight="1">
      <c r="A69" s="173" t="s">
        <v>801</v>
      </c>
      <c r="B69" s="174">
        <v>4032900.88</v>
      </c>
      <c r="C69" s="174">
        <v>2809427.99</v>
      </c>
      <c r="D69" s="174">
        <v>1907724.86</v>
      </c>
      <c r="E69" s="175">
        <v>4934604.01</v>
      </c>
    </row>
    <row r="70" spans="1:5">
      <c r="A70" s="173" t="s">
        <v>802</v>
      </c>
      <c r="B70" s="174">
        <v>175268878.66</v>
      </c>
      <c r="C70" s="174">
        <v>165060754.56999999</v>
      </c>
      <c r="D70" s="174">
        <v>116736174.86</v>
      </c>
      <c r="E70" s="175">
        <v>223593458.37</v>
      </c>
    </row>
    <row r="71" spans="1:5" ht="20">
      <c r="A71" s="173" t="s">
        <v>803</v>
      </c>
      <c r="B71" s="174">
        <v>84982233.629999995</v>
      </c>
      <c r="C71" s="174">
        <v>133656670.37</v>
      </c>
      <c r="D71" s="174">
        <v>120777930.12</v>
      </c>
      <c r="E71" s="175">
        <v>97860973.879999995</v>
      </c>
    </row>
    <row r="72" spans="1:5">
      <c r="A72" s="173" t="s">
        <v>804</v>
      </c>
      <c r="B72" s="174">
        <v>4644442.05</v>
      </c>
      <c r="C72" s="174">
        <v>6321768.3700000001</v>
      </c>
      <c r="D72" s="174">
        <v>3756019.03</v>
      </c>
      <c r="E72" s="175">
        <v>7210191.3899999997</v>
      </c>
    </row>
    <row r="73" spans="1:5" ht="22" customHeight="1">
      <c r="A73" s="112" t="s">
        <v>98</v>
      </c>
      <c r="B73" s="106">
        <v>102509182.66</v>
      </c>
      <c r="C73" s="106">
        <v>213623755.46000001</v>
      </c>
      <c r="D73" s="106">
        <v>67121366.140000001</v>
      </c>
      <c r="E73" s="113">
        <v>249011571.97999999</v>
      </c>
    </row>
    <row r="74" spans="1:5">
      <c r="A74" s="173" t="s">
        <v>746</v>
      </c>
      <c r="B74" s="174">
        <v>538014.65</v>
      </c>
      <c r="C74" s="174">
        <v>34.01</v>
      </c>
      <c r="D74" s="174">
        <v>0</v>
      </c>
      <c r="E74" s="175">
        <v>538048.66</v>
      </c>
    </row>
    <row r="75" spans="1:5">
      <c r="A75" s="173" t="s">
        <v>805</v>
      </c>
      <c r="B75" s="174">
        <v>8184180.5599999996</v>
      </c>
      <c r="C75" s="174">
        <v>1479159.34</v>
      </c>
      <c r="D75" s="174">
        <v>2756781.26</v>
      </c>
      <c r="E75" s="175">
        <v>6906558.6399999997</v>
      </c>
    </row>
    <row r="76" spans="1:5">
      <c r="A76" s="173" t="s">
        <v>806</v>
      </c>
      <c r="B76" s="174">
        <v>0</v>
      </c>
      <c r="C76" s="174">
        <v>169567870.90000001</v>
      </c>
      <c r="D76" s="174">
        <v>34126177.659999996</v>
      </c>
      <c r="E76" s="175">
        <v>135441693.24000001</v>
      </c>
    </row>
    <row r="77" spans="1:5">
      <c r="A77" s="173" t="s">
        <v>807</v>
      </c>
      <c r="B77" s="174">
        <v>1441528.99</v>
      </c>
      <c r="C77" s="174">
        <v>167604</v>
      </c>
      <c r="D77" s="174">
        <v>302997.02</v>
      </c>
      <c r="E77" s="175">
        <v>1306135.97</v>
      </c>
    </row>
    <row r="78" spans="1:5">
      <c r="A78" s="173" t="s">
        <v>808</v>
      </c>
      <c r="B78" s="174">
        <v>8613791.3300000001</v>
      </c>
      <c r="C78" s="174">
        <v>2308603.2799999998</v>
      </c>
      <c r="D78" s="174">
        <v>144524.01999999999</v>
      </c>
      <c r="E78" s="175">
        <v>10777870.59</v>
      </c>
    </row>
    <row r="79" spans="1:5" ht="20">
      <c r="A79" s="173" t="s">
        <v>809</v>
      </c>
      <c r="B79" s="174">
        <v>16345560.33</v>
      </c>
      <c r="C79" s="174">
        <v>9179843.4600000009</v>
      </c>
      <c r="D79" s="174">
        <v>4741332.62</v>
      </c>
      <c r="E79" s="175">
        <v>20784071.170000002</v>
      </c>
    </row>
    <row r="80" spans="1:5" ht="20">
      <c r="A80" s="173" t="s">
        <v>810</v>
      </c>
      <c r="B80" s="174">
        <v>49963561.579999998</v>
      </c>
      <c r="C80" s="174">
        <v>15567448.710000001</v>
      </c>
      <c r="D80" s="174">
        <v>12086262.83</v>
      </c>
      <c r="E80" s="175">
        <v>53444747.460000001</v>
      </c>
    </row>
    <row r="81" spans="1:5">
      <c r="A81" s="173" t="s">
        <v>811</v>
      </c>
      <c r="B81" s="174">
        <v>6896007.5300000003</v>
      </c>
      <c r="C81" s="174">
        <v>2291752.27</v>
      </c>
      <c r="D81" s="174">
        <v>1930946.6</v>
      </c>
      <c r="E81" s="175">
        <v>7256813.2000000002</v>
      </c>
    </row>
    <row r="82" spans="1:5">
      <c r="A82" s="173" t="s">
        <v>812</v>
      </c>
      <c r="B82" s="174">
        <v>5963152.4900000002</v>
      </c>
      <c r="C82" s="174">
        <v>10244972.710000001</v>
      </c>
      <c r="D82" s="174">
        <v>8845162.6300000008</v>
      </c>
      <c r="E82" s="175">
        <v>7362962.5700000003</v>
      </c>
    </row>
    <row r="83" spans="1:5">
      <c r="A83" s="173" t="s">
        <v>813</v>
      </c>
      <c r="B83" s="174">
        <v>1735038.2</v>
      </c>
      <c r="C83" s="174">
        <v>428584.02</v>
      </c>
      <c r="D83" s="174">
        <v>693042.27</v>
      </c>
      <c r="E83" s="175">
        <v>1470579.95</v>
      </c>
    </row>
    <row r="84" spans="1:5">
      <c r="A84" s="173" t="s">
        <v>814</v>
      </c>
      <c r="B84" s="174">
        <v>1996701.87</v>
      </c>
      <c r="C84" s="174">
        <v>1793674.28</v>
      </c>
      <c r="D84" s="174">
        <v>1054203.28</v>
      </c>
      <c r="E84" s="175">
        <v>2736172.87</v>
      </c>
    </row>
    <row r="85" spans="1:5">
      <c r="A85" s="173" t="s">
        <v>815</v>
      </c>
      <c r="B85" s="174">
        <v>287887.59999999998</v>
      </c>
      <c r="C85" s="174">
        <v>13940.75</v>
      </c>
      <c r="D85" s="174">
        <v>20292</v>
      </c>
      <c r="E85" s="175">
        <v>281536.34999999998</v>
      </c>
    </row>
    <row r="86" spans="1:5" ht="20">
      <c r="A86" s="173" t="s">
        <v>816</v>
      </c>
      <c r="B86" s="174">
        <v>543757.53</v>
      </c>
      <c r="C86" s="174">
        <v>580267.73</v>
      </c>
      <c r="D86" s="174">
        <v>419643.95</v>
      </c>
      <c r="E86" s="175">
        <v>704381.31</v>
      </c>
    </row>
    <row r="87" spans="1:5" ht="19.5" customHeight="1">
      <c r="A87" s="112" t="s">
        <v>122</v>
      </c>
      <c r="B87" s="106">
        <v>124039051542.7</v>
      </c>
      <c r="C87" s="106">
        <v>312601601920.10999</v>
      </c>
      <c r="D87" s="106">
        <v>296975892821.34998</v>
      </c>
      <c r="E87" s="113">
        <v>139664760641.45999</v>
      </c>
    </row>
    <row r="88" spans="1:5" ht="19.5" customHeight="1">
      <c r="A88" s="178" t="s">
        <v>817</v>
      </c>
      <c r="B88" s="105">
        <v>86020015623.939896</v>
      </c>
      <c r="C88" s="105">
        <v>199212718988.63</v>
      </c>
      <c r="D88" s="105">
        <v>181868244651.03</v>
      </c>
      <c r="E88" s="142">
        <v>103364489961.53999</v>
      </c>
    </row>
    <row r="89" spans="1:5">
      <c r="A89" s="108" t="s">
        <v>818</v>
      </c>
      <c r="B89" s="176">
        <v>6382372711.4799995</v>
      </c>
      <c r="C89" s="176">
        <v>3438073796.8499999</v>
      </c>
      <c r="D89" s="176">
        <v>3065837537.9200001</v>
      </c>
      <c r="E89" s="177">
        <v>6754608970.4099998</v>
      </c>
    </row>
    <row r="90" spans="1:5" ht="20">
      <c r="A90" s="108" t="s">
        <v>819</v>
      </c>
      <c r="B90" s="176">
        <v>23895770267.610001</v>
      </c>
      <c r="C90" s="176">
        <v>33720296809.0499</v>
      </c>
      <c r="D90" s="176">
        <v>34741804274.940002</v>
      </c>
      <c r="E90" s="177">
        <v>22874262801.720001</v>
      </c>
    </row>
    <row r="91" spans="1:5">
      <c r="A91" s="108" t="s">
        <v>820</v>
      </c>
      <c r="B91" s="176">
        <v>5519883.0499999998</v>
      </c>
      <c r="C91" s="176">
        <v>15344404.99</v>
      </c>
      <c r="D91" s="176">
        <v>13706418.18</v>
      </c>
      <c r="E91" s="177">
        <v>7157869.8600000003</v>
      </c>
    </row>
    <row r="92" spans="1:5">
      <c r="A92" s="108" t="s">
        <v>821</v>
      </c>
      <c r="B92" s="176">
        <v>230498795.03</v>
      </c>
      <c r="C92" s="176">
        <v>266122074.75999999</v>
      </c>
      <c r="D92" s="176">
        <v>262263194.09</v>
      </c>
      <c r="E92" s="177">
        <v>234357675.69999999</v>
      </c>
    </row>
    <row r="93" spans="1:5">
      <c r="A93" s="108" t="s">
        <v>822</v>
      </c>
      <c r="B93" s="176">
        <v>1133943129.8900001</v>
      </c>
      <c r="C93" s="176">
        <v>1803368213.99</v>
      </c>
      <c r="D93" s="176">
        <v>1864117789.3</v>
      </c>
      <c r="E93" s="177">
        <v>1073193554.58</v>
      </c>
    </row>
    <row r="94" spans="1:5" ht="20">
      <c r="A94" s="108" t="s">
        <v>823</v>
      </c>
      <c r="B94" s="176">
        <v>6899234761.8399601</v>
      </c>
      <c r="C94" s="176">
        <v>8549769225.3400202</v>
      </c>
      <c r="D94" s="176">
        <v>8586700308.3400202</v>
      </c>
      <c r="E94" s="177">
        <v>6862303678.8399897</v>
      </c>
    </row>
    <row r="95" spans="1:5">
      <c r="A95" s="108" t="s">
        <v>824</v>
      </c>
      <c r="B95" s="176">
        <v>39409822.530000001</v>
      </c>
      <c r="C95" s="176">
        <v>88811575.620000005</v>
      </c>
      <c r="D95" s="176">
        <v>87469450.489999995</v>
      </c>
      <c r="E95" s="177">
        <v>40751947.659999996</v>
      </c>
    </row>
    <row r="96" spans="1:5" ht="20">
      <c r="A96" s="108" t="s">
        <v>825</v>
      </c>
      <c r="B96" s="176">
        <v>880784073.74999905</v>
      </c>
      <c r="C96" s="176">
        <v>434219780.69</v>
      </c>
      <c r="D96" s="176">
        <v>338297975.52999997</v>
      </c>
      <c r="E96" s="177">
        <v>976705878.90999997</v>
      </c>
    </row>
    <row r="97" spans="1:5">
      <c r="A97" s="108" t="s">
        <v>826</v>
      </c>
      <c r="B97" s="176">
        <v>2697335933.29</v>
      </c>
      <c r="C97" s="176">
        <v>1063288248.99</v>
      </c>
      <c r="D97" s="176">
        <v>1018553517.11</v>
      </c>
      <c r="E97" s="177">
        <v>2742070665.1700001</v>
      </c>
    </row>
    <row r="98" spans="1:5">
      <c r="A98" s="108" t="s">
        <v>827</v>
      </c>
      <c r="B98" s="176">
        <v>5780619.6399999997</v>
      </c>
      <c r="C98" s="176">
        <v>4648664.49</v>
      </c>
      <c r="D98" s="176">
        <v>6238029.2000000002</v>
      </c>
      <c r="E98" s="177">
        <v>4191254.93</v>
      </c>
    </row>
    <row r="99" spans="1:5">
      <c r="A99" s="108" t="s">
        <v>828</v>
      </c>
      <c r="B99" s="176">
        <v>165072.6</v>
      </c>
      <c r="C99" s="176">
        <v>756962.19</v>
      </c>
      <c r="D99" s="176">
        <v>861047.44</v>
      </c>
      <c r="E99" s="177">
        <v>60987.35</v>
      </c>
    </row>
    <row r="100" spans="1:5">
      <c r="A100" s="108" t="s">
        <v>829</v>
      </c>
      <c r="B100" s="176">
        <v>267043188.58000001</v>
      </c>
      <c r="C100" s="176">
        <v>1869899203.6600001</v>
      </c>
      <c r="D100" s="176">
        <v>2038429701.02</v>
      </c>
      <c r="E100" s="177">
        <v>98512691.219999999</v>
      </c>
    </row>
    <row r="101" spans="1:5">
      <c r="A101" s="108" t="s">
        <v>830</v>
      </c>
      <c r="B101" s="176">
        <v>2893609796.0300002</v>
      </c>
      <c r="C101" s="176">
        <v>2384389055.8600001</v>
      </c>
      <c r="D101" s="176">
        <v>2703676942.75</v>
      </c>
      <c r="E101" s="177">
        <v>2574321909.1399999</v>
      </c>
    </row>
    <row r="102" spans="1:5">
      <c r="A102" s="108" t="s">
        <v>831</v>
      </c>
      <c r="B102" s="176">
        <v>1327746157.46</v>
      </c>
      <c r="C102" s="176">
        <v>1238334338.0699999</v>
      </c>
      <c r="D102" s="176">
        <v>1138957594.21</v>
      </c>
      <c r="E102" s="177">
        <v>1427122901.3199999</v>
      </c>
    </row>
    <row r="103" spans="1:5">
      <c r="A103" s="108" t="s">
        <v>832</v>
      </c>
      <c r="B103" s="176">
        <v>241008970.47</v>
      </c>
      <c r="C103" s="176">
        <v>827668233.20000005</v>
      </c>
      <c r="D103" s="176">
        <v>819064640.73000002</v>
      </c>
      <c r="E103" s="177">
        <v>249612562.94</v>
      </c>
    </row>
    <row r="104" spans="1:5">
      <c r="A104" s="108" t="s">
        <v>833</v>
      </c>
      <c r="B104" s="176">
        <v>876332149.45000005</v>
      </c>
      <c r="C104" s="176">
        <v>1579201595.53</v>
      </c>
      <c r="D104" s="176">
        <v>1347426992.03</v>
      </c>
      <c r="E104" s="177">
        <v>1108106752.95</v>
      </c>
    </row>
    <row r="105" spans="1:5">
      <c r="A105" s="108" t="s">
        <v>834</v>
      </c>
      <c r="B105" s="176">
        <v>1233536557.52</v>
      </c>
      <c r="C105" s="176">
        <v>1615832305.22</v>
      </c>
      <c r="D105" s="176">
        <v>1488988324.3599999</v>
      </c>
      <c r="E105" s="177">
        <v>1360380538.3800001</v>
      </c>
    </row>
    <row r="106" spans="1:5">
      <c r="A106" s="108" t="s">
        <v>835</v>
      </c>
      <c r="B106" s="176">
        <v>139850766.72</v>
      </c>
      <c r="C106" s="176">
        <v>371909968.89999998</v>
      </c>
      <c r="D106" s="176">
        <v>384794300.57999998</v>
      </c>
      <c r="E106" s="177">
        <v>126966435.04000001</v>
      </c>
    </row>
    <row r="107" spans="1:5">
      <c r="A107" s="108" t="s">
        <v>836</v>
      </c>
      <c r="B107" s="176">
        <v>165474665.63999999</v>
      </c>
      <c r="C107" s="176">
        <v>493185043.63</v>
      </c>
      <c r="D107" s="176">
        <v>457392572.69</v>
      </c>
      <c r="E107" s="177">
        <v>201267136.58000001</v>
      </c>
    </row>
    <row r="108" spans="1:5">
      <c r="A108" s="108" t="s">
        <v>837</v>
      </c>
      <c r="B108" s="176">
        <v>1044445969.91</v>
      </c>
      <c r="C108" s="176">
        <v>3062922615.6100001</v>
      </c>
      <c r="D108" s="176">
        <v>3081327636.23</v>
      </c>
      <c r="E108" s="177">
        <v>1026040949.29</v>
      </c>
    </row>
    <row r="109" spans="1:5">
      <c r="A109" s="108" t="s">
        <v>838</v>
      </c>
      <c r="B109" s="176">
        <v>413178803.13999999</v>
      </c>
      <c r="C109" s="176">
        <v>600325375.07000005</v>
      </c>
      <c r="D109" s="176">
        <v>523839064.19999999</v>
      </c>
      <c r="E109" s="177">
        <v>489665114.00999999</v>
      </c>
    </row>
    <row r="110" spans="1:5">
      <c r="A110" s="108" t="s">
        <v>839</v>
      </c>
      <c r="B110" s="176">
        <v>25425024.25</v>
      </c>
      <c r="C110" s="176">
        <v>234829749.38999999</v>
      </c>
      <c r="D110" s="176">
        <v>237400101.99000001</v>
      </c>
      <c r="E110" s="177">
        <v>22854671.649999999</v>
      </c>
    </row>
    <row r="111" spans="1:5" ht="26" customHeight="1">
      <c r="A111" s="108" t="s">
        <v>840</v>
      </c>
      <c r="B111" s="176">
        <v>540126158.39999998</v>
      </c>
      <c r="C111" s="176">
        <v>3049929905.5100002</v>
      </c>
      <c r="D111" s="176">
        <v>3154835787.2199998</v>
      </c>
      <c r="E111" s="177">
        <v>435220276.69</v>
      </c>
    </row>
    <row r="112" spans="1:5">
      <c r="A112" s="108" t="s">
        <v>841</v>
      </c>
      <c r="B112" s="176">
        <v>1216395068.98</v>
      </c>
      <c r="C112" s="176">
        <v>2737117164.02</v>
      </c>
      <c r="D112" s="176">
        <v>1748888661.45</v>
      </c>
      <c r="E112" s="177">
        <v>2204623571.5500002</v>
      </c>
    </row>
    <row r="113" spans="1:5">
      <c r="A113" s="108" t="s">
        <v>842</v>
      </c>
      <c r="B113" s="176">
        <v>352897154.77999997</v>
      </c>
      <c r="C113" s="176">
        <v>560238999.01999998</v>
      </c>
      <c r="D113" s="176">
        <v>446799971.33999997</v>
      </c>
      <c r="E113" s="177">
        <v>466336182.45999998</v>
      </c>
    </row>
    <row r="114" spans="1:5" ht="22.5" customHeight="1">
      <c r="A114" s="108" t="s">
        <v>843</v>
      </c>
      <c r="B114" s="176">
        <v>508353644.04000002</v>
      </c>
      <c r="C114" s="176">
        <v>1107237991.8099999</v>
      </c>
      <c r="D114" s="176">
        <v>1123717305.6300001</v>
      </c>
      <c r="E114" s="177">
        <v>491874330.22000003</v>
      </c>
    </row>
    <row r="115" spans="1:5">
      <c r="A115" s="108" t="s">
        <v>844</v>
      </c>
      <c r="B115" s="176">
        <v>586691348.73000002</v>
      </c>
      <c r="C115" s="176">
        <v>811307080.97000003</v>
      </c>
      <c r="D115" s="176">
        <v>844359508.86000001</v>
      </c>
      <c r="E115" s="177">
        <v>553638920.84000003</v>
      </c>
    </row>
    <row r="116" spans="1:5">
      <c r="A116" s="108" t="s">
        <v>845</v>
      </c>
      <c r="B116" s="176">
        <v>2106080680.75</v>
      </c>
      <c r="C116" s="176">
        <v>3992320172.75</v>
      </c>
      <c r="D116" s="176">
        <v>3740102977.4499998</v>
      </c>
      <c r="E116" s="177">
        <v>2358297876.0500002</v>
      </c>
    </row>
    <row r="117" spans="1:5">
      <c r="A117" s="108" t="s">
        <v>846</v>
      </c>
      <c r="B117" s="176">
        <v>3217582190.9099998</v>
      </c>
      <c r="C117" s="176">
        <v>3524746249.4299998</v>
      </c>
      <c r="D117" s="176">
        <v>3004634248.46</v>
      </c>
      <c r="E117" s="177">
        <v>3737694191.8800001</v>
      </c>
    </row>
    <row r="118" spans="1:5">
      <c r="A118" s="108" t="s">
        <v>847</v>
      </c>
      <c r="B118" s="176">
        <v>208008147.56999999</v>
      </c>
      <c r="C118" s="176">
        <v>294463033.37</v>
      </c>
      <c r="D118" s="176">
        <v>193628703.69</v>
      </c>
      <c r="E118" s="177">
        <v>308842477.25</v>
      </c>
    </row>
    <row r="119" spans="1:5">
      <c r="A119" s="108" t="s">
        <v>848</v>
      </c>
      <c r="B119" s="176">
        <v>5034375619.8000002</v>
      </c>
      <c r="C119" s="176">
        <v>4925936039.9399996</v>
      </c>
      <c r="D119" s="176">
        <v>3773683970.6399999</v>
      </c>
      <c r="E119" s="177">
        <v>6186627689.1000004</v>
      </c>
    </row>
    <row r="120" spans="1:5">
      <c r="A120" s="179" t="s">
        <v>849</v>
      </c>
      <c r="B120" s="176">
        <v>2304921075.5900002</v>
      </c>
      <c r="C120" s="176">
        <v>10754185759.01</v>
      </c>
      <c r="D120" s="176">
        <v>10283446848.299999</v>
      </c>
      <c r="E120" s="180">
        <v>2775659986.3000002</v>
      </c>
    </row>
    <row r="121" spans="1:5">
      <c r="A121" s="108" t="s">
        <v>850</v>
      </c>
      <c r="B121" s="176">
        <v>2341149742.3499999</v>
      </c>
      <c r="C121" s="176">
        <v>5879146450.8900003</v>
      </c>
      <c r="D121" s="176">
        <v>5023412710.4399996</v>
      </c>
      <c r="E121" s="177">
        <v>3196883482.8000002</v>
      </c>
    </row>
    <row r="122" spans="1:5">
      <c r="A122" s="173" t="s">
        <v>851</v>
      </c>
      <c r="B122" s="174">
        <v>16804967672.16</v>
      </c>
      <c r="C122" s="174">
        <v>97912892900.809998</v>
      </c>
      <c r="D122" s="174">
        <v>84323586544.220001</v>
      </c>
      <c r="E122" s="175">
        <v>30394274028.75</v>
      </c>
    </row>
    <row r="123" spans="1:5" ht="22.5" customHeight="1">
      <c r="A123" s="178" t="s">
        <v>852</v>
      </c>
      <c r="B123" s="105">
        <v>19454485038.110001</v>
      </c>
      <c r="C123" s="105">
        <v>102699881020.37</v>
      </c>
      <c r="D123" s="105">
        <v>103562982755.42999</v>
      </c>
      <c r="E123" s="142">
        <v>18591383303.049999</v>
      </c>
    </row>
    <row r="124" spans="1:5">
      <c r="A124" s="108" t="s">
        <v>853</v>
      </c>
      <c r="B124" s="176">
        <v>282.79000000000002</v>
      </c>
      <c r="C124" s="176">
        <v>0</v>
      </c>
      <c r="D124" s="176">
        <v>0</v>
      </c>
      <c r="E124" s="177">
        <v>282.79000000000002</v>
      </c>
    </row>
    <row r="125" spans="1:5">
      <c r="A125" s="108" t="s">
        <v>854</v>
      </c>
      <c r="B125" s="176">
        <v>130212384.62</v>
      </c>
      <c r="C125" s="176">
        <v>49452658.43</v>
      </c>
      <c r="D125" s="176">
        <v>11686413.039999999</v>
      </c>
      <c r="E125" s="177">
        <v>167978630.00999999</v>
      </c>
    </row>
    <row r="126" spans="1:5">
      <c r="A126" s="108" t="s">
        <v>855</v>
      </c>
      <c r="B126" s="176">
        <v>15812799.859999999</v>
      </c>
      <c r="C126" s="176">
        <v>6108973.6200000001</v>
      </c>
      <c r="D126" s="176">
        <v>4941903.17</v>
      </c>
      <c r="E126" s="177">
        <v>16979870.309999999</v>
      </c>
    </row>
    <row r="127" spans="1:5">
      <c r="A127" s="179" t="s">
        <v>856</v>
      </c>
      <c r="B127" s="176">
        <v>14472420.68</v>
      </c>
      <c r="C127" s="176">
        <v>108065791.06999999</v>
      </c>
      <c r="D127" s="176">
        <v>113618322.66</v>
      </c>
      <c r="E127" s="180">
        <v>8919889.0899999999</v>
      </c>
    </row>
    <row r="128" spans="1:5">
      <c r="A128" s="108" t="s">
        <v>827</v>
      </c>
      <c r="B128" s="176">
        <v>18843713425.209999</v>
      </c>
      <c r="C128" s="176">
        <v>102256183936.97</v>
      </c>
      <c r="D128" s="176">
        <v>103148636536.75999</v>
      </c>
      <c r="E128" s="177">
        <v>17951260825.419998</v>
      </c>
    </row>
    <row r="129" spans="1:5">
      <c r="A129" s="173" t="s">
        <v>857</v>
      </c>
      <c r="B129" s="174">
        <v>450273724.94999999</v>
      </c>
      <c r="C129" s="174">
        <v>280069660.27999997</v>
      </c>
      <c r="D129" s="174">
        <v>284099579.80000001</v>
      </c>
      <c r="E129" s="175">
        <v>446243805.43000001</v>
      </c>
    </row>
    <row r="130" spans="1:5" ht="24" customHeight="1">
      <c r="A130" s="178" t="s">
        <v>858</v>
      </c>
      <c r="B130" s="105">
        <v>12742233513.02</v>
      </c>
      <c r="C130" s="105">
        <v>7944322580.3699999</v>
      </c>
      <c r="D130" s="105">
        <v>9761738324.6900005</v>
      </c>
      <c r="E130" s="142">
        <v>10924817768.700001</v>
      </c>
    </row>
    <row r="131" spans="1:5">
      <c r="A131" s="108" t="s">
        <v>859</v>
      </c>
      <c r="B131" s="176">
        <v>79511178.310000002</v>
      </c>
      <c r="C131" s="176">
        <v>177895175.94</v>
      </c>
      <c r="D131" s="176">
        <v>165530313.56</v>
      </c>
      <c r="E131" s="177">
        <v>91876040.689999998</v>
      </c>
    </row>
    <row r="132" spans="1:5">
      <c r="A132" s="108" t="s">
        <v>860</v>
      </c>
      <c r="B132" s="176">
        <v>11896174743.139999</v>
      </c>
      <c r="C132" s="176">
        <v>7138287742.8100004</v>
      </c>
      <c r="D132" s="176">
        <v>8974432890.6100006</v>
      </c>
      <c r="E132" s="177">
        <v>10060029595.34</v>
      </c>
    </row>
    <row r="133" spans="1:5">
      <c r="A133" s="179" t="s">
        <v>861</v>
      </c>
      <c r="B133" s="176">
        <v>5283127.8099999996</v>
      </c>
      <c r="C133" s="176">
        <v>1031477.52</v>
      </c>
      <c r="D133" s="176">
        <v>1744955.25</v>
      </c>
      <c r="E133" s="180">
        <v>4569650.08</v>
      </c>
    </row>
    <row r="134" spans="1:5">
      <c r="A134" s="108" t="s">
        <v>862</v>
      </c>
      <c r="B134" s="176">
        <v>761226161.27999997</v>
      </c>
      <c r="C134" s="176">
        <v>627108184.10000002</v>
      </c>
      <c r="D134" s="176">
        <v>620030165.26999998</v>
      </c>
      <c r="E134" s="177">
        <v>768304180.11000001</v>
      </c>
    </row>
    <row r="135" spans="1:5">
      <c r="A135" s="173" t="s">
        <v>822</v>
      </c>
      <c r="B135" s="174">
        <v>38302.480000000003</v>
      </c>
      <c r="C135" s="174">
        <v>0</v>
      </c>
      <c r="D135" s="174">
        <v>0</v>
      </c>
      <c r="E135" s="175">
        <v>38302.480000000003</v>
      </c>
    </row>
    <row r="136" spans="1:5" ht="23" customHeight="1">
      <c r="A136" s="178" t="s">
        <v>863</v>
      </c>
      <c r="B136" s="105">
        <v>5822317367.6300001</v>
      </c>
      <c r="C136" s="105">
        <v>2744679330.7399998</v>
      </c>
      <c r="D136" s="105">
        <v>1782927090.2</v>
      </c>
      <c r="E136" s="142">
        <v>6784069608.1700001</v>
      </c>
    </row>
    <row r="137" spans="1:5">
      <c r="A137" s="108" t="s">
        <v>864</v>
      </c>
      <c r="B137" s="176">
        <v>3097167526.1100001</v>
      </c>
      <c r="C137" s="176">
        <v>1310180857.54</v>
      </c>
      <c r="D137" s="176">
        <v>675198569.30999994</v>
      </c>
      <c r="E137" s="177">
        <v>3732149814.3400002</v>
      </c>
    </row>
    <row r="138" spans="1:5">
      <c r="A138" s="108" t="s">
        <v>865</v>
      </c>
      <c r="B138" s="176">
        <v>409363420.44</v>
      </c>
      <c r="C138" s="176">
        <v>134456246.38999999</v>
      </c>
      <c r="D138" s="176">
        <v>72605407.439999998</v>
      </c>
      <c r="E138" s="177">
        <v>471214259.38999999</v>
      </c>
    </row>
    <row r="139" spans="1:5">
      <c r="A139" s="179" t="s">
        <v>866</v>
      </c>
      <c r="B139" s="176">
        <v>4772748.0199999996</v>
      </c>
      <c r="C139" s="176">
        <v>3656541.27</v>
      </c>
      <c r="D139" s="176">
        <v>5218815.6500000004</v>
      </c>
      <c r="E139" s="180">
        <v>3210473.64</v>
      </c>
    </row>
    <row r="140" spans="1:5">
      <c r="A140" s="108" t="s">
        <v>867</v>
      </c>
      <c r="B140" s="176">
        <v>7052630.9199999999</v>
      </c>
      <c r="C140" s="176">
        <v>10001042.630000001</v>
      </c>
      <c r="D140" s="176">
        <v>11358227.42</v>
      </c>
      <c r="E140" s="177">
        <v>5695446.1299999999</v>
      </c>
    </row>
    <row r="141" spans="1:5">
      <c r="A141" s="179" t="s">
        <v>828</v>
      </c>
      <c r="B141" s="176">
        <v>100758181.09</v>
      </c>
      <c r="C141" s="176">
        <v>92974604.819999993</v>
      </c>
      <c r="D141" s="176">
        <v>81029093.790000007</v>
      </c>
      <c r="E141" s="180">
        <v>112703692.12</v>
      </c>
    </row>
    <row r="142" spans="1:5">
      <c r="A142" s="179" t="s">
        <v>868</v>
      </c>
      <c r="B142" s="176">
        <v>1919101152.3800001</v>
      </c>
      <c r="C142" s="176">
        <v>969466866.60000002</v>
      </c>
      <c r="D142" s="176">
        <v>765979916.88</v>
      </c>
      <c r="E142" s="180">
        <v>2122588102.0999999</v>
      </c>
    </row>
    <row r="143" spans="1:5">
      <c r="A143" s="179" t="s">
        <v>869</v>
      </c>
      <c r="B143" s="176">
        <v>193038939.06999999</v>
      </c>
      <c r="C143" s="176">
        <v>169810866.94</v>
      </c>
      <c r="D143" s="176">
        <v>124715354.28</v>
      </c>
      <c r="E143" s="180">
        <v>238134451.72999999</v>
      </c>
    </row>
    <row r="144" spans="1:5">
      <c r="A144" s="179" t="s">
        <v>870</v>
      </c>
      <c r="B144" s="176">
        <v>140331.25</v>
      </c>
      <c r="C144" s="176">
        <v>527509.54</v>
      </c>
      <c r="D144" s="176">
        <v>532979.72</v>
      </c>
      <c r="E144" s="180">
        <v>134861.07</v>
      </c>
    </row>
    <row r="145" spans="1:5" ht="20" customHeight="1">
      <c r="A145" s="179" t="s">
        <v>871</v>
      </c>
      <c r="B145" s="176">
        <v>76815239.670000002</v>
      </c>
      <c r="C145" s="176">
        <v>44763008.579999998</v>
      </c>
      <c r="D145" s="176">
        <v>36723557.469999999</v>
      </c>
      <c r="E145" s="180">
        <v>84854690.780000001</v>
      </c>
    </row>
    <row r="146" spans="1:5" ht="21.5" customHeight="1">
      <c r="A146" s="181" t="s">
        <v>872</v>
      </c>
      <c r="B146" s="182">
        <v>14107198.68</v>
      </c>
      <c r="C146" s="182">
        <v>8841786.4299999997</v>
      </c>
      <c r="D146" s="182">
        <v>9565168.2400000002</v>
      </c>
      <c r="E146" s="183">
        <v>13383816.869999999</v>
      </c>
    </row>
    <row r="152" spans="1:5" ht="22" customHeight="1"/>
  </sheetData>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E14"/>
  <sheetViews>
    <sheetView showGridLines="0" zoomScale="110" zoomScaleNormal="110" workbookViewId="0">
      <selection activeCell="A5" sqref="A5:E14"/>
    </sheetView>
  </sheetViews>
  <sheetFormatPr defaultColWidth="20.26953125" defaultRowHeight="34.5" customHeight="1"/>
  <cols>
    <col min="1" max="1" width="31" style="6" customWidth="1"/>
    <col min="2" max="2" width="20.453125" style="6" customWidth="1"/>
    <col min="3" max="3" width="20" style="6" customWidth="1"/>
    <col min="4" max="4" width="19.1796875" style="6" customWidth="1"/>
    <col min="5" max="5" width="20.1796875" style="6" customWidth="1"/>
    <col min="6" max="16384" width="20.26953125" style="6"/>
  </cols>
  <sheetData>
    <row r="1" spans="1:5" ht="12">
      <c r="A1" s="90" t="s">
        <v>225</v>
      </c>
      <c r="B1" s="101"/>
      <c r="C1" s="101"/>
      <c r="D1" s="101"/>
      <c r="E1" s="101"/>
    </row>
    <row r="2" spans="1:5" ht="10">
      <c r="A2" s="101"/>
      <c r="B2" s="101"/>
      <c r="C2" s="101"/>
      <c r="D2" s="101"/>
      <c r="E2" s="101"/>
    </row>
    <row r="3" spans="1:5" ht="17.25" customHeight="1">
      <c r="A3" s="101"/>
      <c r="B3" s="93" t="s">
        <v>940</v>
      </c>
      <c r="C3" s="101"/>
      <c r="D3" s="101"/>
      <c r="E3" s="101"/>
    </row>
    <row r="4" spans="1:5" ht="18" customHeight="1">
      <c r="A4" s="102"/>
      <c r="B4" s="101"/>
      <c r="C4" s="101"/>
      <c r="D4" s="101"/>
      <c r="E4" s="101"/>
    </row>
    <row r="5" spans="1:5" ht="15" customHeight="1">
      <c r="A5" s="230" t="s">
        <v>67</v>
      </c>
      <c r="B5" s="191" t="s">
        <v>68</v>
      </c>
      <c r="C5" s="229" t="s">
        <v>69</v>
      </c>
      <c r="D5" s="229"/>
      <c r="E5" s="23" t="s">
        <v>68</v>
      </c>
    </row>
    <row r="6" spans="1:5" ht="21">
      <c r="A6" s="231"/>
      <c r="B6" s="24" t="s">
        <v>743</v>
      </c>
      <c r="C6" s="25" t="s">
        <v>76</v>
      </c>
      <c r="D6" s="25" t="s">
        <v>77</v>
      </c>
      <c r="E6" s="26" t="s">
        <v>942</v>
      </c>
    </row>
    <row r="7" spans="1:5" ht="16.5" customHeight="1">
      <c r="A7" s="9" t="s">
        <v>70</v>
      </c>
      <c r="B7" s="7">
        <v>1020977.6999999974</v>
      </c>
      <c r="C7" s="7">
        <v>9141537.7300000004</v>
      </c>
      <c r="D7" s="7">
        <v>9161547.0099999998</v>
      </c>
      <c r="E7" s="8">
        <f>B7+C7-D7</f>
        <v>1000968.4199999981</v>
      </c>
    </row>
    <row r="8" spans="1:5" ht="16.5" customHeight="1">
      <c r="A8" s="9" t="s">
        <v>71</v>
      </c>
      <c r="B8" s="7">
        <v>1590252.6999999993</v>
      </c>
      <c r="C8" s="7">
        <v>7679370.0800000001</v>
      </c>
      <c r="D8" s="7">
        <v>8290627.0300000003</v>
      </c>
      <c r="E8" s="8">
        <f t="shared" ref="E8:E13" si="0">B8+C8-D8</f>
        <v>978995.74999999907</v>
      </c>
    </row>
    <row r="9" spans="1:5" ht="16.5" customHeight="1">
      <c r="A9" s="9" t="s">
        <v>72</v>
      </c>
      <c r="B9" s="7">
        <v>35925320.619999975</v>
      </c>
      <c r="C9" s="7">
        <v>165252680.78</v>
      </c>
      <c r="D9" s="7">
        <v>183957995.66</v>
      </c>
      <c r="E9" s="8">
        <f t="shared" si="0"/>
        <v>17220005.73999998</v>
      </c>
    </row>
    <row r="10" spans="1:5" ht="16.5" customHeight="1">
      <c r="A10" s="9" t="s">
        <v>73</v>
      </c>
      <c r="B10" s="7">
        <v>74758800.2299999</v>
      </c>
      <c r="C10" s="7">
        <v>208208050.16</v>
      </c>
      <c r="D10" s="7">
        <v>236764791.65000001</v>
      </c>
      <c r="E10" s="8">
        <f t="shared" si="0"/>
        <v>46202058.739999861</v>
      </c>
    </row>
    <row r="11" spans="1:5" ht="16.5" customHeight="1">
      <c r="A11" s="9" t="s">
        <v>74</v>
      </c>
      <c r="B11" s="7">
        <v>4953377840.5300007</v>
      </c>
      <c r="C11" s="7">
        <v>2779667538.6500001</v>
      </c>
      <c r="D11" s="7">
        <v>6549042249.4399996</v>
      </c>
      <c r="E11" s="8">
        <f t="shared" si="0"/>
        <v>1184003129.7400007</v>
      </c>
    </row>
    <row r="12" spans="1:5" ht="16.5" hidden="1" customHeight="1">
      <c r="A12" s="9"/>
      <c r="B12" s="7">
        <v>0</v>
      </c>
      <c r="C12" s="7"/>
      <c r="D12" s="7"/>
      <c r="E12" s="8">
        <f t="shared" si="0"/>
        <v>0</v>
      </c>
    </row>
    <row r="13" spans="1:5" ht="16.5" customHeight="1">
      <c r="A13" s="9" t="s">
        <v>61</v>
      </c>
      <c r="B13" s="7">
        <v>1208258.959999999</v>
      </c>
      <c r="C13" s="7">
        <v>4927352.1900000004</v>
      </c>
      <c r="D13" s="7">
        <v>3872668.86</v>
      </c>
      <c r="E13" s="8">
        <f t="shared" si="0"/>
        <v>2262942.2899999996</v>
      </c>
    </row>
    <row r="14" spans="1:5" ht="25.5" customHeight="1">
      <c r="A14" s="3" t="s">
        <v>60</v>
      </c>
      <c r="B14" s="148">
        <f>SUM(B7:B13)</f>
        <v>5067881450.7400007</v>
      </c>
      <c r="C14" s="148">
        <f>SUM(C7:C13)</f>
        <v>3174876529.5900002</v>
      </c>
      <c r="D14" s="148">
        <f>SUM(D7:D13)</f>
        <v>6991089879.6499996</v>
      </c>
      <c r="E14" s="159">
        <f>B14+C14-D14</f>
        <v>1251668100.6800013</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31"/>
  <sheetViews>
    <sheetView showGridLines="0" topLeftCell="A16" zoomScaleNormal="100" workbookViewId="0">
      <selection activeCell="I20" sqref="I20"/>
    </sheetView>
  </sheetViews>
  <sheetFormatPr defaultColWidth="9.1796875" defaultRowHeight="10.5"/>
  <cols>
    <col min="1" max="1" width="42.54296875" style="4" bestFit="1" customWidth="1"/>
    <col min="2" max="2" width="16" style="4" bestFit="1" customWidth="1"/>
    <col min="3" max="3" width="16.54296875" style="4" bestFit="1" customWidth="1"/>
    <col min="4" max="4" width="18" style="4" customWidth="1"/>
    <col min="5" max="5" width="9.1796875" style="4"/>
    <col min="6" max="6" width="11.26953125" style="4" bestFit="1" customWidth="1"/>
    <col min="7" max="16384" width="9.1796875" style="4"/>
  </cols>
  <sheetData>
    <row r="1" spans="1:6" ht="12">
      <c r="A1" s="103" t="s">
        <v>226</v>
      </c>
      <c r="B1" s="104"/>
      <c r="C1" s="104"/>
      <c r="D1" s="104"/>
    </row>
    <row r="2" spans="1:6">
      <c r="A2" s="104"/>
      <c r="B2" s="104"/>
      <c r="C2" s="104"/>
      <c r="D2" s="104"/>
    </row>
    <row r="3" spans="1:6" ht="12">
      <c r="A3" s="90"/>
      <c r="B3" s="93" t="s">
        <v>940</v>
      </c>
      <c r="C3" s="104"/>
      <c r="D3" s="104"/>
    </row>
    <row r="4" spans="1:6" ht="15" customHeight="1">
      <c r="A4" s="102"/>
      <c r="B4" s="104"/>
      <c r="C4" s="104"/>
      <c r="D4" s="104"/>
    </row>
    <row r="5" spans="1:6" s="11" customFormat="1" ht="31.5">
      <c r="A5" s="27" t="s">
        <v>62</v>
      </c>
      <c r="B5" s="28" t="s">
        <v>75</v>
      </c>
      <c r="C5" s="28" t="s">
        <v>943</v>
      </c>
      <c r="D5" s="29" t="s">
        <v>78</v>
      </c>
    </row>
    <row r="6" spans="1:6" ht="15" customHeight="1">
      <c r="A6" s="12" t="s">
        <v>63</v>
      </c>
      <c r="B6" s="13">
        <v>3991771.2</v>
      </c>
      <c r="C6" s="13">
        <v>65100</v>
      </c>
      <c r="D6" s="14">
        <f>B6+C6</f>
        <v>4056871.2</v>
      </c>
    </row>
    <row r="7" spans="1:6" ht="15" customHeight="1">
      <c r="A7" s="12" t="s">
        <v>64</v>
      </c>
      <c r="B7" s="13">
        <v>15812740</v>
      </c>
      <c r="C7" s="13">
        <v>1000100</v>
      </c>
      <c r="D7" s="14">
        <f t="shared" ref="D7:D15" si="0">B7+C7</f>
        <v>16812840</v>
      </c>
    </row>
    <row r="8" spans="1:6" ht="15" customHeight="1">
      <c r="A8" s="21">
        <v>2</v>
      </c>
      <c r="B8" s="13">
        <v>1799094646</v>
      </c>
      <c r="C8" s="13">
        <v>66191800</v>
      </c>
      <c r="D8" s="14">
        <f t="shared" si="0"/>
        <v>1865286446</v>
      </c>
    </row>
    <row r="9" spans="1:6" ht="15" customHeight="1">
      <c r="A9" s="21">
        <v>1</v>
      </c>
      <c r="B9" s="13">
        <v>1674716840</v>
      </c>
      <c r="C9" s="13">
        <v>32907500</v>
      </c>
      <c r="D9" s="14">
        <f t="shared" si="0"/>
        <v>1707624340</v>
      </c>
      <c r="F9" s="166"/>
    </row>
    <row r="10" spans="1:6" ht="15" customHeight="1">
      <c r="A10" s="21">
        <v>0.5</v>
      </c>
      <c r="B10" s="13">
        <v>639952183.5</v>
      </c>
      <c r="C10" s="13">
        <v>17852315.5</v>
      </c>
      <c r="D10" s="14">
        <f t="shared" si="0"/>
        <v>657804499</v>
      </c>
    </row>
    <row r="11" spans="1:6" ht="15" customHeight="1">
      <c r="A11" s="21">
        <v>0.2</v>
      </c>
      <c r="B11" s="13">
        <v>365819643.40000004</v>
      </c>
      <c r="C11" s="13">
        <v>10596343.800000001</v>
      </c>
      <c r="D11" s="14">
        <f t="shared" si="0"/>
        <v>376415987.20000005</v>
      </c>
    </row>
    <row r="12" spans="1:6" ht="15" customHeight="1">
      <c r="A12" s="21">
        <v>0.1</v>
      </c>
      <c r="B12" s="13">
        <v>236230533.69999999</v>
      </c>
      <c r="C12" s="13">
        <v>6904760.4000000004</v>
      </c>
      <c r="D12" s="14">
        <f t="shared" si="0"/>
        <v>243135294.09999999</v>
      </c>
    </row>
    <row r="13" spans="1:6" ht="15" customHeight="1">
      <c r="A13" s="21">
        <v>0.05</v>
      </c>
      <c r="B13" s="13">
        <v>128482900.5</v>
      </c>
      <c r="C13" s="13">
        <v>4506125.3499999996</v>
      </c>
      <c r="D13" s="14">
        <f t="shared" si="0"/>
        <v>132989025.84999999</v>
      </c>
    </row>
    <row r="14" spans="1:6" ht="15" customHeight="1">
      <c r="A14" s="21">
        <v>0.02</v>
      </c>
      <c r="B14" s="13">
        <v>59998155.060000002</v>
      </c>
      <c r="C14" s="13">
        <v>30.18</v>
      </c>
      <c r="D14" s="14">
        <f t="shared" si="0"/>
        <v>59998185.240000002</v>
      </c>
    </row>
    <row r="15" spans="1:6" ht="15" customHeight="1">
      <c r="A15" s="21">
        <v>0.01</v>
      </c>
      <c r="B15" s="13">
        <v>38836577.750000007</v>
      </c>
      <c r="C15" s="13">
        <v>5.27</v>
      </c>
      <c r="D15" s="14">
        <f t="shared" si="0"/>
        <v>38836583.020000011</v>
      </c>
    </row>
    <row r="16" spans="1:6" ht="25.5" customHeight="1">
      <c r="A16" s="16" t="s">
        <v>60</v>
      </c>
      <c r="B16" s="17">
        <f>SUM(B6:B15)</f>
        <v>4962935991.1099997</v>
      </c>
      <c r="C16" s="17">
        <f>SUM(C6:C15)</f>
        <v>140024080.5</v>
      </c>
      <c r="D16" s="18">
        <f>SUM(D6:D15)</f>
        <v>5102960071.6100006</v>
      </c>
    </row>
    <row r="18" spans="1:4">
      <c r="A18" s="15" t="s">
        <v>66</v>
      </c>
    </row>
    <row r="20" spans="1:4" ht="39.75" customHeight="1">
      <c r="A20" s="192" t="s">
        <v>65</v>
      </c>
      <c r="B20" s="28" t="s">
        <v>75</v>
      </c>
      <c r="C20" s="28" t="s">
        <v>944</v>
      </c>
      <c r="D20" s="29" t="s">
        <v>78</v>
      </c>
    </row>
    <row r="21" spans="1:4" ht="15" customHeight="1">
      <c r="A21" s="19" t="s">
        <v>886</v>
      </c>
      <c r="B21" s="5">
        <v>1652700</v>
      </c>
      <c r="C21" s="5">
        <v>538000</v>
      </c>
      <c r="D21" s="20">
        <f>B21+C21</f>
        <v>2190700</v>
      </c>
    </row>
    <row r="22" spans="1:4" ht="15" customHeight="1">
      <c r="A22" s="19" t="s">
        <v>887</v>
      </c>
      <c r="B22" s="5">
        <v>0</v>
      </c>
      <c r="C22" s="5">
        <v>20750</v>
      </c>
      <c r="D22" s="20">
        <f t="shared" ref="D22:D30" si="1">B22+C22</f>
        <v>20750</v>
      </c>
    </row>
    <row r="23" spans="1:4" ht="15" customHeight="1">
      <c r="A23" s="19" t="s">
        <v>888</v>
      </c>
      <c r="B23" s="5">
        <v>0</v>
      </c>
      <c r="C23" s="5">
        <v>15000</v>
      </c>
      <c r="D23" s="20">
        <f t="shared" si="1"/>
        <v>15000</v>
      </c>
    </row>
    <row r="24" spans="1:4" ht="15" customHeight="1">
      <c r="A24" s="19" t="s">
        <v>889</v>
      </c>
      <c r="B24" s="5">
        <v>0</v>
      </c>
      <c r="C24" s="5">
        <v>50000</v>
      </c>
      <c r="D24" s="20">
        <f t="shared" si="1"/>
        <v>50000</v>
      </c>
    </row>
    <row r="25" spans="1:4" ht="15" customHeight="1">
      <c r="A25" s="19" t="s">
        <v>890</v>
      </c>
      <c r="B25" s="5">
        <v>0</v>
      </c>
      <c r="C25" s="5">
        <v>114000</v>
      </c>
      <c r="D25" s="20">
        <f t="shared" si="1"/>
        <v>114000</v>
      </c>
    </row>
    <row r="26" spans="1:4" ht="25.5" customHeight="1">
      <c r="A26" s="19" t="s">
        <v>891</v>
      </c>
      <c r="B26" s="10">
        <v>4760360</v>
      </c>
      <c r="C26" s="5">
        <v>102850</v>
      </c>
      <c r="D26" s="20">
        <f t="shared" si="1"/>
        <v>4863210</v>
      </c>
    </row>
    <row r="27" spans="1:4" ht="18.75" customHeight="1">
      <c r="A27" s="19" t="s">
        <v>892</v>
      </c>
      <c r="B27" s="10">
        <v>5842000</v>
      </c>
      <c r="C27" s="5">
        <v>40000</v>
      </c>
      <c r="D27" s="20">
        <f t="shared" si="1"/>
        <v>5882000</v>
      </c>
    </row>
    <row r="28" spans="1:4">
      <c r="A28" s="19" t="s">
        <v>893</v>
      </c>
      <c r="B28" s="10">
        <v>41500</v>
      </c>
      <c r="C28" s="5">
        <v>2000</v>
      </c>
      <c r="D28" s="20">
        <f t="shared" si="1"/>
        <v>43500</v>
      </c>
    </row>
    <row r="29" spans="1:4">
      <c r="A29" s="19" t="s">
        <v>894</v>
      </c>
      <c r="B29" s="10">
        <v>1711880</v>
      </c>
      <c r="C29" s="5">
        <v>48400</v>
      </c>
      <c r="D29" s="20">
        <f t="shared" si="1"/>
        <v>1760280</v>
      </c>
    </row>
    <row r="30" spans="1:4">
      <c r="A30" s="19" t="s">
        <v>895</v>
      </c>
      <c r="B30" s="10">
        <v>1804300</v>
      </c>
      <c r="C30" s="5">
        <v>69100</v>
      </c>
      <c r="D30" s="20">
        <f t="shared" si="1"/>
        <v>1873400</v>
      </c>
    </row>
    <row r="31" spans="1:4" ht="19.5" customHeight="1">
      <c r="A31" s="16" t="s">
        <v>60</v>
      </c>
      <c r="B31" s="17">
        <f>SUM(B21:B30)</f>
        <v>15812740</v>
      </c>
      <c r="C31" s="17">
        <f>SUM(C21:C30)</f>
        <v>1000100</v>
      </c>
      <c r="D31" s="22">
        <f>SUM(D21:D30)</f>
        <v>16812840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26"/>
  <sheetViews>
    <sheetView showGridLines="0" topLeftCell="A4" zoomScale="80" zoomScaleNormal="80" workbookViewId="0">
      <selection activeCell="H21" sqref="H21"/>
    </sheetView>
  </sheetViews>
  <sheetFormatPr defaultRowHeight="12.5"/>
  <cols>
    <col min="1" max="1" width="23.453125" customWidth="1"/>
    <col min="2" max="2" width="20.453125" customWidth="1"/>
    <col min="3" max="3" width="22" customWidth="1"/>
    <col min="4" max="4" width="21.81640625" customWidth="1"/>
    <col min="5" max="5" width="19.1796875" customWidth="1"/>
    <col min="7" max="7" width="16.54296875" bestFit="1" customWidth="1"/>
    <col min="8" max="9" width="17.7265625" bestFit="1" customWidth="1"/>
    <col min="10" max="10" width="16.54296875" bestFit="1" customWidth="1"/>
  </cols>
  <sheetData>
    <row r="1" spans="1:5">
      <c r="A1" s="90" t="s">
        <v>216</v>
      </c>
      <c r="B1" s="91"/>
      <c r="C1" s="91"/>
    </row>
    <row r="2" spans="1:5">
      <c r="A2" s="91"/>
      <c r="B2" s="91"/>
      <c r="C2" s="91"/>
    </row>
    <row r="3" spans="1:5">
      <c r="A3" s="91"/>
      <c r="B3" s="90" t="s">
        <v>940</v>
      </c>
      <c r="C3" s="91"/>
    </row>
    <row r="4" spans="1:5" ht="14.5">
      <c r="A4" s="2"/>
    </row>
    <row r="5" spans="1:5" ht="30" customHeight="1">
      <c r="A5" s="189" t="s">
        <v>18</v>
      </c>
      <c r="B5" s="44" t="s">
        <v>742</v>
      </c>
      <c r="C5" s="44" t="s">
        <v>6</v>
      </c>
      <c r="D5" s="44" t="s">
        <v>7</v>
      </c>
      <c r="E5" s="190" t="s">
        <v>941</v>
      </c>
    </row>
    <row r="6" spans="1:5" ht="33" customHeight="1">
      <c r="A6" s="30" t="s">
        <v>19</v>
      </c>
      <c r="B6" s="31"/>
      <c r="C6" s="31"/>
      <c r="D6" s="32"/>
      <c r="E6" s="33"/>
    </row>
    <row r="7" spans="1:5" ht="21">
      <c r="A7" s="34" t="s">
        <v>0</v>
      </c>
      <c r="B7" s="35">
        <v>113491452000</v>
      </c>
      <c r="C7" s="35">
        <v>109440035000</v>
      </c>
      <c r="D7" s="35">
        <v>113326404000</v>
      </c>
      <c r="E7" s="36">
        <f>B7+C7-D7</f>
        <v>109605083000</v>
      </c>
    </row>
    <row r="8" spans="1:5" ht="21">
      <c r="A8" s="34" t="s">
        <v>1</v>
      </c>
      <c r="B8" s="35">
        <v>0</v>
      </c>
      <c r="C8" s="35">
        <v>10000</v>
      </c>
      <c r="D8" s="35">
        <v>10000</v>
      </c>
      <c r="E8" s="36">
        <f>B8+C8-D8</f>
        <v>0</v>
      </c>
    </row>
    <row r="9" spans="1:5" ht="25.5" customHeight="1">
      <c r="A9" s="34" t="s">
        <v>717</v>
      </c>
      <c r="B9" s="35">
        <v>0</v>
      </c>
      <c r="C9" s="35">
        <v>129961635771.85001</v>
      </c>
      <c r="D9" s="35">
        <v>109588783620.42</v>
      </c>
      <c r="E9" s="36">
        <f>B9+C9-D9</f>
        <v>20372852151.430008</v>
      </c>
    </row>
    <row r="10" spans="1:5">
      <c r="A10" s="74" t="s">
        <v>13</v>
      </c>
      <c r="B10" s="69">
        <f>SUM(B7:B9)</f>
        <v>113491452000</v>
      </c>
      <c r="C10" s="69">
        <f>SUM(C7:C9)</f>
        <v>239401680771.85001</v>
      </c>
      <c r="D10" s="69">
        <f>SUM(D7:D9)</f>
        <v>222915197620.41998</v>
      </c>
      <c r="E10" s="70">
        <f>SUM(E7:E9)</f>
        <v>129977935151.43001</v>
      </c>
    </row>
    <row r="11" spans="1:5" ht="21">
      <c r="A11" s="37" t="s">
        <v>932</v>
      </c>
      <c r="B11" s="38"/>
      <c r="C11" s="38"/>
      <c r="D11" s="39"/>
      <c r="E11" s="40"/>
    </row>
    <row r="12" spans="1:5" ht="15" customHeight="1">
      <c r="A12" s="34" t="s">
        <v>882</v>
      </c>
      <c r="B12" s="35">
        <v>218117902356.04001</v>
      </c>
      <c r="C12" s="35">
        <v>182552083347.66</v>
      </c>
      <c r="D12" s="35">
        <v>151987569112.42001</v>
      </c>
      <c r="E12" s="36">
        <f>B12+C12-D12</f>
        <v>248682416591.28</v>
      </c>
    </row>
    <row r="13" spans="1:5" ht="15" customHeight="1">
      <c r="A13" s="34" t="s">
        <v>883</v>
      </c>
      <c r="B13" s="35">
        <v>263506096536.06</v>
      </c>
      <c r="C13" s="35">
        <v>468013483595.88</v>
      </c>
      <c r="D13" s="35">
        <v>441761498527.96997</v>
      </c>
      <c r="E13" s="36">
        <f>B13+C13-D13</f>
        <v>289758081603.96997</v>
      </c>
    </row>
    <row r="14" spans="1:5" ht="15" customHeight="1">
      <c r="A14" s="34" t="s">
        <v>2</v>
      </c>
      <c r="B14" s="35">
        <v>90794320280.210007</v>
      </c>
      <c r="C14" s="35">
        <v>764969173877.89001</v>
      </c>
      <c r="D14" s="35">
        <v>769538163875.87</v>
      </c>
      <c r="E14" s="36">
        <f>B14+C14-D14</f>
        <v>86225330282.22998</v>
      </c>
    </row>
    <row r="15" spans="1:5" ht="25.5" customHeight="1">
      <c r="A15" s="34" t="s">
        <v>697</v>
      </c>
      <c r="B15" s="35">
        <v>145195536291.35001</v>
      </c>
      <c r="C15" s="35">
        <v>346641662799.82001</v>
      </c>
      <c r="D15" s="35">
        <v>325484927212.91998</v>
      </c>
      <c r="E15" s="36">
        <f>B15+C15-D15</f>
        <v>166352271878.25006</v>
      </c>
    </row>
    <row r="16" spans="1:5" ht="15" customHeight="1">
      <c r="A16" s="74" t="s">
        <v>13</v>
      </c>
      <c r="B16" s="69">
        <f>SUM(B12:B15)</f>
        <v>717613855463.65991</v>
      </c>
      <c r="C16" s="69">
        <f>SUM(C12:C15)</f>
        <v>1762176403621.2502</v>
      </c>
      <c r="D16" s="69">
        <f t="shared" ref="D16:E16" si="0">SUM(D12:D15)</f>
        <v>1688772158729.1799</v>
      </c>
      <c r="E16" s="70">
        <f t="shared" si="0"/>
        <v>791018100355.72998</v>
      </c>
    </row>
    <row r="17" spans="1:10" ht="13">
      <c r="A17" s="37" t="s">
        <v>20</v>
      </c>
      <c r="B17" s="38"/>
      <c r="C17" s="38"/>
      <c r="D17" s="39"/>
      <c r="E17" s="40"/>
    </row>
    <row r="18" spans="1:10" ht="26.25" customHeight="1">
      <c r="A18" s="34" t="s">
        <v>3</v>
      </c>
      <c r="B18" s="35">
        <v>912456499.5</v>
      </c>
      <c r="C18" s="35">
        <v>4757095666.7700005</v>
      </c>
      <c r="D18" s="35">
        <v>5481429938.2799997</v>
      </c>
      <c r="E18" s="36">
        <f>B18+C18-D18</f>
        <v>188122227.99000072</v>
      </c>
    </row>
    <row r="19" spans="1:10" ht="15" customHeight="1">
      <c r="A19" s="34" t="s">
        <v>21</v>
      </c>
      <c r="B19" s="35">
        <v>442212940.29000854</v>
      </c>
      <c r="C19" s="35">
        <v>19865529042.27</v>
      </c>
      <c r="D19" s="35">
        <v>20297961153.700001</v>
      </c>
      <c r="E19" s="36">
        <f>B19+C19-D19</f>
        <v>9780828.8600082397</v>
      </c>
    </row>
    <row r="20" spans="1:10" ht="15" customHeight="1">
      <c r="A20" s="34" t="s">
        <v>4</v>
      </c>
      <c r="B20" s="35">
        <v>283659531.55000007</v>
      </c>
      <c r="C20" s="35">
        <v>1046052730.55</v>
      </c>
      <c r="D20" s="35">
        <v>1159085959.45</v>
      </c>
      <c r="E20" s="36">
        <f>B20+C20-D20</f>
        <v>170626302.64999986</v>
      </c>
    </row>
    <row r="21" spans="1:10" ht="25.5" customHeight="1">
      <c r="A21" s="34" t="s">
        <v>5</v>
      </c>
      <c r="B21" s="35">
        <v>15376755.960000001</v>
      </c>
      <c r="C21" s="35">
        <v>19237760.609999999</v>
      </c>
      <c r="D21" s="35">
        <v>14100413.369999999</v>
      </c>
      <c r="E21" s="36">
        <f>B21+C21-D21</f>
        <v>20514103.200000003</v>
      </c>
      <c r="G21" s="1"/>
      <c r="H21" s="1"/>
      <c r="I21" s="1"/>
      <c r="J21" s="1"/>
    </row>
    <row r="22" spans="1:10" ht="25.5" customHeight="1">
      <c r="A22" s="74" t="s">
        <v>13</v>
      </c>
      <c r="B22" s="69">
        <f>SUM(B18:B21)</f>
        <v>1653705727.3000088</v>
      </c>
      <c r="C22" s="69">
        <f t="shared" ref="C22:E22" si="1">SUM(C18:C21)</f>
        <v>25687915200.200001</v>
      </c>
      <c r="D22" s="69">
        <f t="shared" si="1"/>
        <v>26952577464.799999</v>
      </c>
      <c r="E22" s="70">
        <f t="shared" si="1"/>
        <v>389043462.70000881</v>
      </c>
    </row>
    <row r="23" spans="1:10" ht="24" customHeight="1">
      <c r="A23" s="41" t="s">
        <v>60</v>
      </c>
      <c r="B23" s="42">
        <f>B10+B16+B22</f>
        <v>832759013190.95996</v>
      </c>
      <c r="C23" s="42">
        <f t="shared" ref="C23:D23" si="2">C10+C16+C22</f>
        <v>2027265999593.3003</v>
      </c>
      <c r="D23" s="42">
        <f t="shared" si="2"/>
        <v>1938639933814.3999</v>
      </c>
      <c r="E23" s="43">
        <f>B23+C23-D23</f>
        <v>921385078969.86035</v>
      </c>
    </row>
    <row r="25" spans="1:10" ht="12.5" customHeight="1">
      <c r="A25" s="204" t="s">
        <v>899</v>
      </c>
      <c r="B25" s="205"/>
      <c r="C25" s="205"/>
      <c r="D25" s="205"/>
      <c r="E25" s="205"/>
    </row>
    <row r="26" spans="1:10" ht="56" customHeight="1">
      <c r="A26" s="206" t="s">
        <v>933</v>
      </c>
      <c r="B26" s="207"/>
      <c r="C26" s="207"/>
      <c r="D26" s="207"/>
      <c r="E26" s="207"/>
    </row>
  </sheetData>
  <mergeCells count="2">
    <mergeCell ref="A25:E25"/>
    <mergeCell ref="A26:E2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34"/>
  <sheetViews>
    <sheetView showGridLines="0" zoomScale="80" zoomScaleNormal="80" workbookViewId="0">
      <selection activeCell="I8" sqref="I8"/>
    </sheetView>
  </sheetViews>
  <sheetFormatPr defaultRowHeight="12.5"/>
  <cols>
    <col min="1" max="1" width="24.26953125" customWidth="1"/>
    <col min="2" max="2" width="22.54296875" customWidth="1"/>
    <col min="3" max="3" width="20.453125" customWidth="1"/>
    <col min="4" max="4" width="19" customWidth="1"/>
    <col min="5" max="5" width="20.26953125" customWidth="1"/>
    <col min="6" max="6" width="16.453125" bestFit="1" customWidth="1"/>
  </cols>
  <sheetData>
    <row r="1" spans="1:6">
      <c r="A1" s="90" t="s">
        <v>217</v>
      </c>
      <c r="B1" s="91"/>
      <c r="C1" s="91"/>
    </row>
    <row r="2" spans="1:6">
      <c r="A2" s="91"/>
      <c r="B2" s="91"/>
      <c r="C2" s="91"/>
    </row>
    <row r="3" spans="1:6">
      <c r="A3" s="91"/>
      <c r="B3" s="90" t="s">
        <v>940</v>
      </c>
      <c r="C3" s="91"/>
    </row>
    <row r="5" spans="1:6" ht="30" customHeight="1">
      <c r="A5" s="27" t="s">
        <v>702</v>
      </c>
      <c r="B5" s="28" t="s">
        <v>742</v>
      </c>
      <c r="C5" s="28" t="s">
        <v>7</v>
      </c>
      <c r="D5" s="28" t="s">
        <v>6</v>
      </c>
      <c r="E5" s="190" t="s">
        <v>941</v>
      </c>
    </row>
    <row r="6" spans="1:6" ht="27.75" customHeight="1">
      <c r="A6" s="37" t="s">
        <v>22</v>
      </c>
      <c r="B6" s="38"/>
      <c r="C6" s="38"/>
      <c r="D6" s="39"/>
      <c r="E6" s="45"/>
    </row>
    <row r="7" spans="1:6" ht="21">
      <c r="A7" s="34" t="s">
        <v>23</v>
      </c>
      <c r="B7" s="35">
        <v>37503156560.480003</v>
      </c>
      <c r="C7" s="35">
        <v>67645967745.269997</v>
      </c>
      <c r="D7" s="35">
        <v>66977447582.110001</v>
      </c>
      <c r="E7" s="36">
        <f>B7+C7-D7</f>
        <v>38171676723.639999</v>
      </c>
      <c r="F7" s="66"/>
    </row>
    <row r="8" spans="1:6" ht="21">
      <c r="A8" s="34" t="s">
        <v>24</v>
      </c>
      <c r="B8" s="35">
        <v>9000000000</v>
      </c>
      <c r="C8" s="35">
        <v>73152010000</v>
      </c>
      <c r="D8" s="35">
        <v>74001010000</v>
      </c>
      <c r="E8" s="36">
        <f>B8+C8-D8</f>
        <v>8151000000</v>
      </c>
    </row>
    <row r="9" spans="1:6" ht="25.5" customHeight="1">
      <c r="A9" s="34" t="s">
        <v>718</v>
      </c>
      <c r="B9" s="35">
        <v>0</v>
      </c>
      <c r="C9" s="35">
        <v>9067720522.3700008</v>
      </c>
      <c r="D9" s="35">
        <v>8880620522.3700008</v>
      </c>
      <c r="E9" s="36">
        <f>B9+C9-D9</f>
        <v>187100000</v>
      </c>
    </row>
    <row r="10" spans="1:6" ht="20.25" customHeight="1">
      <c r="A10" s="74" t="s">
        <v>13</v>
      </c>
      <c r="B10" s="69">
        <f>SUM(B7:B9)</f>
        <v>46503156560.480003</v>
      </c>
      <c r="C10" s="69">
        <f>SUM(C7:C9)</f>
        <v>149865698267.63998</v>
      </c>
      <c r="D10" s="69">
        <f>SUM(D7:D9)</f>
        <v>149859078104.47998</v>
      </c>
      <c r="E10" s="70">
        <f t="shared" ref="E10:E33" si="0">+B10+C10-D10</f>
        <v>46509776723.640015</v>
      </c>
    </row>
    <row r="11" spans="1:6" ht="13">
      <c r="A11" s="37" t="s">
        <v>25</v>
      </c>
      <c r="B11" s="38"/>
      <c r="C11" s="38"/>
      <c r="D11" s="39"/>
      <c r="E11" s="45"/>
      <c r="F11" s="67"/>
    </row>
    <row r="12" spans="1:6" ht="21">
      <c r="A12" s="34" t="s">
        <v>26</v>
      </c>
      <c r="B12" s="35">
        <v>908600907.37999916</v>
      </c>
      <c r="C12" s="35">
        <v>2563485949.3200002</v>
      </c>
      <c r="D12" s="35">
        <v>2045681991.9200001</v>
      </c>
      <c r="E12" s="36">
        <f>B12+C12-D12</f>
        <v>1426404864.7799993</v>
      </c>
    </row>
    <row r="13" spans="1:6" ht="21">
      <c r="A13" s="34" t="s">
        <v>27</v>
      </c>
      <c r="B13" s="35">
        <v>0</v>
      </c>
      <c r="C13" s="35">
        <v>454669201.16000003</v>
      </c>
      <c r="D13" s="35">
        <v>0</v>
      </c>
      <c r="E13" s="36">
        <f>B13+C13-D13</f>
        <v>454669201.16000003</v>
      </c>
    </row>
    <row r="14" spans="1:6" ht="21">
      <c r="A14" s="34" t="s">
        <v>28</v>
      </c>
      <c r="B14" s="35">
        <v>17608944747.329998</v>
      </c>
      <c r="C14" s="35">
        <v>15814990771.02</v>
      </c>
      <c r="D14" s="35">
        <v>7712267415.8199997</v>
      </c>
      <c r="E14" s="36">
        <f>B14+C14-D14</f>
        <v>25711668102.529999</v>
      </c>
    </row>
    <row r="15" spans="1:6" ht="21">
      <c r="A15" s="34" t="s">
        <v>79</v>
      </c>
      <c r="B15" s="35">
        <v>4036211756.4700012</v>
      </c>
      <c r="C15" s="35">
        <v>140644921044.03</v>
      </c>
      <c r="D15" s="35">
        <v>139939274349.38</v>
      </c>
      <c r="E15" s="36">
        <f>B15+C15-D15</f>
        <v>4741858451.1199951</v>
      </c>
    </row>
    <row r="16" spans="1:6">
      <c r="A16" s="46" t="s">
        <v>29</v>
      </c>
      <c r="B16" s="47"/>
      <c r="C16" s="47"/>
      <c r="D16" s="47"/>
      <c r="E16" s="48"/>
    </row>
    <row r="17" spans="1:6" ht="32.25" customHeight="1">
      <c r="A17" s="49" t="s">
        <v>30</v>
      </c>
      <c r="B17" s="50">
        <v>200300093.23999023</v>
      </c>
      <c r="C17" s="50">
        <v>69475071274.610001</v>
      </c>
      <c r="D17" s="50">
        <v>69267108739.610001</v>
      </c>
      <c r="E17" s="51">
        <f>B17+C17-D17</f>
        <v>408262628.23999023</v>
      </c>
    </row>
    <row r="18" spans="1:6" ht="23.25" customHeight="1">
      <c r="A18" s="49" t="s">
        <v>31</v>
      </c>
      <c r="B18" s="50">
        <v>3835911663.2299805</v>
      </c>
      <c r="C18" s="50">
        <v>71169849769.419998</v>
      </c>
      <c r="D18" s="50">
        <v>70672165609.770004</v>
      </c>
      <c r="E18" s="51">
        <f>B18+C18-D18</f>
        <v>4333595822.8799744</v>
      </c>
    </row>
    <row r="19" spans="1:6">
      <c r="A19" s="49"/>
      <c r="B19" s="47"/>
      <c r="C19" s="47"/>
      <c r="D19" s="47"/>
      <c r="E19" s="48"/>
    </row>
    <row r="20" spans="1:6" ht="21">
      <c r="A20" s="34" t="s">
        <v>32</v>
      </c>
      <c r="B20" s="35">
        <v>5570159249.25</v>
      </c>
      <c r="C20" s="35">
        <v>600000000</v>
      </c>
      <c r="D20" s="35">
        <v>2450000000</v>
      </c>
      <c r="E20" s="36">
        <f>B20+C20-D20</f>
        <v>3720159249.25</v>
      </c>
    </row>
    <row r="21" spans="1:6" ht="21">
      <c r="A21" s="34" t="s">
        <v>80</v>
      </c>
      <c r="B21" s="35">
        <v>0</v>
      </c>
      <c r="C21" s="35">
        <v>0</v>
      </c>
      <c r="D21" s="35">
        <v>0</v>
      </c>
      <c r="E21" s="36">
        <f>B21+C21-D21</f>
        <v>0</v>
      </c>
    </row>
    <row r="22" spans="1:6">
      <c r="A22" s="34" t="s">
        <v>33</v>
      </c>
      <c r="B22" s="35">
        <v>0</v>
      </c>
      <c r="C22" s="35">
        <v>3908283587.4099998</v>
      </c>
      <c r="D22" s="35">
        <v>2369829560.6999998</v>
      </c>
      <c r="E22" s="36">
        <f>B22+C22-D22</f>
        <v>1538454026.71</v>
      </c>
    </row>
    <row r="23" spans="1:6">
      <c r="A23" s="46" t="s">
        <v>29</v>
      </c>
      <c r="B23" s="47"/>
      <c r="C23" s="47"/>
      <c r="D23" s="47"/>
      <c r="E23" s="48"/>
      <c r="F23" s="67"/>
    </row>
    <row r="24" spans="1:6">
      <c r="A24" s="49" t="s">
        <v>34</v>
      </c>
      <c r="B24" s="52">
        <v>0</v>
      </c>
      <c r="C24" s="52">
        <v>3260447638.3899999</v>
      </c>
      <c r="D24" s="52">
        <v>2344443611.6799998</v>
      </c>
      <c r="E24" s="51">
        <f>B24+C24-D24</f>
        <v>916004026.71000004</v>
      </c>
      <c r="F24" s="122"/>
    </row>
    <row r="25" spans="1:6">
      <c r="A25" s="49" t="s">
        <v>35</v>
      </c>
      <c r="B25" s="52">
        <v>0</v>
      </c>
      <c r="C25" s="52">
        <v>647835949.01999998</v>
      </c>
      <c r="D25" s="50">
        <v>25385949.02</v>
      </c>
      <c r="E25" s="51">
        <f>B25+C25-D25</f>
        <v>622450000</v>
      </c>
    </row>
    <row r="26" spans="1:6" ht="21">
      <c r="A26" s="34" t="s">
        <v>36</v>
      </c>
      <c r="B26" s="35">
        <v>159553.75</v>
      </c>
      <c r="C26" s="35">
        <v>288836882.87</v>
      </c>
      <c r="D26" s="35">
        <v>288878550.22000003</v>
      </c>
      <c r="E26" s="36">
        <f>B26+C26-D26</f>
        <v>117886.39999997616</v>
      </c>
      <c r="F26" s="67"/>
    </row>
    <row r="27" spans="1:6" ht="25.5" customHeight="1">
      <c r="A27" s="34" t="s">
        <v>37</v>
      </c>
      <c r="B27" s="35">
        <v>459216632.8900013</v>
      </c>
      <c r="C27" s="35">
        <v>12270329773.110001</v>
      </c>
      <c r="D27" s="35">
        <v>0</v>
      </c>
      <c r="E27" s="36">
        <f>B27+C27-D27</f>
        <v>12729546406.000002</v>
      </c>
    </row>
    <row r="28" spans="1:6" ht="17.25" customHeight="1">
      <c r="A28" s="74" t="s">
        <v>13</v>
      </c>
      <c r="B28" s="69">
        <f>B12+B13+B14+B15+B20+B21+B22+B26+B27</f>
        <v>28583292847.07</v>
      </c>
      <c r="C28" s="69">
        <f t="shared" ref="C28:D28" si="1">C12+C13+C14+C15+C20+C21+C22+C26+C27</f>
        <v>176545517208.91998</v>
      </c>
      <c r="D28" s="69">
        <f t="shared" si="1"/>
        <v>154805931868.04001</v>
      </c>
      <c r="E28" s="70">
        <f t="shared" si="0"/>
        <v>50322878187.949982</v>
      </c>
    </row>
    <row r="29" spans="1:6" ht="13">
      <c r="A29" s="37" t="s">
        <v>38</v>
      </c>
      <c r="B29" s="38"/>
      <c r="C29" s="38"/>
      <c r="D29" s="39"/>
      <c r="E29" s="40"/>
    </row>
    <row r="30" spans="1:6" ht="42">
      <c r="A30" s="34" t="s">
        <v>39</v>
      </c>
      <c r="B30" s="35">
        <v>5067881450.7399998</v>
      </c>
      <c r="C30" s="35">
        <v>3174876529.5900002</v>
      </c>
      <c r="D30" s="35">
        <v>6991089879.6499996</v>
      </c>
      <c r="E30" s="36">
        <f>B30+C30-D30</f>
        <v>1251668100.6800003</v>
      </c>
    </row>
    <row r="31" spans="1:6" ht="21">
      <c r="A31" s="34" t="s">
        <v>40</v>
      </c>
      <c r="B31" s="35">
        <v>33628831727.810001</v>
      </c>
      <c r="C31" s="35">
        <v>0</v>
      </c>
      <c r="D31" s="35">
        <v>4300000000</v>
      </c>
      <c r="E31" s="36">
        <f>B31+C31-D31</f>
        <v>29328831727.810001</v>
      </c>
    </row>
    <row r="32" spans="1:6" ht="25.5" customHeight="1">
      <c r="A32" s="34" t="s">
        <v>4</v>
      </c>
      <c r="B32" s="35">
        <v>248493333.97000015</v>
      </c>
      <c r="C32" s="35">
        <v>1008118426</v>
      </c>
      <c r="D32" s="35">
        <v>1159085959.45</v>
      </c>
      <c r="E32" s="36">
        <f>B32+C32-D32</f>
        <v>97525800.520000219</v>
      </c>
    </row>
    <row r="33" spans="1:5" ht="25.5" customHeight="1">
      <c r="A33" s="74" t="s">
        <v>13</v>
      </c>
      <c r="B33" s="69">
        <f>SUM(B30:B32)</f>
        <v>38945206512.520004</v>
      </c>
      <c r="C33" s="69">
        <f t="shared" ref="C33:D33" si="2">SUM(C30:C32)</f>
        <v>4182994955.5900002</v>
      </c>
      <c r="D33" s="69">
        <f t="shared" si="2"/>
        <v>12450175839.1</v>
      </c>
      <c r="E33" s="70">
        <f t="shared" si="0"/>
        <v>30678025629.010002</v>
      </c>
    </row>
    <row r="34" spans="1:5" ht="24" customHeight="1">
      <c r="A34" s="41" t="s">
        <v>60</v>
      </c>
      <c r="B34" s="42">
        <f>+B10+B28+B33</f>
        <v>114031655920.07001</v>
      </c>
      <c r="C34" s="42">
        <f t="shared" ref="C34:E34" si="3">+C10+C28+C33</f>
        <v>330594210432.14996</v>
      </c>
      <c r="D34" s="42">
        <f t="shared" si="3"/>
        <v>317115185811.62</v>
      </c>
      <c r="E34" s="43">
        <f t="shared" si="3"/>
        <v>127510680540.60001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F42"/>
  <sheetViews>
    <sheetView showGridLines="0" topLeftCell="A4" zoomScaleNormal="100" workbookViewId="0">
      <selection activeCell="F14" sqref="F14"/>
    </sheetView>
  </sheetViews>
  <sheetFormatPr defaultRowHeight="15" customHeight="1"/>
  <cols>
    <col min="1" max="1" width="2" customWidth="1"/>
    <col min="2" max="2" width="71.54296875" customWidth="1"/>
    <col min="3" max="3" width="20.7265625" bestFit="1" customWidth="1"/>
    <col min="4" max="4" width="17.7265625" bestFit="1" customWidth="1"/>
    <col min="5" max="6" width="15.26953125" bestFit="1" customWidth="1"/>
  </cols>
  <sheetData>
    <row r="1" spans="2:4" ht="15" customHeight="1">
      <c r="B1" s="90" t="s">
        <v>227</v>
      </c>
      <c r="C1" s="91"/>
      <c r="D1" s="91"/>
    </row>
    <row r="2" spans="2:4" ht="15" customHeight="1">
      <c r="B2" s="91"/>
      <c r="C2" s="91"/>
      <c r="D2" s="91"/>
    </row>
    <row r="3" spans="2:4" ht="15" customHeight="1">
      <c r="B3" s="93" t="s">
        <v>940</v>
      </c>
      <c r="C3" s="123"/>
    </row>
    <row r="5" spans="2:4" ht="30" customHeight="1">
      <c r="B5" s="208"/>
      <c r="C5" s="209"/>
    </row>
    <row r="6" spans="2:4" ht="15" customHeight="1">
      <c r="B6" s="210" t="s">
        <v>42</v>
      </c>
      <c r="C6" s="211"/>
    </row>
    <row r="7" spans="2:4" ht="15" customHeight="1">
      <c r="B7" s="37" t="s">
        <v>43</v>
      </c>
      <c r="C7" s="124">
        <v>-98947400882.23999</v>
      </c>
    </row>
    <row r="8" spans="2:4" ht="15" customHeight="1">
      <c r="B8" s="34" t="s">
        <v>10</v>
      </c>
      <c r="C8" s="36">
        <v>425173446970.92999</v>
      </c>
    </row>
    <row r="9" spans="2:4" ht="15" customHeight="1">
      <c r="B9" s="34" t="s">
        <v>44</v>
      </c>
      <c r="C9" s="36">
        <v>-524120847853.16998</v>
      </c>
    </row>
    <row r="10" spans="2:4" ht="15" customHeight="1">
      <c r="B10" s="37" t="s">
        <v>45</v>
      </c>
      <c r="C10" s="124">
        <v>57616598510.429741</v>
      </c>
    </row>
    <row r="11" spans="2:4" ht="15" customHeight="1">
      <c r="B11" s="34" t="s">
        <v>884</v>
      </c>
      <c r="C11" s="36">
        <v>71736352579.639709</v>
      </c>
    </row>
    <row r="12" spans="2:4" ht="15" customHeight="1">
      <c r="B12" s="34" t="s">
        <v>46</v>
      </c>
      <c r="C12" s="36">
        <v>-14119754069.209967</v>
      </c>
    </row>
    <row r="13" spans="2:4" ht="15" customHeight="1">
      <c r="B13" s="49" t="s">
        <v>47</v>
      </c>
      <c r="C13" s="48"/>
    </row>
    <row r="14" spans="2:4" ht="15" customHeight="1">
      <c r="B14" s="49" t="s">
        <v>48</v>
      </c>
      <c r="C14" s="51">
        <v>-20201172981.519966</v>
      </c>
      <c r="D14" s="67"/>
    </row>
    <row r="15" spans="2:4" ht="15" customHeight="1">
      <c r="B15" s="49" t="s">
        <v>49</v>
      </c>
      <c r="C15" s="51">
        <v>3816213350.0599995</v>
      </c>
    </row>
    <row r="16" spans="2:4" ht="15" customHeight="1">
      <c r="B16" s="49" t="s">
        <v>50</v>
      </c>
      <c r="C16" s="51">
        <v>-916004026.71000051</v>
      </c>
    </row>
    <row r="17" spans="2:4" ht="25.5" customHeight="1">
      <c r="B17" s="74" t="s">
        <v>83</v>
      </c>
      <c r="C17" s="70">
        <v>-41330802371.810249</v>
      </c>
      <c r="D17" s="67"/>
    </row>
    <row r="18" spans="2:4" ht="15" customHeight="1">
      <c r="B18" s="210" t="s">
        <v>51</v>
      </c>
      <c r="C18" s="211"/>
    </row>
    <row r="19" spans="2:4" ht="15" customHeight="1">
      <c r="B19" s="37" t="s">
        <v>43</v>
      </c>
      <c r="C19" s="124">
        <v>23800359723.869995</v>
      </c>
      <c r="D19" s="67"/>
    </row>
    <row r="20" spans="2:4" ht="15" customHeight="1">
      <c r="B20" s="34" t="s">
        <v>52</v>
      </c>
      <c r="C20" s="36">
        <v>218287226021.44</v>
      </c>
    </row>
    <row r="21" spans="2:4" ht="15" customHeight="1">
      <c r="B21" s="34" t="s">
        <v>12</v>
      </c>
      <c r="C21" s="36">
        <v>-194486866297.57001</v>
      </c>
    </row>
    <row r="22" spans="2:4" ht="15" customHeight="1">
      <c r="B22" s="37" t="s">
        <v>45</v>
      </c>
      <c r="C22" s="124">
        <v>-2835789340.3299503</v>
      </c>
    </row>
    <row r="23" spans="2:4" ht="15" customHeight="1">
      <c r="B23" s="34" t="s">
        <v>53</v>
      </c>
      <c r="C23" s="36">
        <v>-3886369000</v>
      </c>
      <c r="D23" s="67"/>
    </row>
    <row r="24" spans="2:4" ht="15" customHeight="1">
      <c r="B24" s="34" t="s">
        <v>885</v>
      </c>
      <c r="C24" s="36">
        <v>1667892312.4300499</v>
      </c>
    </row>
    <row r="25" spans="2:4" ht="15" customHeight="1">
      <c r="B25" s="34" t="s">
        <v>46</v>
      </c>
      <c r="C25" s="36">
        <v>-617312652.75999999</v>
      </c>
      <c r="D25" s="67"/>
    </row>
    <row r="26" spans="2:4" ht="15" customHeight="1">
      <c r="B26" s="49" t="s">
        <v>93</v>
      </c>
      <c r="C26" s="51">
        <v>-622450000</v>
      </c>
    </row>
    <row r="27" spans="2:4" ht="15" customHeight="1">
      <c r="B27" s="49" t="s">
        <v>94</v>
      </c>
      <c r="C27" s="51">
        <v>5137347.2400000617</v>
      </c>
      <c r="D27" s="67"/>
    </row>
    <row r="28" spans="2:4" ht="15" customHeight="1">
      <c r="B28" s="37" t="s">
        <v>54</v>
      </c>
      <c r="C28" s="124">
        <v>20366231988.270012</v>
      </c>
    </row>
    <row r="29" spans="2:4" ht="15" customHeight="1">
      <c r="B29" s="34" t="s">
        <v>84</v>
      </c>
      <c r="C29" s="36">
        <v>849000000</v>
      </c>
    </row>
    <row r="30" spans="2:4" ht="15" customHeight="1">
      <c r="B30" s="34" t="s">
        <v>879</v>
      </c>
      <c r="C30" s="36">
        <v>20185752151.430008</v>
      </c>
    </row>
    <row r="31" spans="2:4" ht="25.5" customHeight="1">
      <c r="B31" s="34" t="s">
        <v>85</v>
      </c>
      <c r="C31" s="36">
        <v>-668520163.15999603</v>
      </c>
      <c r="D31" s="67"/>
    </row>
    <row r="32" spans="2:4" ht="15" customHeight="1">
      <c r="B32" s="74" t="s">
        <v>83</v>
      </c>
      <c r="C32" s="70">
        <v>41330802371.810059</v>
      </c>
    </row>
    <row r="33" spans="2:6" ht="15" customHeight="1">
      <c r="B33" s="210" t="s">
        <v>41</v>
      </c>
      <c r="C33" s="211"/>
    </row>
    <row r="34" spans="2:6" ht="15" customHeight="1">
      <c r="B34" s="37" t="s">
        <v>13</v>
      </c>
      <c r="C34" s="124">
        <v>-7947197628.1897545</v>
      </c>
    </row>
    <row r="35" spans="2:6" ht="15" customHeight="1">
      <c r="B35" s="34" t="s">
        <v>55</v>
      </c>
      <c r="C35" s="36">
        <v>-2926845024.8800006</v>
      </c>
    </row>
    <row r="36" spans="2:6" ht="15" customHeight="1">
      <c r="B36" s="34" t="s">
        <v>86</v>
      </c>
      <c r="C36" s="36">
        <v>-437000000</v>
      </c>
    </row>
    <row r="37" spans="2:6" ht="15" customHeight="1">
      <c r="B37" s="34" t="s">
        <v>87</v>
      </c>
      <c r="C37" s="36">
        <v>59000000</v>
      </c>
      <c r="F37" s="67"/>
    </row>
    <row r="38" spans="2:6" ht="15" customHeight="1">
      <c r="B38" s="34" t="s">
        <v>56</v>
      </c>
      <c r="C38" s="36">
        <v>0</v>
      </c>
    </row>
    <row r="39" spans="2:6" ht="25.5" customHeight="1">
      <c r="B39" s="34" t="s">
        <v>705</v>
      </c>
      <c r="C39" s="36">
        <v>-4642352603.3097534</v>
      </c>
      <c r="D39" s="122"/>
    </row>
    <row r="40" spans="2:6" ht="24.5" customHeight="1">
      <c r="B40" s="125" t="s">
        <v>92</v>
      </c>
      <c r="C40" s="63">
        <v>-49278000000</v>
      </c>
    </row>
    <row r="41" spans="2:6" ht="15" customHeight="1">
      <c r="B41" s="233"/>
      <c r="C41" s="56"/>
    </row>
    <row r="42" spans="2:6" ht="15" customHeight="1">
      <c r="B42" s="234" t="s">
        <v>924</v>
      </c>
      <c r="C42" s="212"/>
    </row>
  </sheetData>
  <mergeCells count="5">
    <mergeCell ref="B5:C5"/>
    <mergeCell ref="B6:C6"/>
    <mergeCell ref="B18:C18"/>
    <mergeCell ref="B33:C33"/>
    <mergeCell ref="B42:C4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5"/>
  <sheetViews>
    <sheetView showGridLines="0" topLeftCell="A3" zoomScaleNormal="100" workbookViewId="0">
      <selection activeCell="A5" sqref="A5:B15"/>
    </sheetView>
  </sheetViews>
  <sheetFormatPr defaultRowHeight="12.5"/>
  <cols>
    <col min="1" max="1" width="50.26953125" customWidth="1"/>
    <col min="2" max="2" width="26.453125" customWidth="1"/>
    <col min="3" max="3" width="17.7265625" bestFit="1" customWidth="1"/>
    <col min="4" max="4" width="51.7265625" customWidth="1"/>
    <col min="5" max="5" width="20.7265625" customWidth="1"/>
  </cols>
  <sheetData>
    <row r="1" spans="1:2">
      <c r="A1" s="90" t="s">
        <v>230</v>
      </c>
    </row>
    <row r="2" spans="1:2">
      <c r="A2" s="91"/>
    </row>
    <row r="3" spans="1:2">
      <c r="B3" s="90" t="s">
        <v>940</v>
      </c>
    </row>
    <row r="5" spans="1:2" ht="30.75" customHeight="1">
      <c r="A5" s="208"/>
      <c r="B5" s="209"/>
    </row>
    <row r="6" spans="1:2" ht="22" customHeight="1">
      <c r="A6" s="37" t="s">
        <v>88</v>
      </c>
      <c r="B6" s="124">
        <v>19913990723.869995</v>
      </c>
    </row>
    <row r="7" spans="1:2" ht="22" customHeight="1">
      <c r="A7" s="34" t="s">
        <v>89</v>
      </c>
      <c r="B7" s="36">
        <v>23800359723.869995</v>
      </c>
    </row>
    <row r="8" spans="1:2" ht="22" customHeight="1">
      <c r="A8" s="49" t="s">
        <v>47</v>
      </c>
      <c r="B8" s="232">
        <v>23800359723.869995</v>
      </c>
    </row>
    <row r="9" spans="1:2" ht="22" customHeight="1">
      <c r="A9" s="49" t="s">
        <v>90</v>
      </c>
      <c r="B9" s="126">
        <v>15846000000</v>
      </c>
    </row>
    <row r="10" spans="1:2" ht="22" customHeight="1">
      <c r="A10" s="34" t="s">
        <v>53</v>
      </c>
      <c r="B10" s="36">
        <v>-3886369000</v>
      </c>
    </row>
    <row r="11" spans="1:2" ht="22" customHeight="1">
      <c r="A11" s="37" t="s">
        <v>91</v>
      </c>
      <c r="B11" s="124">
        <v>1050579659.67005</v>
      </c>
    </row>
    <row r="12" spans="1:2" ht="22" customHeight="1">
      <c r="A12" s="74" t="s">
        <v>57</v>
      </c>
      <c r="B12" s="70">
        <v>20964570383.540047</v>
      </c>
    </row>
    <row r="13" spans="1:2" ht="22" customHeight="1">
      <c r="A13" s="34" t="s">
        <v>54</v>
      </c>
      <c r="B13" s="36">
        <v>20366231988.270012</v>
      </c>
    </row>
    <row r="14" spans="1:2" ht="22" customHeight="1">
      <c r="A14" s="34" t="s">
        <v>58</v>
      </c>
      <c r="B14" s="36">
        <v>-41330802371.810249</v>
      </c>
    </row>
    <row r="15" spans="1:2" ht="22" customHeight="1">
      <c r="A15" s="74" t="s">
        <v>59</v>
      </c>
      <c r="B15" s="70">
        <v>-20964570383.540237</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150"/>
  <sheetViews>
    <sheetView topLeftCell="A136" zoomScaleNormal="100" workbookViewId="0">
      <selection activeCell="A123" sqref="A123:D123"/>
    </sheetView>
  </sheetViews>
  <sheetFormatPr defaultRowHeight="12.5"/>
  <cols>
    <col min="1" max="1" width="45.1796875" style="77" customWidth="1"/>
    <col min="2" max="2" width="17.54296875" style="77" bestFit="1" customWidth="1"/>
    <col min="3" max="3" width="15.453125" style="77" bestFit="1" customWidth="1"/>
    <col min="4" max="4" width="17.54296875" style="77" bestFit="1" customWidth="1"/>
    <col min="5" max="256" width="9.1796875" style="77"/>
    <col min="257" max="257" width="47" style="77" customWidth="1"/>
    <col min="258" max="260" width="16.7265625" style="77" customWidth="1"/>
    <col min="261" max="512" width="9.1796875" style="77"/>
    <col min="513" max="513" width="47" style="77" customWidth="1"/>
    <col min="514" max="516" width="16.7265625" style="77" customWidth="1"/>
    <col min="517" max="768" width="9.1796875" style="77"/>
    <col min="769" max="769" width="47" style="77" customWidth="1"/>
    <col min="770" max="772" width="16.7265625" style="77" customWidth="1"/>
    <col min="773" max="1024" width="9.1796875" style="77"/>
    <col min="1025" max="1025" width="47" style="77" customWidth="1"/>
    <col min="1026" max="1028" width="16.7265625" style="77" customWidth="1"/>
    <col min="1029" max="1280" width="9.1796875" style="77"/>
    <col min="1281" max="1281" width="47" style="77" customWidth="1"/>
    <col min="1282" max="1284" width="16.7265625" style="77" customWidth="1"/>
    <col min="1285" max="1536" width="9.1796875" style="77"/>
    <col min="1537" max="1537" width="47" style="77" customWidth="1"/>
    <col min="1538" max="1540" width="16.7265625" style="77" customWidth="1"/>
    <col min="1541" max="1792" width="9.1796875" style="77"/>
    <col min="1793" max="1793" width="47" style="77" customWidth="1"/>
    <col min="1794" max="1796" width="16.7265625" style="77" customWidth="1"/>
    <col min="1797" max="2048" width="9.1796875" style="77"/>
    <col min="2049" max="2049" width="47" style="77" customWidth="1"/>
    <col min="2050" max="2052" width="16.7265625" style="77" customWidth="1"/>
    <col min="2053" max="2304" width="9.1796875" style="77"/>
    <col min="2305" max="2305" width="47" style="77" customWidth="1"/>
    <col min="2306" max="2308" width="16.7265625" style="77" customWidth="1"/>
    <col min="2309" max="2560" width="9.1796875" style="77"/>
    <col min="2561" max="2561" width="47" style="77" customWidth="1"/>
    <col min="2562" max="2564" width="16.7265625" style="77" customWidth="1"/>
    <col min="2565" max="2816" width="9.1796875" style="77"/>
    <col min="2817" max="2817" width="47" style="77" customWidth="1"/>
    <col min="2818" max="2820" width="16.7265625" style="77" customWidth="1"/>
    <col min="2821" max="3072" width="9.1796875" style="77"/>
    <col min="3073" max="3073" width="47" style="77" customWidth="1"/>
    <col min="3074" max="3076" width="16.7265625" style="77" customWidth="1"/>
    <col min="3077" max="3328" width="9.1796875" style="77"/>
    <col min="3329" max="3329" width="47" style="77" customWidth="1"/>
    <col min="3330" max="3332" width="16.7265625" style="77" customWidth="1"/>
    <col min="3333" max="3584" width="9.1796875" style="77"/>
    <col min="3585" max="3585" width="47" style="77" customWidth="1"/>
    <col min="3586" max="3588" width="16.7265625" style="77" customWidth="1"/>
    <col min="3589" max="3840" width="9.1796875" style="77"/>
    <col min="3841" max="3841" width="47" style="77" customWidth="1"/>
    <col min="3842" max="3844" width="16.7265625" style="77" customWidth="1"/>
    <col min="3845" max="4096" width="9.1796875" style="77"/>
    <col min="4097" max="4097" width="47" style="77" customWidth="1"/>
    <col min="4098" max="4100" width="16.7265625" style="77" customWidth="1"/>
    <col min="4101" max="4352" width="9.1796875" style="77"/>
    <col min="4353" max="4353" width="47" style="77" customWidth="1"/>
    <col min="4354" max="4356" width="16.7265625" style="77" customWidth="1"/>
    <col min="4357" max="4608" width="9.1796875" style="77"/>
    <col min="4609" max="4609" width="47" style="77" customWidth="1"/>
    <col min="4610" max="4612" width="16.7265625" style="77" customWidth="1"/>
    <col min="4613" max="4864" width="9.1796875" style="77"/>
    <col min="4865" max="4865" width="47" style="77" customWidth="1"/>
    <col min="4866" max="4868" width="16.7265625" style="77" customWidth="1"/>
    <col min="4869" max="5120" width="9.1796875" style="77"/>
    <col min="5121" max="5121" width="47" style="77" customWidth="1"/>
    <col min="5122" max="5124" width="16.7265625" style="77" customWidth="1"/>
    <col min="5125" max="5376" width="9.1796875" style="77"/>
    <col min="5377" max="5377" width="47" style="77" customWidth="1"/>
    <col min="5378" max="5380" width="16.7265625" style="77" customWidth="1"/>
    <col min="5381" max="5632" width="9.1796875" style="77"/>
    <col min="5633" max="5633" width="47" style="77" customWidth="1"/>
    <col min="5634" max="5636" width="16.7265625" style="77" customWidth="1"/>
    <col min="5637" max="5888" width="9.1796875" style="77"/>
    <col min="5889" max="5889" width="47" style="77" customWidth="1"/>
    <col min="5890" max="5892" width="16.7265625" style="77" customWidth="1"/>
    <col min="5893" max="6144" width="9.1796875" style="77"/>
    <col min="6145" max="6145" width="47" style="77" customWidth="1"/>
    <col min="6146" max="6148" width="16.7265625" style="77" customWidth="1"/>
    <col min="6149" max="6400" width="9.1796875" style="77"/>
    <col min="6401" max="6401" width="47" style="77" customWidth="1"/>
    <col min="6402" max="6404" width="16.7265625" style="77" customWidth="1"/>
    <col min="6405" max="6656" width="9.1796875" style="77"/>
    <col min="6657" max="6657" width="47" style="77" customWidth="1"/>
    <col min="6658" max="6660" width="16.7265625" style="77" customWidth="1"/>
    <col min="6661" max="6912" width="9.1796875" style="77"/>
    <col min="6913" max="6913" width="47" style="77" customWidth="1"/>
    <col min="6914" max="6916" width="16.7265625" style="77" customWidth="1"/>
    <col min="6917" max="7168" width="9.1796875" style="77"/>
    <col min="7169" max="7169" width="47" style="77" customWidth="1"/>
    <col min="7170" max="7172" width="16.7265625" style="77" customWidth="1"/>
    <col min="7173" max="7424" width="9.1796875" style="77"/>
    <col min="7425" max="7425" width="47" style="77" customWidth="1"/>
    <col min="7426" max="7428" width="16.7265625" style="77" customWidth="1"/>
    <col min="7429" max="7680" width="9.1796875" style="77"/>
    <col min="7681" max="7681" width="47" style="77" customWidth="1"/>
    <col min="7682" max="7684" width="16.7265625" style="77" customWidth="1"/>
    <col min="7685" max="7936" width="9.1796875" style="77"/>
    <col min="7937" max="7937" width="47" style="77" customWidth="1"/>
    <col min="7938" max="7940" width="16.7265625" style="77" customWidth="1"/>
    <col min="7941" max="8192" width="9.1796875" style="77"/>
    <col min="8193" max="8193" width="47" style="77" customWidth="1"/>
    <col min="8194" max="8196" width="16.7265625" style="77" customWidth="1"/>
    <col min="8197" max="8448" width="9.1796875" style="77"/>
    <col min="8449" max="8449" width="47" style="77" customWidth="1"/>
    <col min="8450" max="8452" width="16.7265625" style="77" customWidth="1"/>
    <col min="8453" max="8704" width="9.1796875" style="77"/>
    <col min="8705" max="8705" width="47" style="77" customWidth="1"/>
    <col min="8706" max="8708" width="16.7265625" style="77" customWidth="1"/>
    <col min="8709" max="8960" width="9.1796875" style="77"/>
    <col min="8961" max="8961" width="47" style="77" customWidth="1"/>
    <col min="8962" max="8964" width="16.7265625" style="77" customWidth="1"/>
    <col min="8965" max="9216" width="9.1796875" style="77"/>
    <col min="9217" max="9217" width="47" style="77" customWidth="1"/>
    <col min="9218" max="9220" width="16.7265625" style="77" customWidth="1"/>
    <col min="9221" max="9472" width="9.1796875" style="77"/>
    <col min="9473" max="9473" width="47" style="77" customWidth="1"/>
    <col min="9474" max="9476" width="16.7265625" style="77" customWidth="1"/>
    <col min="9477" max="9728" width="9.1796875" style="77"/>
    <col min="9729" max="9729" width="47" style="77" customWidth="1"/>
    <col min="9730" max="9732" width="16.7265625" style="77" customWidth="1"/>
    <col min="9733" max="9984" width="9.1796875" style="77"/>
    <col min="9985" max="9985" width="47" style="77" customWidth="1"/>
    <col min="9986" max="9988" width="16.7265625" style="77" customWidth="1"/>
    <col min="9989" max="10240" width="9.1796875" style="77"/>
    <col min="10241" max="10241" width="47" style="77" customWidth="1"/>
    <col min="10242" max="10244" width="16.7265625" style="77" customWidth="1"/>
    <col min="10245" max="10496" width="9.1796875" style="77"/>
    <col min="10497" max="10497" width="47" style="77" customWidth="1"/>
    <col min="10498" max="10500" width="16.7265625" style="77" customWidth="1"/>
    <col min="10501" max="10752" width="9.1796875" style="77"/>
    <col min="10753" max="10753" width="47" style="77" customWidth="1"/>
    <col min="10754" max="10756" width="16.7265625" style="77" customWidth="1"/>
    <col min="10757" max="11008" width="9.1796875" style="77"/>
    <col min="11009" max="11009" width="47" style="77" customWidth="1"/>
    <col min="11010" max="11012" width="16.7265625" style="77" customWidth="1"/>
    <col min="11013" max="11264" width="9.1796875" style="77"/>
    <col min="11265" max="11265" width="47" style="77" customWidth="1"/>
    <col min="11266" max="11268" width="16.7265625" style="77" customWidth="1"/>
    <col min="11269" max="11520" width="9.1796875" style="77"/>
    <col min="11521" max="11521" width="47" style="77" customWidth="1"/>
    <col min="11522" max="11524" width="16.7265625" style="77" customWidth="1"/>
    <col min="11525" max="11776" width="9.1796875" style="77"/>
    <col min="11777" max="11777" width="47" style="77" customWidth="1"/>
    <col min="11778" max="11780" width="16.7265625" style="77" customWidth="1"/>
    <col min="11781" max="12032" width="9.1796875" style="77"/>
    <col min="12033" max="12033" width="47" style="77" customWidth="1"/>
    <col min="12034" max="12036" width="16.7265625" style="77" customWidth="1"/>
    <col min="12037" max="12288" width="9.1796875" style="77"/>
    <col min="12289" max="12289" width="47" style="77" customWidth="1"/>
    <col min="12290" max="12292" width="16.7265625" style="77" customWidth="1"/>
    <col min="12293" max="12544" width="9.1796875" style="77"/>
    <col min="12545" max="12545" width="47" style="77" customWidth="1"/>
    <col min="12546" max="12548" width="16.7265625" style="77" customWidth="1"/>
    <col min="12549" max="12800" width="9.1796875" style="77"/>
    <col min="12801" max="12801" width="47" style="77" customWidth="1"/>
    <col min="12802" max="12804" width="16.7265625" style="77" customWidth="1"/>
    <col min="12805" max="13056" width="9.1796875" style="77"/>
    <col min="13057" max="13057" width="47" style="77" customWidth="1"/>
    <col min="13058" max="13060" width="16.7265625" style="77" customWidth="1"/>
    <col min="13061" max="13312" width="9.1796875" style="77"/>
    <col min="13313" max="13313" width="47" style="77" customWidth="1"/>
    <col min="13314" max="13316" width="16.7265625" style="77" customWidth="1"/>
    <col min="13317" max="13568" width="9.1796875" style="77"/>
    <col min="13569" max="13569" width="47" style="77" customWidth="1"/>
    <col min="13570" max="13572" width="16.7265625" style="77" customWidth="1"/>
    <col min="13573" max="13824" width="9.1796875" style="77"/>
    <col min="13825" max="13825" width="47" style="77" customWidth="1"/>
    <col min="13826" max="13828" width="16.7265625" style="77" customWidth="1"/>
    <col min="13829" max="14080" width="9.1796875" style="77"/>
    <col min="14081" max="14081" width="47" style="77" customWidth="1"/>
    <col min="14082" max="14084" width="16.7265625" style="77" customWidth="1"/>
    <col min="14085" max="14336" width="9.1796875" style="77"/>
    <col min="14337" max="14337" width="47" style="77" customWidth="1"/>
    <col min="14338" max="14340" width="16.7265625" style="77" customWidth="1"/>
    <col min="14341" max="14592" width="9.1796875" style="77"/>
    <col min="14593" max="14593" width="47" style="77" customWidth="1"/>
    <col min="14594" max="14596" width="16.7265625" style="77" customWidth="1"/>
    <col min="14597" max="14848" width="9.1796875" style="77"/>
    <col min="14849" max="14849" width="47" style="77" customWidth="1"/>
    <col min="14850" max="14852" width="16.7265625" style="77" customWidth="1"/>
    <col min="14853" max="15104" width="9.1796875" style="77"/>
    <col min="15105" max="15105" width="47" style="77" customWidth="1"/>
    <col min="15106" max="15108" width="16.7265625" style="77" customWidth="1"/>
    <col min="15109" max="15360" width="9.1796875" style="77"/>
    <col min="15361" max="15361" width="47" style="77" customWidth="1"/>
    <col min="15362" max="15364" width="16.7265625" style="77" customWidth="1"/>
    <col min="15365" max="15616" width="9.1796875" style="77"/>
    <col min="15617" max="15617" width="47" style="77" customWidth="1"/>
    <col min="15618" max="15620" width="16.7265625" style="77" customWidth="1"/>
    <col min="15621" max="15872" width="9.1796875" style="77"/>
    <col min="15873" max="15873" width="47" style="77" customWidth="1"/>
    <col min="15874" max="15876" width="16.7265625" style="77" customWidth="1"/>
    <col min="15877" max="16128" width="9.1796875" style="77"/>
    <col min="16129" max="16129" width="47" style="77" customWidth="1"/>
    <col min="16130" max="16132" width="16.7265625" style="77" customWidth="1"/>
    <col min="16133" max="16384" width="9.1796875" style="77"/>
  </cols>
  <sheetData>
    <row r="1" spans="1:5">
      <c r="A1" s="92" t="s">
        <v>218</v>
      </c>
    </row>
    <row r="3" spans="1:5" s="76" customFormat="1" ht="12.75" customHeight="1">
      <c r="B3" s="157" t="s">
        <v>940</v>
      </c>
      <c r="C3" s="158"/>
    </row>
    <row r="4" spans="1:5" s="76" customFormat="1" ht="12.75" customHeight="1">
      <c r="A4" s="213"/>
      <c r="B4" s="213"/>
      <c r="C4" s="213"/>
      <c r="D4" s="213"/>
      <c r="E4" s="213"/>
    </row>
    <row r="5" spans="1:5" ht="21.5" customHeight="1">
      <c r="A5" s="160" t="s">
        <v>491</v>
      </c>
      <c r="B5" s="161" t="s">
        <v>436</v>
      </c>
      <c r="C5" s="161" t="s">
        <v>437</v>
      </c>
      <c r="D5" s="162" t="s">
        <v>13</v>
      </c>
    </row>
    <row r="6" spans="1:5" ht="21.5" customHeight="1">
      <c r="A6" s="149" t="s">
        <v>507</v>
      </c>
      <c r="B6" s="105">
        <v>358159036253.85999</v>
      </c>
      <c r="C6" s="105">
        <v>5837709291.0799999</v>
      </c>
      <c r="D6" s="150">
        <v>363996745544.94</v>
      </c>
    </row>
    <row r="7" spans="1:5">
      <c r="A7" s="151" t="s">
        <v>508</v>
      </c>
      <c r="B7" s="106">
        <v>198977889082</v>
      </c>
      <c r="C7" s="106">
        <v>1153350719.97</v>
      </c>
      <c r="D7" s="152">
        <v>200131239801.97</v>
      </c>
    </row>
    <row r="8" spans="1:5">
      <c r="A8" s="153" t="s">
        <v>509</v>
      </c>
      <c r="B8" s="115">
        <v>142471712821.47</v>
      </c>
      <c r="C8" s="115">
        <v>768730379.13999999</v>
      </c>
      <c r="D8" s="154">
        <v>143240443200.60999</v>
      </c>
    </row>
    <row r="9" spans="1:5">
      <c r="A9" s="153" t="s">
        <v>510</v>
      </c>
      <c r="B9" s="115">
        <v>26508269327.540001</v>
      </c>
      <c r="C9" s="115">
        <v>306875037.16000003</v>
      </c>
      <c r="D9" s="154">
        <v>26815144364.700001</v>
      </c>
    </row>
    <row r="10" spans="1:5" ht="20">
      <c r="A10" s="153" t="s">
        <v>511</v>
      </c>
      <c r="B10" s="115">
        <v>7015608699.4799995</v>
      </c>
      <c r="C10" s="115">
        <v>2424014.75</v>
      </c>
      <c r="D10" s="154">
        <v>7018032714.2299995</v>
      </c>
    </row>
    <row r="11" spans="1:5" ht="20">
      <c r="A11" s="153" t="s">
        <v>512</v>
      </c>
      <c r="B11" s="115">
        <v>2854687390.04</v>
      </c>
      <c r="C11" s="115">
        <v>2343402.08</v>
      </c>
      <c r="D11" s="154">
        <v>2857030792.1199999</v>
      </c>
    </row>
    <row r="12" spans="1:5" ht="20">
      <c r="A12" s="153" t="s">
        <v>513</v>
      </c>
      <c r="B12" s="115">
        <v>2083114488.6300001</v>
      </c>
      <c r="C12" s="115">
        <v>2780782.54</v>
      </c>
      <c r="D12" s="154">
        <v>2085895271.1700001</v>
      </c>
    </row>
    <row r="13" spans="1:5" ht="20">
      <c r="A13" s="153" t="s">
        <v>514</v>
      </c>
      <c r="B13" s="115">
        <v>2953752886.1999998</v>
      </c>
      <c r="C13" s="115">
        <v>72.56</v>
      </c>
      <c r="D13" s="154">
        <v>2953752958.7600002</v>
      </c>
    </row>
    <row r="14" spans="1:5" ht="50">
      <c r="A14" s="153" t="s">
        <v>741</v>
      </c>
      <c r="B14" s="115">
        <v>1399826386.1400001</v>
      </c>
      <c r="C14" s="115">
        <v>8437709.2699999996</v>
      </c>
      <c r="D14" s="154">
        <v>1408264095.4100001</v>
      </c>
    </row>
    <row r="15" spans="1:5" ht="20">
      <c r="A15" s="153" t="s">
        <v>515</v>
      </c>
      <c r="B15" s="115">
        <v>104531288.84</v>
      </c>
      <c r="C15" s="115">
        <v>4033048.33</v>
      </c>
      <c r="D15" s="154">
        <v>108564337.17</v>
      </c>
    </row>
    <row r="16" spans="1:5" ht="20">
      <c r="A16" s="153" t="s">
        <v>516</v>
      </c>
      <c r="B16" s="115">
        <v>830670291.64999998</v>
      </c>
      <c r="C16" s="115">
        <v>1898413.19</v>
      </c>
      <c r="D16" s="154">
        <v>832568704.84000003</v>
      </c>
    </row>
    <row r="17" spans="1:4" ht="30">
      <c r="A17" s="153" t="s">
        <v>517</v>
      </c>
      <c r="B17" s="115">
        <v>524862101.62</v>
      </c>
      <c r="C17" s="115">
        <v>1686610.8</v>
      </c>
      <c r="D17" s="154">
        <v>526548712.42000002</v>
      </c>
    </row>
    <row r="18" spans="1:4" ht="20">
      <c r="A18" s="153" t="s">
        <v>518</v>
      </c>
      <c r="B18" s="115">
        <v>28467425.870000001</v>
      </c>
      <c r="C18" s="115">
        <v>463370.96</v>
      </c>
      <c r="D18" s="154">
        <v>28930796.829999998</v>
      </c>
    </row>
    <row r="19" spans="1:4" ht="20">
      <c r="A19" s="153" t="s">
        <v>519</v>
      </c>
      <c r="B19" s="115">
        <v>383903901.64999998</v>
      </c>
      <c r="C19" s="115">
        <v>1807393.34</v>
      </c>
      <c r="D19" s="154">
        <v>385711294.99000001</v>
      </c>
    </row>
    <row r="20" spans="1:4" ht="30">
      <c r="A20" s="153" t="s">
        <v>520</v>
      </c>
      <c r="B20" s="115">
        <v>1943463593.6900001</v>
      </c>
      <c r="C20" s="115">
        <v>75702.13</v>
      </c>
      <c r="D20" s="154">
        <v>1943539295.8199999</v>
      </c>
    </row>
    <row r="21" spans="1:4" ht="30">
      <c r="A21" s="153" t="s">
        <v>521</v>
      </c>
      <c r="B21" s="115">
        <v>1857680.58</v>
      </c>
      <c r="C21" s="115">
        <v>1043948</v>
      </c>
      <c r="D21" s="154">
        <v>2901628.58</v>
      </c>
    </row>
    <row r="22" spans="1:4" ht="30">
      <c r="A22" s="153" t="s">
        <v>522</v>
      </c>
      <c r="B22" s="115">
        <v>549538140.42999995</v>
      </c>
      <c r="C22" s="115">
        <v>1036423.22</v>
      </c>
      <c r="D22" s="154">
        <v>550574563.64999998</v>
      </c>
    </row>
    <row r="23" spans="1:4" ht="40">
      <c r="A23" s="153" t="s">
        <v>721</v>
      </c>
      <c r="B23" s="115">
        <v>791466.2</v>
      </c>
      <c r="C23" s="115">
        <v>0</v>
      </c>
      <c r="D23" s="154">
        <v>791466.2</v>
      </c>
    </row>
    <row r="24" spans="1:4" ht="20">
      <c r="A24" s="153" t="s">
        <v>523</v>
      </c>
      <c r="B24" s="115">
        <v>239775855.47999999</v>
      </c>
      <c r="C24" s="115">
        <v>1733597.11</v>
      </c>
      <c r="D24" s="154">
        <v>241509452.59</v>
      </c>
    </row>
    <row r="25" spans="1:4" ht="30">
      <c r="A25" s="153" t="s">
        <v>524</v>
      </c>
      <c r="B25" s="115">
        <v>52871684.170000002</v>
      </c>
      <c r="C25" s="115">
        <v>601305.82999999996</v>
      </c>
      <c r="D25" s="154">
        <v>53472990</v>
      </c>
    </row>
    <row r="26" spans="1:4">
      <c r="A26" s="153" t="s">
        <v>525</v>
      </c>
      <c r="B26" s="115">
        <v>9030183652.3199997</v>
      </c>
      <c r="C26" s="115">
        <v>47379509.560000002</v>
      </c>
      <c r="D26" s="154">
        <v>9077563161.8799992</v>
      </c>
    </row>
    <row r="27" spans="1:4" ht="27" customHeight="1">
      <c r="A27" s="151" t="s">
        <v>526</v>
      </c>
      <c r="B27" s="106">
        <v>126803031288.61</v>
      </c>
      <c r="C27" s="106">
        <v>4256893770.9899998</v>
      </c>
      <c r="D27" s="152">
        <v>131059925059.60001</v>
      </c>
    </row>
    <row r="28" spans="1:4">
      <c r="A28" s="153" t="s">
        <v>527</v>
      </c>
      <c r="B28" s="115">
        <v>111610151566.21001</v>
      </c>
      <c r="C28" s="115">
        <v>3887124998.0599999</v>
      </c>
      <c r="D28" s="154">
        <v>115497276564.27</v>
      </c>
    </row>
    <row r="29" spans="1:4">
      <c r="A29" s="153" t="s">
        <v>528</v>
      </c>
      <c r="B29" s="115">
        <v>5625433091.46</v>
      </c>
      <c r="C29" s="115">
        <v>118481183.03</v>
      </c>
      <c r="D29" s="154">
        <v>5743914274.4899998</v>
      </c>
    </row>
    <row r="30" spans="1:4">
      <c r="A30" s="153" t="s">
        <v>529</v>
      </c>
      <c r="B30" s="115">
        <v>3583739071.3699999</v>
      </c>
      <c r="C30" s="115">
        <v>127901189.69</v>
      </c>
      <c r="D30" s="154">
        <v>3711640261.0599999</v>
      </c>
    </row>
    <row r="31" spans="1:4">
      <c r="A31" s="153" t="s">
        <v>530</v>
      </c>
      <c r="B31" s="115">
        <v>412704943.87</v>
      </c>
      <c r="C31" s="115">
        <v>2500912.62</v>
      </c>
      <c r="D31" s="154">
        <v>415205856.49000001</v>
      </c>
    </row>
    <row r="32" spans="1:4">
      <c r="A32" s="153" t="s">
        <v>531</v>
      </c>
      <c r="B32" s="115">
        <v>1414759848.3299999</v>
      </c>
      <c r="C32" s="115">
        <v>8269491.2999999998</v>
      </c>
      <c r="D32" s="154">
        <v>1423029339.6300001</v>
      </c>
    </row>
    <row r="33" spans="1:4">
      <c r="A33" s="153" t="s">
        <v>532</v>
      </c>
      <c r="B33" s="115">
        <v>233684685.78</v>
      </c>
      <c r="C33" s="115">
        <v>8616671.6500000004</v>
      </c>
      <c r="D33" s="154">
        <v>242301357.43000001</v>
      </c>
    </row>
    <row r="34" spans="1:4">
      <c r="A34" s="153" t="s">
        <v>533</v>
      </c>
      <c r="B34" s="115">
        <v>678905329.25</v>
      </c>
      <c r="C34" s="115">
        <v>14110414.76</v>
      </c>
      <c r="D34" s="154">
        <v>693015744.00999999</v>
      </c>
    </row>
    <row r="35" spans="1:4">
      <c r="A35" s="153" t="s">
        <v>534</v>
      </c>
      <c r="B35" s="115">
        <v>1197916567.9300001</v>
      </c>
      <c r="C35" s="115">
        <v>17258558.719999999</v>
      </c>
      <c r="D35" s="154">
        <v>1215175126.6500001</v>
      </c>
    </row>
    <row r="36" spans="1:4" ht="20">
      <c r="A36" s="153" t="s">
        <v>535</v>
      </c>
      <c r="B36" s="115">
        <v>588224730.70000005</v>
      </c>
      <c r="C36" s="115">
        <v>789064.32</v>
      </c>
      <c r="D36" s="154">
        <v>589013795.01999998</v>
      </c>
    </row>
    <row r="37" spans="1:4">
      <c r="A37" s="153" t="s">
        <v>536</v>
      </c>
      <c r="B37" s="115">
        <v>474007452.38999999</v>
      </c>
      <c r="C37" s="115">
        <v>6272475.29</v>
      </c>
      <c r="D37" s="154">
        <v>480279927.68000001</v>
      </c>
    </row>
    <row r="38" spans="1:4">
      <c r="A38" s="153" t="s">
        <v>537</v>
      </c>
      <c r="B38" s="115">
        <v>342437386.61000001</v>
      </c>
      <c r="C38" s="115">
        <v>159314.41</v>
      </c>
      <c r="D38" s="154">
        <v>342596701.01999998</v>
      </c>
    </row>
    <row r="39" spans="1:4" ht="20">
      <c r="A39" s="153" t="s">
        <v>538</v>
      </c>
      <c r="B39" s="115">
        <v>227749280.34</v>
      </c>
      <c r="C39" s="115">
        <v>1133447.54</v>
      </c>
      <c r="D39" s="154">
        <v>228882727.88</v>
      </c>
    </row>
    <row r="40" spans="1:4" ht="20">
      <c r="A40" s="153" t="s">
        <v>539</v>
      </c>
      <c r="B40" s="115">
        <v>171269134.16</v>
      </c>
      <c r="C40" s="115">
        <v>1238278.1200000001</v>
      </c>
      <c r="D40" s="154">
        <v>172507412.28</v>
      </c>
    </row>
    <row r="41" spans="1:4">
      <c r="A41" s="153" t="s">
        <v>540</v>
      </c>
      <c r="B41" s="115">
        <v>18037825.899999999</v>
      </c>
      <c r="C41" s="115">
        <v>97713</v>
      </c>
      <c r="D41" s="154">
        <v>18135538.899999999</v>
      </c>
    </row>
    <row r="42" spans="1:4">
      <c r="A42" s="153" t="s">
        <v>541</v>
      </c>
      <c r="B42" s="115">
        <v>18693878.23</v>
      </c>
      <c r="C42" s="115">
        <v>27980.400000000001</v>
      </c>
      <c r="D42" s="154">
        <v>18721858.629999999</v>
      </c>
    </row>
    <row r="43" spans="1:4" ht="20">
      <c r="A43" s="153" t="s">
        <v>542</v>
      </c>
      <c r="B43" s="115">
        <v>2427635.62</v>
      </c>
      <c r="C43" s="115">
        <v>4893691.37</v>
      </c>
      <c r="D43" s="154">
        <v>7321326.9900000002</v>
      </c>
    </row>
    <row r="44" spans="1:4">
      <c r="A44" s="153" t="s">
        <v>543</v>
      </c>
      <c r="B44" s="115">
        <v>202888860.46000001</v>
      </c>
      <c r="C44" s="115">
        <v>58018386.710000001</v>
      </c>
      <c r="D44" s="154">
        <v>260907247.16999999</v>
      </c>
    </row>
    <row r="45" spans="1:4" ht="21">
      <c r="A45" s="151" t="s">
        <v>544</v>
      </c>
      <c r="B45" s="106">
        <v>19002553622.25</v>
      </c>
      <c r="C45" s="106">
        <v>38641104.719999999</v>
      </c>
      <c r="D45" s="152">
        <v>19041194726.970001</v>
      </c>
    </row>
    <row r="46" spans="1:4">
      <c r="A46" s="153" t="s">
        <v>545</v>
      </c>
      <c r="B46" s="115">
        <v>12909265781.16</v>
      </c>
      <c r="C46" s="115">
        <v>8696538.4399999995</v>
      </c>
      <c r="D46" s="154">
        <v>12917962319.6</v>
      </c>
    </row>
    <row r="47" spans="1:4">
      <c r="A47" s="153" t="s">
        <v>546</v>
      </c>
      <c r="B47" s="115">
        <v>2578231667.7800002</v>
      </c>
      <c r="C47" s="115">
        <v>17114209.350000001</v>
      </c>
      <c r="D47" s="154">
        <v>2595345877.1300001</v>
      </c>
    </row>
    <row r="48" spans="1:4">
      <c r="A48" s="153" t="s">
        <v>547</v>
      </c>
      <c r="B48" s="115">
        <v>1864034036.95</v>
      </c>
      <c r="C48" s="115">
        <v>3204039.17</v>
      </c>
      <c r="D48" s="154">
        <v>1867238076.1199999</v>
      </c>
    </row>
    <row r="49" spans="1:4">
      <c r="A49" s="153" t="s">
        <v>548</v>
      </c>
      <c r="B49" s="115">
        <v>492532359.70999998</v>
      </c>
      <c r="C49" s="115">
        <v>364775.22</v>
      </c>
      <c r="D49" s="154">
        <v>492897134.93000001</v>
      </c>
    </row>
    <row r="50" spans="1:4">
      <c r="A50" s="153" t="s">
        <v>549</v>
      </c>
      <c r="B50" s="115">
        <v>508779659.33999997</v>
      </c>
      <c r="C50" s="115">
        <v>552648.27</v>
      </c>
      <c r="D50" s="154">
        <v>509332307.61000001</v>
      </c>
    </row>
    <row r="51" spans="1:4" ht="30">
      <c r="A51" s="153" t="s">
        <v>550</v>
      </c>
      <c r="B51" s="115">
        <v>352418161.42000002</v>
      </c>
      <c r="C51" s="115">
        <v>456352.02</v>
      </c>
      <c r="D51" s="154">
        <v>352874513.44</v>
      </c>
    </row>
    <row r="52" spans="1:4">
      <c r="A52" s="153" t="s">
        <v>551</v>
      </c>
      <c r="B52" s="115">
        <v>215692894.41</v>
      </c>
      <c r="C52" s="115">
        <v>814299</v>
      </c>
      <c r="D52" s="154">
        <v>216507193.41</v>
      </c>
    </row>
    <row r="53" spans="1:4" ht="20">
      <c r="A53" s="153" t="s">
        <v>552</v>
      </c>
      <c r="B53" s="115">
        <v>43780.29</v>
      </c>
      <c r="C53" s="115">
        <v>1041.56</v>
      </c>
      <c r="D53" s="154">
        <v>44821.85</v>
      </c>
    </row>
    <row r="54" spans="1:4" ht="20">
      <c r="A54" s="153" t="s">
        <v>553</v>
      </c>
      <c r="B54" s="115">
        <v>39684863.75</v>
      </c>
      <c r="C54" s="115">
        <v>0</v>
      </c>
      <c r="D54" s="154">
        <v>39684863.75</v>
      </c>
    </row>
    <row r="55" spans="1:4" ht="40">
      <c r="A55" s="153" t="s">
        <v>554</v>
      </c>
      <c r="B55" s="115">
        <v>10513776.66</v>
      </c>
      <c r="C55" s="115">
        <v>34438.300000000003</v>
      </c>
      <c r="D55" s="154">
        <v>10548214.960000001</v>
      </c>
    </row>
    <row r="56" spans="1:4" ht="30">
      <c r="A56" s="153" t="s">
        <v>555</v>
      </c>
      <c r="B56" s="115">
        <v>5852854.0599999996</v>
      </c>
      <c r="C56" s="115">
        <v>542300.41</v>
      </c>
      <c r="D56" s="154">
        <v>6395154.4699999997</v>
      </c>
    </row>
    <row r="57" spans="1:4">
      <c r="A57" s="153" t="s">
        <v>556</v>
      </c>
      <c r="B57" s="115">
        <v>25503786.719999999</v>
      </c>
      <c r="C57" s="115">
        <v>6860462.9800000004</v>
      </c>
      <c r="D57" s="154">
        <v>32364249.699999999</v>
      </c>
    </row>
    <row r="58" spans="1:4" ht="22" customHeight="1">
      <c r="A58" s="151" t="s">
        <v>557</v>
      </c>
      <c r="B58" s="106">
        <v>7840744417.5200005</v>
      </c>
      <c r="C58" s="106">
        <v>124380.15</v>
      </c>
      <c r="D58" s="152">
        <v>7840868797.6700001</v>
      </c>
    </row>
    <row r="59" spans="1:4">
      <c r="A59" s="153" t="s">
        <v>558</v>
      </c>
      <c r="B59" s="115">
        <v>7781143279.5500002</v>
      </c>
      <c r="C59" s="115">
        <v>65506.06</v>
      </c>
      <c r="D59" s="154">
        <v>7781208785.6099997</v>
      </c>
    </row>
    <row r="60" spans="1:4">
      <c r="A60" s="153" t="s">
        <v>559</v>
      </c>
      <c r="B60" s="115">
        <v>59601137.969999999</v>
      </c>
      <c r="C60" s="115">
        <v>58874.09</v>
      </c>
      <c r="D60" s="154">
        <v>59660012.060000002</v>
      </c>
    </row>
    <row r="61" spans="1:4" ht="21">
      <c r="A61" s="151" t="s">
        <v>560</v>
      </c>
      <c r="B61" s="106">
        <v>5534817843.4799995</v>
      </c>
      <c r="C61" s="106">
        <v>388699315.25</v>
      </c>
      <c r="D61" s="152">
        <v>5923517158.7299995</v>
      </c>
    </row>
    <row r="62" spans="1:4">
      <c r="A62" s="153" t="s">
        <v>561</v>
      </c>
      <c r="B62" s="115">
        <v>765081535.75999999</v>
      </c>
      <c r="C62" s="115">
        <v>375604510.11000001</v>
      </c>
      <c r="D62" s="154">
        <v>1140686045.8699999</v>
      </c>
    </row>
    <row r="63" spans="1:4" ht="30">
      <c r="A63" s="153" t="s">
        <v>562</v>
      </c>
      <c r="B63" s="115">
        <v>4080433528.4400001</v>
      </c>
      <c r="C63" s="115">
        <v>2624363.5099999998</v>
      </c>
      <c r="D63" s="154">
        <v>4083057891.9499998</v>
      </c>
    </row>
    <row r="64" spans="1:4">
      <c r="A64" s="153" t="s">
        <v>563</v>
      </c>
      <c r="B64" s="115">
        <v>273468487.5</v>
      </c>
      <c r="C64" s="115">
        <v>130.47999999999999</v>
      </c>
      <c r="D64" s="154">
        <v>273468617.98000002</v>
      </c>
    </row>
    <row r="65" spans="1:4" ht="20">
      <c r="A65" s="153" t="s">
        <v>564</v>
      </c>
      <c r="B65" s="115">
        <v>285950487.05000001</v>
      </c>
      <c r="C65" s="115">
        <v>2009591.17</v>
      </c>
      <c r="D65" s="154">
        <v>287960078.22000003</v>
      </c>
    </row>
    <row r="66" spans="1:4">
      <c r="A66" s="153" t="s">
        <v>565</v>
      </c>
      <c r="B66" s="115">
        <v>54251930.68</v>
      </c>
      <c r="C66" s="115">
        <v>0</v>
      </c>
      <c r="D66" s="154">
        <v>54251930.68</v>
      </c>
    </row>
    <row r="67" spans="1:4">
      <c r="A67" s="153" t="s">
        <v>566</v>
      </c>
      <c r="B67" s="115">
        <v>75631874.049999997</v>
      </c>
      <c r="C67" s="115">
        <v>8460719.9800000004</v>
      </c>
      <c r="D67" s="154">
        <v>84092594.030000001</v>
      </c>
    </row>
    <row r="68" spans="1:4" ht="21" customHeight="1">
      <c r="A68" s="149" t="s">
        <v>567</v>
      </c>
      <c r="B68" s="105">
        <v>56086751750.75</v>
      </c>
      <c r="C68" s="105">
        <v>1663343360.26</v>
      </c>
      <c r="D68" s="150">
        <v>57750095111.010002</v>
      </c>
    </row>
    <row r="69" spans="1:4" ht="20" customHeight="1">
      <c r="A69" s="151" t="s">
        <v>568</v>
      </c>
      <c r="B69" s="106">
        <v>830890011.19000006</v>
      </c>
      <c r="C69" s="106">
        <v>5683602.3899999997</v>
      </c>
      <c r="D69" s="152">
        <v>836573613.58000004</v>
      </c>
    </row>
    <row r="70" spans="1:4">
      <c r="A70" s="153" t="s">
        <v>569</v>
      </c>
      <c r="B70" s="115">
        <v>10761674.890000001</v>
      </c>
      <c r="C70" s="115">
        <v>1084778.68</v>
      </c>
      <c r="D70" s="154">
        <v>11846453.57</v>
      </c>
    </row>
    <row r="71" spans="1:4" ht="20">
      <c r="A71" s="153" t="s">
        <v>684</v>
      </c>
      <c r="B71" s="115">
        <v>301612042.26999998</v>
      </c>
      <c r="C71" s="115">
        <v>0</v>
      </c>
      <c r="D71" s="154">
        <v>301612042.26999998</v>
      </c>
    </row>
    <row r="72" spans="1:4" ht="20">
      <c r="A72" s="153" t="s">
        <v>570</v>
      </c>
      <c r="B72" s="115">
        <v>156121082.30000001</v>
      </c>
      <c r="C72" s="115">
        <v>2410316.52</v>
      </c>
      <c r="D72" s="154">
        <v>158531398.81999999</v>
      </c>
    </row>
    <row r="73" spans="1:4">
      <c r="A73" s="153" t="s">
        <v>571</v>
      </c>
      <c r="B73" s="115">
        <v>362395211.73000002</v>
      </c>
      <c r="C73" s="115">
        <v>2188507.19</v>
      </c>
      <c r="D73" s="154">
        <v>364583718.92000002</v>
      </c>
    </row>
    <row r="74" spans="1:4">
      <c r="A74" s="151" t="s">
        <v>572</v>
      </c>
      <c r="B74" s="106">
        <v>22737757295.959999</v>
      </c>
      <c r="C74" s="106">
        <v>648071750.21000004</v>
      </c>
      <c r="D74" s="152">
        <v>23385829046.169998</v>
      </c>
    </row>
    <row r="75" spans="1:4" ht="30">
      <c r="A75" s="153" t="s">
        <v>685</v>
      </c>
      <c r="B75" s="115">
        <v>9949215.9800000004</v>
      </c>
      <c r="C75" s="115">
        <v>0</v>
      </c>
      <c r="D75" s="154">
        <v>9949215.9800000004</v>
      </c>
    </row>
    <row r="76" spans="1:4" ht="30">
      <c r="A76" s="153" t="s">
        <v>945</v>
      </c>
      <c r="B76" s="115">
        <v>15249517.01</v>
      </c>
      <c r="C76" s="115">
        <v>0</v>
      </c>
      <c r="D76" s="154">
        <v>15249517.01</v>
      </c>
    </row>
    <row r="77" spans="1:4" ht="20">
      <c r="A77" s="153" t="s">
        <v>573</v>
      </c>
      <c r="B77" s="115">
        <v>1028380182.6799999</v>
      </c>
      <c r="C77" s="115">
        <v>132784378.51000001</v>
      </c>
      <c r="D77" s="154">
        <v>1161164561.1900001</v>
      </c>
    </row>
    <row r="78" spans="1:4" ht="30">
      <c r="A78" s="153" t="s">
        <v>574</v>
      </c>
      <c r="B78" s="115">
        <v>8133160493.5299997</v>
      </c>
      <c r="C78" s="115">
        <v>8203996.1699999999</v>
      </c>
      <c r="D78" s="154">
        <v>8141364489.6999998</v>
      </c>
    </row>
    <row r="79" spans="1:4" ht="20">
      <c r="A79" s="153" t="s">
        <v>896</v>
      </c>
      <c r="B79" s="115">
        <v>5564775169</v>
      </c>
      <c r="C79" s="115">
        <v>0</v>
      </c>
      <c r="D79" s="154">
        <v>5564775169</v>
      </c>
    </row>
    <row r="80" spans="1:4">
      <c r="A80" s="153" t="s">
        <v>575</v>
      </c>
      <c r="B80" s="115">
        <v>120582601.69</v>
      </c>
      <c r="C80" s="115">
        <v>333721.08</v>
      </c>
      <c r="D80" s="154">
        <v>120916322.77</v>
      </c>
    </row>
    <row r="81" spans="1:4" ht="30">
      <c r="A81" s="153" t="s">
        <v>576</v>
      </c>
      <c r="B81" s="115">
        <v>5055370298.5200005</v>
      </c>
      <c r="C81" s="115">
        <v>614442.09</v>
      </c>
      <c r="D81" s="154">
        <v>5055984740.6099997</v>
      </c>
    </row>
    <row r="82" spans="1:4" ht="40">
      <c r="A82" s="153" t="s">
        <v>577</v>
      </c>
      <c r="B82" s="115">
        <v>147197321.47999999</v>
      </c>
      <c r="C82" s="115">
        <v>88144733.650000006</v>
      </c>
      <c r="D82" s="154">
        <v>235342055.13</v>
      </c>
    </row>
    <row r="83" spans="1:4" ht="30">
      <c r="A83" s="153" t="s">
        <v>578</v>
      </c>
      <c r="B83" s="115">
        <v>258496869.66999999</v>
      </c>
      <c r="C83" s="115">
        <v>1306.6400000000001</v>
      </c>
      <c r="D83" s="154">
        <v>258498176.31</v>
      </c>
    </row>
    <row r="84" spans="1:4" ht="20">
      <c r="A84" s="153" t="s">
        <v>579</v>
      </c>
      <c r="B84" s="115">
        <v>120045894.55</v>
      </c>
      <c r="C84" s="115">
        <v>67310467.519999996</v>
      </c>
      <c r="D84" s="154">
        <v>187356362.06999999</v>
      </c>
    </row>
    <row r="85" spans="1:4">
      <c r="A85" s="153" t="s">
        <v>580</v>
      </c>
      <c r="B85" s="115">
        <v>349636002.18000001</v>
      </c>
      <c r="C85" s="115">
        <v>59643252.399999999</v>
      </c>
      <c r="D85" s="154">
        <v>409279254.57999998</v>
      </c>
    </row>
    <row r="86" spans="1:4" ht="30">
      <c r="A86" s="153" t="s">
        <v>581</v>
      </c>
      <c r="B86" s="115">
        <v>100836402.47</v>
      </c>
      <c r="C86" s="115">
        <v>50644469.25</v>
      </c>
      <c r="D86" s="154">
        <v>151480871.72</v>
      </c>
    </row>
    <row r="87" spans="1:4">
      <c r="A87" s="153" t="s">
        <v>582</v>
      </c>
      <c r="B87" s="115">
        <v>168039063.93000001</v>
      </c>
      <c r="C87" s="115">
        <v>0</v>
      </c>
      <c r="D87" s="154">
        <v>168039063.93000001</v>
      </c>
    </row>
    <row r="88" spans="1:4">
      <c r="A88" s="153" t="s">
        <v>583</v>
      </c>
      <c r="B88" s="115">
        <v>1666038263.27</v>
      </c>
      <c r="C88" s="115">
        <v>240390982.90000001</v>
      </c>
      <c r="D88" s="154">
        <v>1906429246.1700001</v>
      </c>
    </row>
    <row r="89" spans="1:4" ht="24" customHeight="1">
      <c r="A89" s="151" t="s">
        <v>584</v>
      </c>
      <c r="B89" s="106">
        <v>358958365.55000001</v>
      </c>
      <c r="C89" s="106">
        <v>2909567.91</v>
      </c>
      <c r="D89" s="152">
        <v>361867933.45999998</v>
      </c>
    </row>
    <row r="90" spans="1:4" ht="30">
      <c r="A90" s="153" t="s">
        <v>585</v>
      </c>
      <c r="B90" s="115">
        <v>21510090.030000001</v>
      </c>
      <c r="C90" s="115">
        <v>0</v>
      </c>
      <c r="D90" s="154">
        <v>21510090.030000001</v>
      </c>
    </row>
    <row r="91" spans="1:4" ht="20">
      <c r="A91" s="153" t="s">
        <v>586</v>
      </c>
      <c r="B91" s="115">
        <v>119027327.36</v>
      </c>
      <c r="C91" s="115">
        <v>1435353.91</v>
      </c>
      <c r="D91" s="154">
        <v>120462681.27</v>
      </c>
    </row>
    <row r="92" spans="1:4" ht="40">
      <c r="A92" s="153" t="s">
        <v>927</v>
      </c>
      <c r="B92" s="115">
        <v>53255009.119999997</v>
      </c>
      <c r="C92" s="115">
        <v>0</v>
      </c>
      <c r="D92" s="154">
        <v>53255009.119999997</v>
      </c>
    </row>
    <row r="93" spans="1:4" ht="30">
      <c r="A93" s="153" t="s">
        <v>875</v>
      </c>
      <c r="B93" s="115">
        <v>38333612.060000002</v>
      </c>
      <c r="C93" s="115">
        <v>0</v>
      </c>
      <c r="D93" s="154">
        <v>38333612.060000002</v>
      </c>
    </row>
    <row r="94" spans="1:4" ht="70">
      <c r="A94" s="153" t="s">
        <v>587</v>
      </c>
      <c r="B94" s="115">
        <v>92546501.459999993</v>
      </c>
      <c r="C94" s="115">
        <v>3621.44</v>
      </c>
      <c r="D94" s="154">
        <v>92550122.900000006</v>
      </c>
    </row>
    <row r="95" spans="1:4" ht="40">
      <c r="A95" s="153" t="s">
        <v>588</v>
      </c>
      <c r="B95" s="115">
        <v>15916587.5</v>
      </c>
      <c r="C95" s="115">
        <v>1169683.71</v>
      </c>
      <c r="D95" s="154">
        <v>17086271.210000001</v>
      </c>
    </row>
    <row r="96" spans="1:4">
      <c r="A96" s="153" t="s">
        <v>589</v>
      </c>
      <c r="B96" s="115">
        <v>9596284.1799999997</v>
      </c>
      <c r="C96" s="115">
        <v>58918.400000000001</v>
      </c>
      <c r="D96" s="154">
        <v>9655202.5800000001</v>
      </c>
    </row>
    <row r="97" spans="1:4" ht="20">
      <c r="A97" s="153" t="s">
        <v>590</v>
      </c>
      <c r="B97" s="115">
        <v>290178.65000000002</v>
      </c>
      <c r="C97" s="115">
        <v>12679.41</v>
      </c>
      <c r="D97" s="154">
        <v>302858.06</v>
      </c>
    </row>
    <row r="98" spans="1:4" ht="20">
      <c r="A98" s="153" t="s">
        <v>591</v>
      </c>
      <c r="B98" s="115">
        <v>2728091.14</v>
      </c>
      <c r="C98" s="115">
        <v>181855.23</v>
      </c>
      <c r="D98" s="154">
        <v>2909946.37</v>
      </c>
    </row>
    <row r="99" spans="1:4">
      <c r="A99" s="153" t="s">
        <v>903</v>
      </c>
      <c r="B99" s="115">
        <v>5754684.0499999998</v>
      </c>
      <c r="C99" s="115">
        <v>47455.81</v>
      </c>
      <c r="D99" s="154">
        <v>5802139.8600000003</v>
      </c>
    </row>
    <row r="100" spans="1:4" ht="21">
      <c r="A100" s="151" t="s">
        <v>904</v>
      </c>
      <c r="B100" s="106">
        <v>2938763833.1300001</v>
      </c>
      <c r="C100" s="106">
        <v>0</v>
      </c>
      <c r="D100" s="152">
        <v>2938763833.1300001</v>
      </c>
    </row>
    <row r="101" spans="1:4" ht="30">
      <c r="A101" s="153" t="s">
        <v>905</v>
      </c>
      <c r="B101" s="115">
        <v>2431947711.3200002</v>
      </c>
      <c r="C101" s="115">
        <v>0</v>
      </c>
      <c r="D101" s="154">
        <v>2431947711.3200002</v>
      </c>
    </row>
    <row r="102" spans="1:4">
      <c r="A102" s="153" t="s">
        <v>938</v>
      </c>
      <c r="B102" s="115">
        <v>506816121.81</v>
      </c>
      <c r="C102" s="115">
        <v>0</v>
      </c>
      <c r="D102" s="154">
        <v>506816121.81</v>
      </c>
    </row>
    <row r="103" spans="1:4" ht="21">
      <c r="A103" s="151" t="s">
        <v>906</v>
      </c>
      <c r="B103" s="106">
        <v>2021268850.1500001</v>
      </c>
      <c r="C103" s="106">
        <v>168670134.03999999</v>
      </c>
      <c r="D103" s="152">
        <v>2189938984.1900001</v>
      </c>
    </row>
    <row r="104" spans="1:4" ht="40">
      <c r="A104" s="153" t="s">
        <v>907</v>
      </c>
      <c r="B104" s="115">
        <v>33773510.950000003</v>
      </c>
      <c r="C104" s="115">
        <v>0</v>
      </c>
      <c r="D104" s="154">
        <v>33773510.950000003</v>
      </c>
    </row>
    <row r="105" spans="1:4" ht="30">
      <c r="A105" s="153" t="s">
        <v>908</v>
      </c>
      <c r="B105" s="115">
        <v>383112652.24000001</v>
      </c>
      <c r="C105" s="115">
        <v>0</v>
      </c>
      <c r="D105" s="154">
        <v>383112652.24000001</v>
      </c>
    </row>
    <row r="106" spans="1:4" ht="50">
      <c r="A106" s="153" t="s">
        <v>909</v>
      </c>
      <c r="B106" s="115">
        <v>1220389574.3800001</v>
      </c>
      <c r="C106" s="115">
        <v>0</v>
      </c>
      <c r="D106" s="154">
        <v>1220389574.3800001</v>
      </c>
    </row>
    <row r="107" spans="1:4">
      <c r="A107" s="153" t="s">
        <v>910</v>
      </c>
      <c r="B107" s="115">
        <v>258063173.02000001</v>
      </c>
      <c r="C107" s="115">
        <v>168624551.38</v>
      </c>
      <c r="D107" s="154">
        <v>426687724.39999998</v>
      </c>
    </row>
    <row r="108" spans="1:4" ht="20">
      <c r="A108" s="153" t="s">
        <v>911</v>
      </c>
      <c r="B108" s="115">
        <v>18226780.670000002</v>
      </c>
      <c r="C108" s="115">
        <v>0</v>
      </c>
      <c r="D108" s="154">
        <v>18226780.670000002</v>
      </c>
    </row>
    <row r="109" spans="1:4">
      <c r="A109" s="153" t="s">
        <v>912</v>
      </c>
      <c r="B109" s="115">
        <v>107703158.89</v>
      </c>
      <c r="C109" s="115">
        <v>45582.66</v>
      </c>
      <c r="D109" s="154">
        <v>107748741.55</v>
      </c>
    </row>
    <row r="110" spans="1:4">
      <c r="A110" s="151" t="s">
        <v>913</v>
      </c>
      <c r="B110" s="106">
        <v>23966147818.200001</v>
      </c>
      <c r="C110" s="106">
        <v>616190499.22000003</v>
      </c>
      <c r="D110" s="152">
        <v>24582338317.419998</v>
      </c>
    </row>
    <row r="111" spans="1:4">
      <c r="A111" s="153" t="s">
        <v>571</v>
      </c>
      <c r="B111" s="115">
        <v>392982766.75</v>
      </c>
      <c r="C111" s="115">
        <v>0</v>
      </c>
      <c r="D111" s="154">
        <v>392982766.75</v>
      </c>
    </row>
    <row r="112" spans="1:4">
      <c r="A112" s="153" t="s">
        <v>938</v>
      </c>
      <c r="B112" s="115">
        <v>1572</v>
      </c>
      <c r="C112" s="115">
        <v>0</v>
      </c>
      <c r="D112" s="154">
        <v>1572</v>
      </c>
    </row>
    <row r="113" spans="1:4">
      <c r="A113" s="153" t="s">
        <v>928</v>
      </c>
      <c r="B113" s="115">
        <v>1176.2</v>
      </c>
      <c r="C113" s="115">
        <v>0</v>
      </c>
      <c r="D113" s="154">
        <v>1176.2</v>
      </c>
    </row>
    <row r="114" spans="1:4" ht="20">
      <c r="A114" s="153" t="s">
        <v>937</v>
      </c>
      <c r="B114" s="115">
        <v>1381297041.6900001</v>
      </c>
      <c r="C114" s="115">
        <v>0</v>
      </c>
      <c r="D114" s="154">
        <v>1381297041.6900001</v>
      </c>
    </row>
    <row r="115" spans="1:4">
      <c r="A115" s="153" t="s">
        <v>914</v>
      </c>
      <c r="B115" s="115">
        <v>1350542213.8499999</v>
      </c>
      <c r="C115" s="115">
        <v>0</v>
      </c>
      <c r="D115" s="154">
        <v>1350542213.8499999</v>
      </c>
    </row>
    <row r="116" spans="1:4">
      <c r="A116" s="153" t="s">
        <v>915</v>
      </c>
      <c r="B116" s="115">
        <v>1014767687.28</v>
      </c>
      <c r="C116" s="115">
        <v>2345198.2599999998</v>
      </c>
      <c r="D116" s="154">
        <v>1017112885.54</v>
      </c>
    </row>
    <row r="117" spans="1:4">
      <c r="A117" s="153" t="s">
        <v>916</v>
      </c>
      <c r="B117" s="115">
        <v>619199070.11000001</v>
      </c>
      <c r="C117" s="115">
        <v>297347118.97000003</v>
      </c>
      <c r="D117" s="154">
        <v>916546189.08000004</v>
      </c>
    </row>
    <row r="118" spans="1:4">
      <c r="A118" s="153" t="s">
        <v>917</v>
      </c>
      <c r="B118" s="115">
        <v>682139646.09000003</v>
      </c>
      <c r="C118" s="115">
        <v>271111177.75999999</v>
      </c>
      <c r="D118" s="154">
        <v>953250823.85000002</v>
      </c>
    </row>
    <row r="119" spans="1:4" ht="30">
      <c r="A119" s="153" t="s">
        <v>918</v>
      </c>
      <c r="B119" s="115">
        <v>1699786279.0999999</v>
      </c>
      <c r="C119" s="115">
        <v>0</v>
      </c>
      <c r="D119" s="154">
        <v>1699786279.0999999</v>
      </c>
    </row>
    <row r="120" spans="1:4" ht="20">
      <c r="A120" s="153" t="s">
        <v>919</v>
      </c>
      <c r="B120" s="115">
        <v>687193894.80999994</v>
      </c>
      <c r="C120" s="115">
        <v>0</v>
      </c>
      <c r="D120" s="154">
        <v>687193894.80999994</v>
      </c>
    </row>
    <row r="121" spans="1:4" ht="20">
      <c r="A121" s="153" t="s">
        <v>920</v>
      </c>
      <c r="B121" s="115">
        <v>273531865.36000001</v>
      </c>
      <c r="C121" s="115">
        <v>7333484.1200000001</v>
      </c>
      <c r="D121" s="154">
        <v>280865349.48000002</v>
      </c>
    </row>
    <row r="122" spans="1:4" ht="40">
      <c r="A122" s="153" t="s">
        <v>929</v>
      </c>
      <c r="B122" s="115">
        <v>865688052.76999998</v>
      </c>
      <c r="C122" s="115">
        <v>0</v>
      </c>
      <c r="D122" s="154">
        <v>865688052.76999998</v>
      </c>
    </row>
    <row r="123" spans="1:4" ht="30">
      <c r="A123" s="153" t="s">
        <v>921</v>
      </c>
      <c r="B123" s="115">
        <v>50182530.609999999</v>
      </c>
      <c r="C123" s="115">
        <v>0</v>
      </c>
      <c r="D123" s="154">
        <v>50182530.609999999</v>
      </c>
    </row>
    <row r="124" spans="1:4" ht="30">
      <c r="A124" s="153" t="s">
        <v>922</v>
      </c>
      <c r="B124" s="115">
        <v>299081114.20999998</v>
      </c>
      <c r="C124" s="115">
        <v>0</v>
      </c>
      <c r="D124" s="154">
        <v>299081114.20999998</v>
      </c>
    </row>
    <row r="125" spans="1:4" ht="50">
      <c r="A125" s="153" t="s">
        <v>923</v>
      </c>
      <c r="B125" s="115">
        <v>4414097.5599999996</v>
      </c>
      <c r="C125" s="115">
        <v>0</v>
      </c>
      <c r="D125" s="154">
        <v>4414097.5599999996</v>
      </c>
    </row>
    <row r="126" spans="1:4" ht="20">
      <c r="A126" s="153" t="s">
        <v>592</v>
      </c>
      <c r="B126" s="115">
        <v>84145736.950000003</v>
      </c>
      <c r="C126" s="115">
        <v>156692.84</v>
      </c>
      <c r="D126" s="154">
        <v>84302429.790000007</v>
      </c>
    </row>
    <row r="127" spans="1:4">
      <c r="A127" s="153" t="s">
        <v>593</v>
      </c>
      <c r="B127" s="115">
        <v>4561193072.8599997</v>
      </c>
      <c r="C127" s="115">
        <v>37896827.270000003</v>
      </c>
      <c r="D127" s="154">
        <v>4599089900.1300001</v>
      </c>
    </row>
    <row r="128" spans="1:4" ht="50">
      <c r="A128" s="153" t="s">
        <v>897</v>
      </c>
      <c r="B128" s="115">
        <v>10000000000</v>
      </c>
      <c r="C128" s="115">
        <v>0</v>
      </c>
      <c r="D128" s="154">
        <v>10000000000</v>
      </c>
    </row>
    <row r="129" spans="1:4" ht="21">
      <c r="A129" s="151" t="s">
        <v>594</v>
      </c>
      <c r="B129" s="106">
        <v>3232965576.5700002</v>
      </c>
      <c r="C129" s="106">
        <v>221817806.49000001</v>
      </c>
      <c r="D129" s="152">
        <v>3454783383.0599999</v>
      </c>
    </row>
    <row r="130" spans="1:4" ht="20">
      <c r="A130" s="153" t="s">
        <v>595</v>
      </c>
      <c r="B130" s="115">
        <v>2342040856.4699998</v>
      </c>
      <c r="C130" s="115">
        <v>206300958.78999999</v>
      </c>
      <c r="D130" s="154">
        <v>2548341815.2600002</v>
      </c>
    </row>
    <row r="131" spans="1:4">
      <c r="A131" s="153" t="s">
        <v>596</v>
      </c>
      <c r="B131" s="115">
        <v>890924720.10000002</v>
      </c>
      <c r="C131" s="115">
        <v>15516847.699999999</v>
      </c>
      <c r="D131" s="154">
        <v>906441567.79999995</v>
      </c>
    </row>
    <row r="132" spans="1:4" ht="21">
      <c r="A132" s="149" t="s">
        <v>597</v>
      </c>
      <c r="B132" s="105">
        <v>3424286047.1700001</v>
      </c>
      <c r="C132" s="105">
        <v>2320267.81</v>
      </c>
      <c r="D132" s="150">
        <v>3426606314.98</v>
      </c>
    </row>
    <row r="133" spans="1:4" ht="21">
      <c r="A133" s="151" t="s">
        <v>598</v>
      </c>
      <c r="B133" s="106">
        <v>14767467.699999999</v>
      </c>
      <c r="C133" s="106">
        <v>1449.79</v>
      </c>
      <c r="D133" s="152">
        <v>14768917.49</v>
      </c>
    </row>
    <row r="134" spans="1:4" ht="50">
      <c r="A134" s="153" t="s">
        <v>946</v>
      </c>
      <c r="B134" s="115">
        <v>73016</v>
      </c>
      <c r="C134" s="115">
        <v>0</v>
      </c>
      <c r="D134" s="154">
        <v>73016</v>
      </c>
    </row>
    <row r="135" spans="1:4" ht="20">
      <c r="A135" s="153" t="s">
        <v>599</v>
      </c>
      <c r="B135" s="115">
        <v>2157337.81</v>
      </c>
      <c r="C135" s="115">
        <v>0</v>
      </c>
      <c r="D135" s="154">
        <v>2157337.81</v>
      </c>
    </row>
    <row r="136" spans="1:4" ht="40">
      <c r="A136" s="153" t="s">
        <v>876</v>
      </c>
      <c r="B136" s="115">
        <v>156929.32</v>
      </c>
      <c r="C136" s="115">
        <v>0.79</v>
      </c>
      <c r="D136" s="154">
        <v>156930.10999999999</v>
      </c>
    </row>
    <row r="137" spans="1:4">
      <c r="A137" s="153" t="s">
        <v>600</v>
      </c>
      <c r="B137" s="115">
        <v>11854243.49</v>
      </c>
      <c r="C137" s="115">
        <v>1449</v>
      </c>
      <c r="D137" s="154">
        <v>11855692.49</v>
      </c>
    </row>
    <row r="138" spans="1:4">
      <c r="A138" s="153" t="s">
        <v>601</v>
      </c>
      <c r="B138" s="115">
        <v>525941.07999999996</v>
      </c>
      <c r="C138" s="115">
        <v>0</v>
      </c>
      <c r="D138" s="154">
        <v>525941.07999999996</v>
      </c>
    </row>
    <row r="139" spans="1:4" ht="21">
      <c r="A139" s="151" t="s">
        <v>602</v>
      </c>
      <c r="B139" s="106">
        <v>3409518579.4699998</v>
      </c>
      <c r="C139" s="106">
        <v>2318818.02</v>
      </c>
      <c r="D139" s="152">
        <v>3411837397.4899998</v>
      </c>
    </row>
    <row r="140" spans="1:4" ht="20">
      <c r="A140" s="153" t="s">
        <v>877</v>
      </c>
      <c r="B140" s="115">
        <v>463379414.61000001</v>
      </c>
      <c r="C140" s="115">
        <v>0</v>
      </c>
      <c r="D140" s="154">
        <v>463379414.61000001</v>
      </c>
    </row>
    <row r="141" spans="1:4" ht="22" customHeight="1">
      <c r="A141" s="153" t="s">
        <v>947</v>
      </c>
      <c r="B141" s="115">
        <v>399051971.39999998</v>
      </c>
      <c r="C141" s="115">
        <v>0</v>
      </c>
      <c r="D141" s="154">
        <v>399051971.39999998</v>
      </c>
    </row>
    <row r="142" spans="1:4" ht="23.5" customHeight="1">
      <c r="A142" s="153" t="s">
        <v>728</v>
      </c>
      <c r="B142" s="115">
        <v>2086385057.75</v>
      </c>
      <c r="C142" s="115">
        <v>0</v>
      </c>
      <c r="D142" s="154">
        <v>2086385057.75</v>
      </c>
    </row>
    <row r="143" spans="1:4">
      <c r="A143" s="153" t="s">
        <v>603</v>
      </c>
      <c r="B143" s="115">
        <v>460702135.70999998</v>
      </c>
      <c r="C143" s="115">
        <v>2318818.02</v>
      </c>
      <c r="D143" s="154">
        <v>463020953.73000002</v>
      </c>
    </row>
    <row r="144" spans="1:4">
      <c r="A144" s="149" t="s">
        <v>604</v>
      </c>
      <c r="B144" s="105">
        <v>218287226021.44</v>
      </c>
      <c r="C144" s="105">
        <v>0</v>
      </c>
      <c r="D144" s="150">
        <v>218287226021.44</v>
      </c>
    </row>
    <row r="145" spans="1:4">
      <c r="A145" s="151" t="s">
        <v>939</v>
      </c>
      <c r="B145" s="106">
        <v>218287226021.44</v>
      </c>
      <c r="C145" s="106">
        <v>0</v>
      </c>
      <c r="D145" s="152">
        <v>218287226021.44</v>
      </c>
    </row>
    <row r="146" spans="1:4" ht="20">
      <c r="A146" s="153" t="s">
        <v>605</v>
      </c>
      <c r="B146" s="115">
        <v>205647642821.44</v>
      </c>
      <c r="C146" s="115">
        <v>0</v>
      </c>
      <c r="D146" s="154">
        <v>205647642821.44</v>
      </c>
    </row>
    <row r="147" spans="1:4" ht="22.5" customHeight="1">
      <c r="A147" s="153" t="s">
        <v>878</v>
      </c>
      <c r="B147" s="115">
        <v>1500000000</v>
      </c>
      <c r="C147" s="115">
        <v>0</v>
      </c>
      <c r="D147" s="154">
        <v>1500000000</v>
      </c>
    </row>
    <row r="148" spans="1:4">
      <c r="A148" s="153" t="s">
        <v>707</v>
      </c>
      <c r="B148" s="115">
        <v>139583200</v>
      </c>
      <c r="C148" s="115">
        <v>0</v>
      </c>
      <c r="D148" s="154">
        <v>139583200</v>
      </c>
    </row>
    <row r="149" spans="1:4">
      <c r="A149" s="153" t="s">
        <v>898</v>
      </c>
      <c r="B149" s="115">
        <v>11000000000</v>
      </c>
      <c r="C149" s="115">
        <v>0</v>
      </c>
      <c r="D149" s="154">
        <v>11000000000</v>
      </c>
    </row>
    <row r="150" spans="1:4">
      <c r="A150" s="149" t="s">
        <v>60</v>
      </c>
      <c r="B150" s="105">
        <v>635957300073.21997</v>
      </c>
      <c r="C150" s="105">
        <v>7503372919.1499996</v>
      </c>
      <c r="D150" s="150">
        <v>643460672992.37</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85"/>
  <sheetViews>
    <sheetView showGridLines="0" topLeftCell="A67" zoomScale="80" zoomScaleNormal="80" workbookViewId="0">
      <selection activeCell="J75" sqref="J75"/>
    </sheetView>
  </sheetViews>
  <sheetFormatPr defaultColWidth="9.1796875" defaultRowHeight="12.5"/>
  <cols>
    <col min="1" max="1" width="49.7265625" style="79" customWidth="1"/>
    <col min="2" max="2" width="15.81640625" style="79" customWidth="1"/>
    <col min="3" max="3" width="14" style="79" customWidth="1"/>
    <col min="4" max="4" width="17.26953125" style="79" customWidth="1"/>
    <col min="5" max="5" width="6.54296875" style="79" customWidth="1"/>
    <col min="6" max="6" width="4.7265625" style="79" customWidth="1"/>
    <col min="7" max="7" width="17" style="79" bestFit="1" customWidth="1"/>
    <col min="8" max="16384" width="9.1796875" style="79"/>
  </cols>
  <sheetData>
    <row r="1" spans="1:5" s="78" customFormat="1" ht="14.5" customHeight="1">
      <c r="A1" s="214" t="s">
        <v>219</v>
      </c>
      <c r="B1" s="214"/>
      <c r="C1" s="214"/>
      <c r="D1" s="214"/>
      <c r="E1" s="80"/>
    </row>
    <row r="2" spans="1:5" s="78" customFormat="1" ht="13.5" customHeight="1">
      <c r="A2" s="216"/>
      <c r="B2" s="216"/>
      <c r="C2" s="216"/>
      <c r="D2" s="216"/>
      <c r="E2" s="216"/>
    </row>
    <row r="3" spans="1:5" s="78" customFormat="1" ht="16.5" customHeight="1">
      <c r="B3" s="93" t="s">
        <v>940</v>
      </c>
      <c r="C3" s="93"/>
      <c r="D3" s="93"/>
      <c r="E3" s="93"/>
    </row>
    <row r="4" spans="1:5" s="78" customFormat="1" ht="12.75" customHeight="1"/>
    <row r="5" spans="1:5" s="78" customFormat="1" ht="12" customHeight="1"/>
    <row r="6" spans="1:5" s="78" customFormat="1" ht="18.25" customHeight="1">
      <c r="A6" s="217" t="s">
        <v>95</v>
      </c>
      <c r="B6" s="217"/>
      <c r="C6" s="217"/>
    </row>
    <row r="7" spans="1:5" s="78" customFormat="1" ht="22" customHeight="1"/>
    <row r="8" spans="1:5" s="78" customFormat="1" ht="15.4" customHeight="1">
      <c r="A8" s="218" t="s">
        <v>496</v>
      </c>
      <c r="B8" s="219" t="s">
        <v>497</v>
      </c>
      <c r="C8" s="219"/>
      <c r="D8" s="219"/>
    </row>
    <row r="9" spans="1:5" s="78" customFormat="1" ht="21.4" customHeight="1">
      <c r="A9" s="218"/>
      <c r="B9" s="138" t="s">
        <v>436</v>
      </c>
      <c r="C9" s="138" t="s">
        <v>437</v>
      </c>
      <c r="D9" s="139" t="s">
        <v>13</v>
      </c>
    </row>
    <row r="10" spans="1:5" s="78" customFormat="1" ht="15.4" customHeight="1">
      <c r="A10" s="81" t="s">
        <v>498</v>
      </c>
      <c r="B10" s="82">
        <v>221552221123.48999</v>
      </c>
      <c r="C10" s="82">
        <v>3516193840.1999998</v>
      </c>
      <c r="D10" s="83">
        <v>225068414963.69</v>
      </c>
    </row>
    <row r="11" spans="1:5" s="78" customFormat="1" ht="15.4" customHeight="1">
      <c r="A11" s="81" t="s">
        <v>499</v>
      </c>
      <c r="B11" s="82">
        <v>282191535.01999998</v>
      </c>
      <c r="C11" s="82">
        <v>358590466.31999999</v>
      </c>
      <c r="D11" s="83">
        <v>640782001.34000003</v>
      </c>
    </row>
    <row r="12" spans="1:5" s="78" customFormat="1" ht="15.4" customHeight="1">
      <c r="A12" s="81" t="s">
        <v>500</v>
      </c>
      <c r="B12" s="82">
        <v>106284051641.58</v>
      </c>
      <c r="C12" s="82">
        <v>582562842.02999997</v>
      </c>
      <c r="D12" s="83">
        <v>106866614483.61</v>
      </c>
    </row>
    <row r="13" spans="1:5" s="78" customFormat="1" ht="15.4" customHeight="1">
      <c r="A13" s="81" t="s">
        <v>501</v>
      </c>
      <c r="B13" s="82">
        <v>5799966977.5900002</v>
      </c>
      <c r="C13" s="82">
        <v>187300308.56</v>
      </c>
      <c r="D13" s="83">
        <v>5987267286.1499996</v>
      </c>
    </row>
    <row r="14" spans="1:5" s="78" customFormat="1" ht="15.4" customHeight="1">
      <c r="A14" s="81" t="s">
        <v>502</v>
      </c>
      <c r="B14" s="82">
        <v>2202139925.0700002</v>
      </c>
      <c r="C14" s="82">
        <v>28991441.170000002</v>
      </c>
      <c r="D14" s="83">
        <v>2231131366.2399998</v>
      </c>
    </row>
    <row r="15" spans="1:5" s="78" customFormat="1" ht="15.4" customHeight="1">
      <c r="A15" s="81" t="s">
        <v>719</v>
      </c>
      <c r="B15" s="82">
        <v>34403252995.25</v>
      </c>
      <c r="C15" s="82">
        <v>774389169.48000002</v>
      </c>
      <c r="D15" s="83">
        <v>35177642164.730003</v>
      </c>
    </row>
    <row r="16" spans="1:5" s="78" customFormat="1" ht="15.4" customHeight="1">
      <c r="A16" s="81" t="s">
        <v>503</v>
      </c>
      <c r="B16" s="82">
        <v>15932212201.52</v>
      </c>
      <c r="C16" s="82">
        <v>1788953577.0899999</v>
      </c>
      <c r="D16" s="83">
        <v>17721165778.610001</v>
      </c>
    </row>
    <row r="17" spans="1:4" s="78" customFormat="1" ht="15.4" customHeight="1">
      <c r="A17" s="81" t="s">
        <v>725</v>
      </c>
      <c r="B17" s="82">
        <v>8345087634.8900099</v>
      </c>
      <c r="C17" s="82">
        <v>45720999.490000002</v>
      </c>
      <c r="D17" s="83">
        <v>8390808634.3800001</v>
      </c>
    </row>
    <row r="18" spans="1:4" s="78" customFormat="1" ht="15.4" customHeight="1">
      <c r="A18" s="81" t="s">
        <v>723</v>
      </c>
      <c r="B18" s="82">
        <v>5423792445.6800003</v>
      </c>
      <c r="C18" s="82">
        <v>358018388.19</v>
      </c>
      <c r="D18" s="83">
        <v>5781810833.8699999</v>
      </c>
    </row>
    <row r="19" spans="1:4" s="78" customFormat="1" ht="15.4" customHeight="1">
      <c r="A19" s="81" t="s">
        <v>720</v>
      </c>
      <c r="B19" s="82">
        <v>4622620146.0100002</v>
      </c>
      <c r="C19" s="82">
        <v>40941513.310000002</v>
      </c>
      <c r="D19" s="83">
        <v>4663561659.3199997</v>
      </c>
    </row>
    <row r="20" spans="1:4" s="78" customFormat="1" ht="15.4" customHeight="1">
      <c r="A20" s="81" t="s">
        <v>504</v>
      </c>
      <c r="B20" s="82">
        <v>14931338646.059999</v>
      </c>
      <c r="C20" s="82">
        <v>224749546.15000001</v>
      </c>
      <c r="D20" s="83">
        <v>15156088192.209999</v>
      </c>
    </row>
    <row r="21" spans="1:4" s="78" customFormat="1" ht="15.4" customHeight="1">
      <c r="A21" s="81" t="s">
        <v>701</v>
      </c>
      <c r="B21" s="82">
        <v>373193230.31</v>
      </c>
      <c r="C21" s="82">
        <v>18211880.420000002</v>
      </c>
      <c r="D21" s="83">
        <v>391405110.73000002</v>
      </c>
    </row>
    <row r="22" spans="1:4" s="78" customFormat="1" ht="15.4" customHeight="1">
      <c r="A22" s="81" t="s">
        <v>724</v>
      </c>
      <c r="B22" s="82">
        <v>1060230342.22</v>
      </c>
      <c r="C22" s="82">
        <v>300404785.81999999</v>
      </c>
      <c r="D22" s="83">
        <v>1360635128.04</v>
      </c>
    </row>
    <row r="23" spans="1:4" s="78" customFormat="1" ht="26.15" customHeight="1">
      <c r="A23" s="81" t="s">
        <v>505</v>
      </c>
      <c r="B23" s="82">
        <v>879583583.51999998</v>
      </c>
      <c r="C23" s="82">
        <v>74316981.480000004</v>
      </c>
      <c r="D23" s="83">
        <v>953900565</v>
      </c>
    </row>
    <row r="24" spans="1:4" s="78" customFormat="1" ht="33" customHeight="1">
      <c r="A24" s="81" t="s">
        <v>726</v>
      </c>
      <c r="B24" s="82">
        <v>10966476.41</v>
      </c>
      <c r="C24" s="82">
        <v>103662795.42</v>
      </c>
      <c r="D24" s="83">
        <v>114629271.83</v>
      </c>
    </row>
    <row r="25" spans="1:4" ht="22.5" customHeight="1">
      <c r="A25" s="84" t="s">
        <v>506</v>
      </c>
      <c r="B25" s="85">
        <v>422102848904.62</v>
      </c>
      <c r="C25" s="85">
        <v>8403008535.1300001</v>
      </c>
      <c r="D25" s="86">
        <v>430505857439.75</v>
      </c>
    </row>
    <row r="26" spans="1:4" ht="37.5" customHeight="1">
      <c r="A26" s="215" t="s">
        <v>96</v>
      </c>
      <c r="B26" s="215"/>
      <c r="C26" s="80"/>
      <c r="D26" s="80"/>
    </row>
    <row r="28" spans="1:4">
      <c r="A28" s="218" t="s">
        <v>496</v>
      </c>
      <c r="B28" s="219" t="s">
        <v>930</v>
      </c>
      <c r="C28" s="219"/>
      <c r="D28" s="219"/>
    </row>
    <row r="29" spans="1:4">
      <c r="A29" s="218"/>
      <c r="B29" s="138" t="s">
        <v>436</v>
      </c>
      <c r="C29" s="138" t="s">
        <v>437</v>
      </c>
      <c r="D29" s="139" t="s">
        <v>13</v>
      </c>
    </row>
    <row r="30" spans="1:4" ht="15.65" customHeight="1">
      <c r="A30" s="81" t="s">
        <v>498</v>
      </c>
      <c r="B30" s="82">
        <v>66046669953.459999</v>
      </c>
      <c r="C30" s="82">
        <v>8717488038.0300007</v>
      </c>
      <c r="D30" s="83">
        <v>74764157991.490005</v>
      </c>
    </row>
    <row r="31" spans="1:4" ht="15.65" customHeight="1">
      <c r="A31" s="81" t="s">
        <v>499</v>
      </c>
      <c r="B31" s="82">
        <v>4110765890.3099999</v>
      </c>
      <c r="C31" s="82">
        <v>563623950.17999995</v>
      </c>
      <c r="D31" s="83">
        <v>4674389840.4899998</v>
      </c>
    </row>
    <row r="32" spans="1:4" ht="15.65" customHeight="1">
      <c r="A32" s="81" t="s">
        <v>500</v>
      </c>
      <c r="B32" s="82">
        <v>20978539.879999999</v>
      </c>
      <c r="C32" s="82">
        <v>4963641.9400000004</v>
      </c>
      <c r="D32" s="83">
        <v>25942181.82</v>
      </c>
    </row>
    <row r="33" spans="1:4" ht="15.65" customHeight="1">
      <c r="A33" s="81" t="s">
        <v>501</v>
      </c>
      <c r="B33" s="82">
        <v>128930269.09</v>
      </c>
      <c r="C33" s="82">
        <v>58355576.399999999</v>
      </c>
      <c r="D33" s="83">
        <v>187285845.49000001</v>
      </c>
    </row>
    <row r="34" spans="1:4" ht="15.65" customHeight="1">
      <c r="A34" s="81" t="s">
        <v>502</v>
      </c>
      <c r="B34" s="82">
        <v>206853495.21000001</v>
      </c>
      <c r="C34" s="82">
        <v>10542880.039999999</v>
      </c>
      <c r="D34" s="83">
        <v>217396375.25</v>
      </c>
    </row>
    <row r="35" spans="1:4" ht="15.65" customHeight="1">
      <c r="A35" s="81" t="s">
        <v>719</v>
      </c>
      <c r="B35" s="82">
        <v>37858013.299999997</v>
      </c>
      <c r="C35" s="82">
        <v>84525845.079999998</v>
      </c>
      <c r="D35" s="83">
        <v>122383858.38</v>
      </c>
    </row>
    <row r="36" spans="1:4" ht="15.65" customHeight="1">
      <c r="A36" s="81" t="s">
        <v>503</v>
      </c>
      <c r="B36" s="82">
        <v>1646314666.3399999</v>
      </c>
      <c r="C36" s="82">
        <v>769683676.66999996</v>
      </c>
      <c r="D36" s="83">
        <v>2415998343.0100002</v>
      </c>
    </row>
    <row r="37" spans="1:4" ht="15.65" customHeight="1">
      <c r="A37" s="81" t="s">
        <v>725</v>
      </c>
      <c r="B37" s="82">
        <v>700236944.02999997</v>
      </c>
      <c r="C37" s="82">
        <v>339472714.17000002</v>
      </c>
      <c r="D37" s="83">
        <v>1039709658.2</v>
      </c>
    </row>
    <row r="38" spans="1:4" ht="15.65" customHeight="1">
      <c r="A38" s="81" t="s">
        <v>723</v>
      </c>
      <c r="B38" s="82">
        <v>4066623761.0500002</v>
      </c>
      <c r="C38" s="82">
        <v>1439815884.1400001</v>
      </c>
      <c r="D38" s="83">
        <v>5506439645.1899996</v>
      </c>
    </row>
    <row r="39" spans="1:4" ht="15.65" customHeight="1">
      <c r="A39" s="81" t="s">
        <v>720</v>
      </c>
      <c r="B39" s="82">
        <v>1674391159.54</v>
      </c>
      <c r="C39" s="82">
        <v>397147258.25</v>
      </c>
      <c r="D39" s="83">
        <v>2071538417.79</v>
      </c>
    </row>
    <row r="40" spans="1:4" ht="15.65" customHeight="1">
      <c r="A40" s="81" t="s">
        <v>504</v>
      </c>
      <c r="B40" s="82">
        <v>1264005123.6600001</v>
      </c>
      <c r="C40" s="82">
        <v>259614925.28</v>
      </c>
      <c r="D40" s="83">
        <v>1523620048.9400001</v>
      </c>
    </row>
    <row r="41" spans="1:4" ht="15.65" customHeight="1">
      <c r="A41" s="81" t="s">
        <v>701</v>
      </c>
      <c r="B41" s="82">
        <v>250444979.74000001</v>
      </c>
      <c r="C41" s="82">
        <v>196176937.91</v>
      </c>
      <c r="D41" s="83">
        <v>446621917.64999998</v>
      </c>
    </row>
    <row r="42" spans="1:4" ht="15.65" customHeight="1">
      <c r="A42" s="81" t="s">
        <v>724</v>
      </c>
      <c r="B42" s="82">
        <v>282006222.73000002</v>
      </c>
      <c r="C42" s="82">
        <v>180402830.28999999</v>
      </c>
      <c r="D42" s="83">
        <v>462409053.01999998</v>
      </c>
    </row>
    <row r="43" spans="1:4" ht="21" customHeight="1">
      <c r="A43" s="81" t="s">
        <v>505</v>
      </c>
      <c r="B43" s="82">
        <v>19209329.539999999</v>
      </c>
      <c r="C43" s="82">
        <v>134441055.22</v>
      </c>
      <c r="D43" s="83">
        <v>153650384.75999999</v>
      </c>
    </row>
    <row r="44" spans="1:4" ht="25.5" customHeight="1">
      <c r="A44" s="81" t="s">
        <v>726</v>
      </c>
      <c r="B44" s="82">
        <v>3248490.57</v>
      </c>
      <c r="C44" s="82">
        <v>198361.37</v>
      </c>
      <c r="D44" s="83">
        <v>3446851.94</v>
      </c>
    </row>
    <row r="45" spans="1:4" ht="19" customHeight="1">
      <c r="A45" s="84" t="s">
        <v>931</v>
      </c>
      <c r="B45" s="85">
        <v>80458536838.449997</v>
      </c>
      <c r="C45" s="85">
        <v>13156453574.969999</v>
      </c>
      <c r="D45" s="86">
        <v>93614990413.419998</v>
      </c>
    </row>
    <row r="46" spans="1:4" ht="79.5" customHeight="1">
      <c r="A46" s="215" t="s">
        <v>97</v>
      </c>
      <c r="B46" s="215"/>
    </row>
    <row r="48" spans="1:4">
      <c r="A48" s="218" t="s">
        <v>496</v>
      </c>
      <c r="B48" s="219" t="s">
        <v>610</v>
      </c>
      <c r="C48" s="219"/>
      <c r="D48" s="219"/>
    </row>
    <row r="49" spans="1:4">
      <c r="A49" s="218"/>
      <c r="B49" s="138" t="s">
        <v>436</v>
      </c>
      <c r="C49" s="138" t="s">
        <v>437</v>
      </c>
      <c r="D49" s="139" t="s">
        <v>13</v>
      </c>
    </row>
    <row r="50" spans="1:4" ht="15.65" customHeight="1">
      <c r="A50" s="81" t="s">
        <v>498</v>
      </c>
      <c r="B50" s="82">
        <v>194323019618.64999</v>
      </c>
      <c r="C50" s="82">
        <v>133843642</v>
      </c>
      <c r="D50" s="83">
        <v>194456863260.64999</v>
      </c>
    </row>
    <row r="51" spans="1:4" ht="15.65" customHeight="1">
      <c r="A51" s="81" t="s">
        <v>499</v>
      </c>
      <c r="B51" s="82"/>
      <c r="C51" s="82"/>
      <c r="D51" s="83"/>
    </row>
    <row r="52" spans="1:4" ht="15.65" customHeight="1">
      <c r="A52" s="81" t="s">
        <v>500</v>
      </c>
      <c r="B52" s="82"/>
      <c r="C52" s="82"/>
      <c r="D52" s="83"/>
    </row>
    <row r="53" spans="1:4" ht="15.65" customHeight="1">
      <c r="A53" s="81" t="s">
        <v>501</v>
      </c>
      <c r="B53" s="82"/>
      <c r="C53" s="82"/>
      <c r="D53" s="83"/>
    </row>
    <row r="54" spans="1:4" ht="15.65" customHeight="1">
      <c r="A54" s="81" t="s">
        <v>502</v>
      </c>
      <c r="B54" s="82"/>
      <c r="C54" s="82"/>
      <c r="D54" s="83"/>
    </row>
    <row r="55" spans="1:4" ht="15.65" customHeight="1">
      <c r="A55" s="81" t="s">
        <v>719</v>
      </c>
      <c r="B55" s="82"/>
      <c r="C55" s="82"/>
      <c r="D55" s="83"/>
    </row>
    <row r="56" spans="1:4" ht="15.65" customHeight="1">
      <c r="A56" s="81" t="s">
        <v>503</v>
      </c>
      <c r="B56" s="82">
        <v>8895795</v>
      </c>
      <c r="C56" s="82">
        <v>114685.61</v>
      </c>
      <c r="D56" s="83">
        <v>9010480.6099999994</v>
      </c>
    </row>
    <row r="57" spans="1:4" ht="15.65" customHeight="1">
      <c r="A57" s="81" t="s">
        <v>725</v>
      </c>
      <c r="B57" s="82">
        <v>409392.82</v>
      </c>
      <c r="C57" s="82">
        <v>0</v>
      </c>
      <c r="D57" s="83">
        <v>409392.82</v>
      </c>
    </row>
    <row r="58" spans="1:4" ht="15.65" customHeight="1">
      <c r="A58" s="81" t="s">
        <v>723</v>
      </c>
      <c r="B58" s="82"/>
      <c r="C58" s="82"/>
      <c r="D58" s="83"/>
    </row>
    <row r="59" spans="1:4" ht="15.65" customHeight="1">
      <c r="A59" s="81" t="s">
        <v>720</v>
      </c>
      <c r="B59" s="82">
        <v>1986960.98</v>
      </c>
      <c r="C59" s="82">
        <v>10000000</v>
      </c>
      <c r="D59" s="83">
        <v>11986960.98</v>
      </c>
    </row>
    <row r="60" spans="1:4" ht="15.65" customHeight="1">
      <c r="A60" s="81" t="s">
        <v>504</v>
      </c>
      <c r="B60" s="82"/>
      <c r="C60" s="82"/>
      <c r="D60" s="83"/>
    </row>
    <row r="61" spans="1:4" ht="15.65" customHeight="1">
      <c r="A61" s="81" t="s">
        <v>701</v>
      </c>
      <c r="B61" s="82"/>
      <c r="C61" s="82"/>
      <c r="D61" s="83"/>
    </row>
    <row r="62" spans="1:4" ht="15.65" customHeight="1">
      <c r="A62" s="81" t="s">
        <v>724</v>
      </c>
      <c r="B62" s="82">
        <v>8596202.5099999998</v>
      </c>
      <c r="C62" s="82">
        <v>0</v>
      </c>
      <c r="D62" s="83">
        <v>8596202.5099999998</v>
      </c>
    </row>
    <row r="63" spans="1:4" ht="23.25" customHeight="1">
      <c r="A63" s="81" t="s">
        <v>505</v>
      </c>
      <c r="B63" s="82"/>
      <c r="C63" s="82"/>
      <c r="D63" s="83"/>
    </row>
    <row r="64" spans="1:4" ht="19.5" customHeight="1">
      <c r="A64" s="81" t="s">
        <v>726</v>
      </c>
      <c r="B64" s="82"/>
      <c r="C64" s="82"/>
      <c r="D64" s="83"/>
    </row>
    <row r="65" spans="1:7" ht="23.25" customHeight="1">
      <c r="A65" s="84" t="s">
        <v>611</v>
      </c>
      <c r="B65" s="85">
        <v>194342907969.95999</v>
      </c>
      <c r="C65" s="85">
        <v>143958327.61000001</v>
      </c>
      <c r="D65" s="86">
        <v>194486866297.57001</v>
      </c>
    </row>
    <row r="66" spans="1:7" ht="67.5" customHeight="1">
      <c r="A66" s="220" t="s">
        <v>60</v>
      </c>
      <c r="B66" s="220"/>
    </row>
    <row r="68" spans="1:7">
      <c r="A68" s="218" t="s">
        <v>496</v>
      </c>
      <c r="B68" s="219" t="s">
        <v>60</v>
      </c>
      <c r="C68" s="219"/>
      <c r="D68" s="219"/>
    </row>
    <row r="69" spans="1:7">
      <c r="A69" s="218"/>
      <c r="B69" s="138" t="s">
        <v>436</v>
      </c>
      <c r="C69" s="138" t="s">
        <v>437</v>
      </c>
      <c r="D69" s="139" t="s">
        <v>13</v>
      </c>
    </row>
    <row r="70" spans="1:7" ht="15.65" customHeight="1">
      <c r="A70" s="81" t="s">
        <v>498</v>
      </c>
      <c r="B70" s="82">
        <v>481921910695.59998</v>
      </c>
      <c r="C70" s="82">
        <v>12367525520.23</v>
      </c>
      <c r="D70" s="83">
        <v>494289436215.83002</v>
      </c>
    </row>
    <row r="71" spans="1:7" ht="15.65" customHeight="1">
      <c r="A71" s="81" t="s">
        <v>499</v>
      </c>
      <c r="B71" s="82">
        <v>4392957425.3299999</v>
      </c>
      <c r="C71" s="82">
        <v>922214416.5</v>
      </c>
      <c r="D71" s="83">
        <v>5315171841.8299999</v>
      </c>
      <c r="G71" s="156"/>
    </row>
    <row r="72" spans="1:7" ht="15.65" customHeight="1">
      <c r="A72" s="81" t="s">
        <v>500</v>
      </c>
      <c r="B72" s="82">
        <v>106305030181.46001</v>
      </c>
      <c r="C72" s="82">
        <v>587526483.97000003</v>
      </c>
      <c r="D72" s="83">
        <v>106892556665.42999</v>
      </c>
    </row>
    <row r="73" spans="1:7" ht="15.65" customHeight="1">
      <c r="A73" s="81" t="s">
        <v>501</v>
      </c>
      <c r="B73" s="82">
        <v>5928897246.6800003</v>
      </c>
      <c r="C73" s="82">
        <v>245655884.96000001</v>
      </c>
      <c r="D73" s="83">
        <v>6174553131.6400003</v>
      </c>
    </row>
    <row r="74" spans="1:7" ht="15.65" customHeight="1">
      <c r="A74" s="81" t="s">
        <v>502</v>
      </c>
      <c r="B74" s="82">
        <v>2408993420.2800002</v>
      </c>
      <c r="C74" s="82">
        <v>39534321.210000001</v>
      </c>
      <c r="D74" s="83">
        <v>2448527741.4899998</v>
      </c>
    </row>
    <row r="75" spans="1:7" ht="15.65" customHeight="1">
      <c r="A75" s="81" t="s">
        <v>719</v>
      </c>
      <c r="B75" s="82">
        <v>34441111008.550003</v>
      </c>
      <c r="C75" s="82">
        <v>858915014.55999994</v>
      </c>
      <c r="D75" s="83">
        <v>35300026023.110001</v>
      </c>
    </row>
    <row r="76" spans="1:7" ht="15.65" customHeight="1">
      <c r="A76" s="81" t="s">
        <v>503</v>
      </c>
      <c r="B76" s="82">
        <v>17587422662.860001</v>
      </c>
      <c r="C76" s="82">
        <v>2558751939.3699999</v>
      </c>
      <c r="D76" s="83">
        <v>20146174602.23</v>
      </c>
    </row>
    <row r="77" spans="1:7" ht="15.65" customHeight="1">
      <c r="A77" s="81" t="s">
        <v>725</v>
      </c>
      <c r="B77" s="82">
        <v>9045733971.7399998</v>
      </c>
      <c r="C77" s="82">
        <v>385193713.66000003</v>
      </c>
      <c r="D77" s="83">
        <v>9430927685.3999996</v>
      </c>
    </row>
    <row r="78" spans="1:7" ht="15.65" customHeight="1">
      <c r="A78" s="81" t="s">
        <v>723</v>
      </c>
      <c r="B78" s="82">
        <v>9490416206.7299995</v>
      </c>
      <c r="C78" s="82">
        <v>1797834272.3299999</v>
      </c>
      <c r="D78" s="83">
        <v>11288250479.059999</v>
      </c>
    </row>
    <row r="79" spans="1:7" ht="15.65" customHeight="1">
      <c r="A79" s="81" t="s">
        <v>720</v>
      </c>
      <c r="B79" s="82">
        <v>6298998266.5299997</v>
      </c>
      <c r="C79" s="82">
        <v>448088771.56</v>
      </c>
      <c r="D79" s="83">
        <v>6747087038.0900002</v>
      </c>
    </row>
    <row r="80" spans="1:7" ht="15.65" customHeight="1">
      <c r="A80" s="81" t="s">
        <v>504</v>
      </c>
      <c r="B80" s="82">
        <v>16195343769.719999</v>
      </c>
      <c r="C80" s="82">
        <v>484364471.43000001</v>
      </c>
      <c r="D80" s="83">
        <v>16679708241.15</v>
      </c>
    </row>
    <row r="81" spans="1:4" ht="15.65" customHeight="1">
      <c r="A81" s="81" t="s">
        <v>701</v>
      </c>
      <c r="B81" s="82">
        <v>623638210.04999995</v>
      </c>
      <c r="C81" s="82">
        <v>214388818.33000001</v>
      </c>
      <c r="D81" s="83">
        <v>838027028.38</v>
      </c>
    </row>
    <row r="82" spans="1:4" ht="15.65" customHeight="1">
      <c r="A82" s="81" t="s">
        <v>724</v>
      </c>
      <c r="B82" s="82">
        <v>1350832767.46</v>
      </c>
      <c r="C82" s="82">
        <v>480807616.11000001</v>
      </c>
      <c r="D82" s="83">
        <v>1831640383.5699999</v>
      </c>
    </row>
    <row r="83" spans="1:4" ht="21" customHeight="1">
      <c r="A83" s="81" t="s">
        <v>505</v>
      </c>
      <c r="B83" s="82">
        <v>898792913.05999994</v>
      </c>
      <c r="C83" s="82">
        <v>208758036.69999999</v>
      </c>
      <c r="D83" s="83">
        <v>1107550949.76</v>
      </c>
    </row>
    <row r="84" spans="1:4" ht="27.75" customHeight="1">
      <c r="A84" s="81" t="s">
        <v>726</v>
      </c>
      <c r="B84" s="82">
        <v>14214966.98</v>
      </c>
      <c r="C84" s="82">
        <v>103861156.79000001</v>
      </c>
      <c r="D84" s="83">
        <v>118076123.77</v>
      </c>
    </row>
    <row r="85" spans="1:4" ht="19" customHeight="1">
      <c r="A85" s="84" t="s">
        <v>60</v>
      </c>
      <c r="B85" s="85">
        <v>696904293713.03003</v>
      </c>
      <c r="C85" s="85">
        <v>21703420437.709999</v>
      </c>
      <c r="D85" s="86">
        <v>718607714150.73999</v>
      </c>
    </row>
  </sheetData>
  <mergeCells count="14">
    <mergeCell ref="B28:D28"/>
    <mergeCell ref="A28:A29"/>
    <mergeCell ref="A66:B66"/>
    <mergeCell ref="A68:A69"/>
    <mergeCell ref="B68:D68"/>
    <mergeCell ref="A46:B46"/>
    <mergeCell ref="A48:A49"/>
    <mergeCell ref="B48:D48"/>
    <mergeCell ref="A1:D1"/>
    <mergeCell ref="A26:B26"/>
    <mergeCell ref="A2:E2"/>
    <mergeCell ref="A6:C6"/>
    <mergeCell ref="A8:A9"/>
    <mergeCell ref="B8:D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90"/>
  <sheetViews>
    <sheetView showGridLines="0" topLeftCell="A23" zoomScale="90" zoomScaleNormal="90" workbookViewId="0">
      <selection activeCell="J31" sqref="J31"/>
    </sheetView>
  </sheetViews>
  <sheetFormatPr defaultColWidth="9.1796875" defaultRowHeight="12.5"/>
  <cols>
    <col min="1" max="1" width="70.1796875" style="77" customWidth="1"/>
    <col min="2" max="2" width="17.81640625" style="77" customWidth="1"/>
    <col min="3" max="3" width="17.26953125" style="77" customWidth="1"/>
    <col min="4" max="4" width="16.81640625" style="77" customWidth="1"/>
    <col min="5" max="16384" width="9.1796875" style="77"/>
  </cols>
  <sheetData>
    <row r="1" spans="1:4" s="87" customFormat="1" ht="17.25" customHeight="1">
      <c r="A1" s="214" t="s">
        <v>220</v>
      </c>
      <c r="B1" s="214"/>
      <c r="C1" s="214"/>
      <c r="D1" s="214"/>
    </row>
    <row r="2" spans="1:4" s="87" customFormat="1" ht="15.75" customHeight="1">
      <c r="A2" s="216"/>
      <c r="B2" s="216"/>
      <c r="C2" s="216"/>
      <c r="D2" s="216"/>
    </row>
    <row r="3" spans="1:4" s="87" customFormat="1" ht="15.75" customHeight="1">
      <c r="B3" s="93" t="s">
        <v>940</v>
      </c>
      <c r="C3" s="93"/>
      <c r="D3" s="93"/>
    </row>
    <row r="4" spans="1:4" s="87" customFormat="1" ht="11.5">
      <c r="A4" s="94"/>
      <c r="B4" s="94"/>
      <c r="C4" s="94"/>
      <c r="D4" s="94"/>
    </row>
    <row r="5" spans="1:4" ht="27.5" customHeight="1">
      <c r="A5" s="193" t="s">
        <v>495</v>
      </c>
      <c r="B5" s="140" t="s">
        <v>436</v>
      </c>
      <c r="C5" s="140" t="s">
        <v>437</v>
      </c>
      <c r="D5" s="141" t="s">
        <v>13</v>
      </c>
    </row>
    <row r="6" spans="1:4" ht="28.5" customHeight="1">
      <c r="A6" s="144" t="s">
        <v>612</v>
      </c>
      <c r="B6" s="132">
        <v>68495501121.570099</v>
      </c>
      <c r="C6" s="132">
        <v>1565064196.51</v>
      </c>
      <c r="D6" s="133">
        <v>70060565318.080093</v>
      </c>
    </row>
    <row r="7" spans="1:4">
      <c r="A7" s="81" t="s">
        <v>613</v>
      </c>
      <c r="B7" s="82">
        <v>45614655634.900002</v>
      </c>
      <c r="C7" s="82">
        <v>1523348168.9000001</v>
      </c>
      <c r="D7" s="134">
        <v>47138003803.800102</v>
      </c>
    </row>
    <row r="8" spans="1:4">
      <c r="A8" s="81" t="s">
        <v>614</v>
      </c>
      <c r="B8" s="82">
        <v>351085990.81999999</v>
      </c>
      <c r="C8" s="82">
        <v>33101845.710000001</v>
      </c>
      <c r="D8" s="134">
        <v>384187836.52999997</v>
      </c>
    </row>
    <row r="9" spans="1:4">
      <c r="A9" s="81" t="s">
        <v>615</v>
      </c>
      <c r="B9" s="82">
        <v>21950662818.240002</v>
      </c>
      <c r="C9" s="82">
        <v>8506812.6999999993</v>
      </c>
      <c r="D9" s="134">
        <v>21959169630.939999</v>
      </c>
    </row>
    <row r="10" spans="1:4">
      <c r="A10" s="81" t="s">
        <v>616</v>
      </c>
      <c r="B10" s="82">
        <v>579096677.61000001</v>
      </c>
      <c r="C10" s="82">
        <v>107369.2</v>
      </c>
      <c r="D10" s="134">
        <v>579204046.80999994</v>
      </c>
    </row>
    <row r="11" spans="1:4" ht="22" customHeight="1">
      <c r="A11" s="144" t="s">
        <v>617</v>
      </c>
      <c r="B11" s="132">
        <v>5990696824.4700003</v>
      </c>
      <c r="C11" s="132">
        <v>895707153.94000101</v>
      </c>
      <c r="D11" s="133">
        <v>6886403978.4099998</v>
      </c>
    </row>
    <row r="12" spans="1:4">
      <c r="A12" s="81" t="s">
        <v>618</v>
      </c>
      <c r="B12" s="82">
        <v>810715736.15999997</v>
      </c>
      <c r="C12" s="82">
        <v>80483483.430000007</v>
      </c>
      <c r="D12" s="134">
        <v>891199219.59000003</v>
      </c>
    </row>
    <row r="13" spans="1:4">
      <c r="A13" s="81" t="s">
        <v>619</v>
      </c>
      <c r="B13" s="82">
        <v>5179981088.3100004</v>
      </c>
      <c r="C13" s="82">
        <v>815223670.50999999</v>
      </c>
      <c r="D13" s="134">
        <v>5995204758.8199997</v>
      </c>
    </row>
    <row r="14" spans="1:4" ht="26" customHeight="1">
      <c r="A14" s="144" t="s">
        <v>620</v>
      </c>
      <c r="B14" s="132">
        <v>3804357201.79</v>
      </c>
      <c r="C14" s="132">
        <v>2799279.07</v>
      </c>
      <c r="D14" s="133">
        <v>3807156480.8600001</v>
      </c>
    </row>
    <row r="15" spans="1:4">
      <c r="A15" s="81" t="s">
        <v>621</v>
      </c>
      <c r="B15" s="82">
        <v>3804357201.79</v>
      </c>
      <c r="C15" s="82">
        <v>2799279.07</v>
      </c>
      <c r="D15" s="134">
        <v>3807156480.8600001</v>
      </c>
    </row>
    <row r="16" spans="1:4" ht="25.5" customHeight="1">
      <c r="A16" s="144" t="s">
        <v>622</v>
      </c>
      <c r="B16" s="132">
        <v>202559913764.73001</v>
      </c>
      <c r="C16" s="132">
        <v>4078347717.29</v>
      </c>
      <c r="D16" s="133">
        <v>206638261482.01999</v>
      </c>
    </row>
    <row r="17" spans="1:4">
      <c r="A17" s="143" t="s">
        <v>623</v>
      </c>
      <c r="B17" s="135">
        <v>14897945881.719999</v>
      </c>
      <c r="C17" s="135">
        <v>311298708.23000002</v>
      </c>
      <c r="D17" s="83">
        <v>15209244589.950001</v>
      </c>
    </row>
    <row r="18" spans="1:4">
      <c r="A18" s="145" t="s">
        <v>624</v>
      </c>
      <c r="B18" s="136">
        <v>5726916376.3599997</v>
      </c>
      <c r="C18" s="136">
        <v>248659256.37</v>
      </c>
      <c r="D18" s="137">
        <v>5975575632.7299995</v>
      </c>
    </row>
    <row r="19" spans="1:4">
      <c r="A19" s="145" t="s">
        <v>625</v>
      </c>
      <c r="B19" s="136">
        <v>8283106413.3100004</v>
      </c>
      <c r="C19" s="136">
        <v>9497450.5700000003</v>
      </c>
      <c r="D19" s="137">
        <v>8292603863.8800001</v>
      </c>
    </row>
    <row r="20" spans="1:4">
      <c r="A20" s="145" t="s">
        <v>626</v>
      </c>
      <c r="B20" s="136">
        <v>420646845.81999999</v>
      </c>
      <c r="C20" s="136">
        <v>39708281</v>
      </c>
      <c r="D20" s="137">
        <v>460355126.81999999</v>
      </c>
    </row>
    <row r="21" spans="1:4">
      <c r="A21" s="145" t="s">
        <v>627</v>
      </c>
      <c r="B21" s="136">
        <v>467276246.23000002</v>
      </c>
      <c r="C21" s="136">
        <v>13433720.289999999</v>
      </c>
      <c r="D21" s="137">
        <v>480709966.51999998</v>
      </c>
    </row>
    <row r="22" spans="1:4">
      <c r="A22" s="143" t="s">
        <v>628</v>
      </c>
      <c r="B22" s="135">
        <v>82277283515.539993</v>
      </c>
      <c r="C22" s="135">
        <v>3582379992.23</v>
      </c>
      <c r="D22" s="83">
        <v>85859663507.770004</v>
      </c>
    </row>
    <row r="23" spans="1:4">
      <c r="A23" s="145" t="s">
        <v>629</v>
      </c>
      <c r="B23" s="136">
        <v>69300920987.220001</v>
      </c>
      <c r="C23" s="136">
        <v>1883964767.3800001</v>
      </c>
      <c r="D23" s="137">
        <v>71184885754.600006</v>
      </c>
    </row>
    <row r="24" spans="1:4">
      <c r="A24" s="145" t="s">
        <v>630</v>
      </c>
      <c r="B24" s="136">
        <v>2286710813.6500001</v>
      </c>
      <c r="C24" s="136">
        <v>1078303261.9000001</v>
      </c>
      <c r="D24" s="137">
        <v>3365014075.5500002</v>
      </c>
    </row>
    <row r="25" spans="1:4">
      <c r="A25" s="145" t="s">
        <v>631</v>
      </c>
      <c r="B25" s="136">
        <v>151452824.15000001</v>
      </c>
      <c r="C25" s="136">
        <v>2408843.65</v>
      </c>
      <c r="D25" s="137">
        <v>153861667.80000001</v>
      </c>
    </row>
    <row r="26" spans="1:4">
      <c r="A26" s="145" t="s">
        <v>632</v>
      </c>
      <c r="B26" s="136">
        <v>42836381.710000001</v>
      </c>
      <c r="C26" s="136">
        <v>45731358.130000003</v>
      </c>
      <c r="D26" s="137">
        <v>88567739.840000004</v>
      </c>
    </row>
    <row r="27" spans="1:4">
      <c r="A27" s="145" t="s">
        <v>633</v>
      </c>
      <c r="B27" s="136">
        <v>4646455631.4200001</v>
      </c>
      <c r="C27" s="136">
        <v>16485735.449999999</v>
      </c>
      <c r="D27" s="137">
        <v>4662941366.8699999</v>
      </c>
    </row>
    <row r="28" spans="1:4">
      <c r="A28" s="145" t="s">
        <v>634</v>
      </c>
      <c r="B28" s="136">
        <v>5848906877.3900003</v>
      </c>
      <c r="C28" s="136">
        <v>555486025.72000003</v>
      </c>
      <c r="D28" s="137">
        <v>6404392903.1099997</v>
      </c>
    </row>
    <row r="29" spans="1:4">
      <c r="A29" s="143" t="s">
        <v>635</v>
      </c>
      <c r="B29" s="135">
        <v>105384684367.47</v>
      </c>
      <c r="C29" s="135">
        <v>184669016.83000001</v>
      </c>
      <c r="D29" s="83">
        <v>105569353384.3</v>
      </c>
    </row>
    <row r="30" spans="1:4" ht="23.5" customHeight="1">
      <c r="A30" s="144" t="s">
        <v>636</v>
      </c>
      <c r="B30" s="132">
        <v>8276529057.1000004</v>
      </c>
      <c r="C30" s="132">
        <v>563009021.01999998</v>
      </c>
      <c r="D30" s="133">
        <v>8839538078.1200008</v>
      </c>
    </row>
    <row r="31" spans="1:4">
      <c r="A31" s="81" t="s">
        <v>637</v>
      </c>
      <c r="B31" s="82">
        <v>5726564443.1300001</v>
      </c>
      <c r="C31" s="82">
        <v>79259862.870000005</v>
      </c>
      <c r="D31" s="134">
        <v>5805824306</v>
      </c>
    </row>
    <row r="32" spans="1:4">
      <c r="A32" s="81" t="s">
        <v>638</v>
      </c>
      <c r="B32" s="82">
        <v>286425477.48000002</v>
      </c>
      <c r="C32" s="82">
        <v>222863878.53999999</v>
      </c>
      <c r="D32" s="134">
        <v>509289356.01999998</v>
      </c>
    </row>
    <row r="33" spans="1:4">
      <c r="A33" s="81" t="s">
        <v>639</v>
      </c>
      <c r="B33" s="82">
        <v>2263539136.4899998</v>
      </c>
      <c r="C33" s="82">
        <v>260885279.61000001</v>
      </c>
      <c r="D33" s="134">
        <v>2524424416.0999999</v>
      </c>
    </row>
    <row r="34" spans="1:4" ht="25.5" customHeight="1">
      <c r="A34" s="144" t="s">
        <v>640</v>
      </c>
      <c r="B34" s="132">
        <v>3891114231.9000001</v>
      </c>
      <c r="C34" s="132">
        <v>830266799.83000004</v>
      </c>
      <c r="D34" s="133">
        <v>4721381031.7299995</v>
      </c>
    </row>
    <row r="35" spans="1:4">
      <c r="A35" s="81" t="s">
        <v>641</v>
      </c>
      <c r="B35" s="82">
        <v>2525611680.6999998</v>
      </c>
      <c r="C35" s="82">
        <v>244016982.78999999</v>
      </c>
      <c r="D35" s="134">
        <v>2769628663.4899998</v>
      </c>
    </row>
    <row r="36" spans="1:4">
      <c r="A36" s="81" t="s">
        <v>642</v>
      </c>
      <c r="B36" s="82">
        <v>1365502551.2</v>
      </c>
      <c r="C36" s="82">
        <v>586249817.03999996</v>
      </c>
      <c r="D36" s="134">
        <v>1951752368.24</v>
      </c>
    </row>
    <row r="37" spans="1:4" ht="23.5" customHeight="1">
      <c r="A37" s="144" t="s">
        <v>643</v>
      </c>
      <c r="B37" s="132">
        <v>1051744425.5700001</v>
      </c>
      <c r="C37" s="132">
        <v>11165330.640000001</v>
      </c>
      <c r="D37" s="133">
        <v>1062909756.21</v>
      </c>
    </row>
    <row r="38" spans="1:4">
      <c r="A38" s="81" t="s">
        <v>644</v>
      </c>
      <c r="B38" s="82">
        <v>1051744425.5700001</v>
      </c>
      <c r="C38" s="82">
        <v>11165330.640000001</v>
      </c>
      <c r="D38" s="134">
        <v>1062909756.21</v>
      </c>
    </row>
    <row r="39" spans="1:4" ht="21.5" customHeight="1">
      <c r="A39" s="144" t="s">
        <v>645</v>
      </c>
      <c r="B39" s="132">
        <v>19944643037.290001</v>
      </c>
      <c r="C39" s="132">
        <v>0</v>
      </c>
      <c r="D39" s="133">
        <v>19944643037.290001</v>
      </c>
    </row>
    <row r="40" spans="1:4">
      <c r="A40" s="81" t="s">
        <v>646</v>
      </c>
      <c r="B40" s="82">
        <v>19944643037.290001</v>
      </c>
      <c r="C40" s="82">
        <v>0</v>
      </c>
      <c r="D40" s="134">
        <v>19944643037.290001</v>
      </c>
    </row>
    <row r="41" spans="1:4" ht="25.5" customHeight="1">
      <c r="A41" s="144" t="s">
        <v>647</v>
      </c>
      <c r="B41" s="132">
        <v>46471527671.75</v>
      </c>
      <c r="C41" s="132">
        <v>1295364.1100000001</v>
      </c>
      <c r="D41" s="133">
        <v>46472823035.860001</v>
      </c>
    </row>
    <row r="42" spans="1:4">
      <c r="A42" s="81" t="s">
        <v>648</v>
      </c>
      <c r="B42" s="82">
        <v>46471527671.75</v>
      </c>
      <c r="C42" s="82">
        <v>1295364.1100000001</v>
      </c>
      <c r="D42" s="134">
        <v>46472823035.860001</v>
      </c>
    </row>
    <row r="43" spans="1:4" ht="24.5" customHeight="1">
      <c r="A43" s="144" t="s">
        <v>649</v>
      </c>
      <c r="B43" s="132">
        <v>57200195983.529999</v>
      </c>
      <c r="C43" s="132">
        <v>352531676.35000002</v>
      </c>
      <c r="D43" s="133">
        <v>57552727659.879997</v>
      </c>
    </row>
    <row r="44" spans="1:4">
      <c r="A44" s="81" t="s">
        <v>650</v>
      </c>
      <c r="B44" s="82">
        <v>54317515771.410004</v>
      </c>
      <c r="C44" s="82">
        <v>759775.61</v>
      </c>
      <c r="D44" s="134">
        <v>54318275547.019997</v>
      </c>
    </row>
    <row r="45" spans="1:4">
      <c r="A45" s="81" t="s">
        <v>651</v>
      </c>
      <c r="B45" s="82">
        <v>526164467.69999999</v>
      </c>
      <c r="C45" s="82">
        <v>341598730.88</v>
      </c>
      <c r="D45" s="134">
        <v>867763198.58000004</v>
      </c>
    </row>
    <row r="46" spans="1:4">
      <c r="A46" s="81" t="s">
        <v>652</v>
      </c>
      <c r="B46" s="82">
        <v>2356515744.4200001</v>
      </c>
      <c r="C46" s="82">
        <v>10173169.859999999</v>
      </c>
      <c r="D46" s="134">
        <v>2366688914.2800002</v>
      </c>
    </row>
    <row r="47" spans="1:4" ht="23" customHeight="1">
      <c r="A47" s="144" t="s">
        <v>653</v>
      </c>
      <c r="B47" s="132"/>
      <c r="C47" s="132"/>
      <c r="D47" s="133"/>
    </row>
    <row r="48" spans="1:4">
      <c r="A48" s="81" t="s">
        <v>654</v>
      </c>
      <c r="B48" s="82"/>
      <c r="C48" s="82"/>
      <c r="D48" s="134"/>
    </row>
    <row r="49" spans="1:4">
      <c r="A49" s="81" t="s">
        <v>655</v>
      </c>
      <c r="B49" s="82"/>
      <c r="C49" s="82"/>
      <c r="D49" s="134"/>
    </row>
    <row r="50" spans="1:4" ht="22.5" customHeight="1">
      <c r="A50" s="144" t="s">
        <v>656</v>
      </c>
      <c r="B50" s="132">
        <v>4416625584.9200001</v>
      </c>
      <c r="C50" s="132">
        <v>102821996.37</v>
      </c>
      <c r="D50" s="133">
        <v>4519447581.29</v>
      </c>
    </row>
    <row r="51" spans="1:4">
      <c r="A51" s="81" t="s">
        <v>657</v>
      </c>
      <c r="B51" s="82">
        <v>23333371.260000002</v>
      </c>
      <c r="C51" s="82">
        <v>282744</v>
      </c>
      <c r="D51" s="134">
        <v>23616115.260000002</v>
      </c>
    </row>
    <row r="52" spans="1:4">
      <c r="A52" s="81" t="s">
        <v>658</v>
      </c>
      <c r="B52" s="82">
        <v>4393292213.6599998</v>
      </c>
      <c r="C52" s="82">
        <v>102539252.37</v>
      </c>
      <c r="D52" s="134">
        <v>4495831466.0299997</v>
      </c>
    </row>
    <row r="53" spans="1:4" ht="21" customHeight="1">
      <c r="A53" s="144" t="s">
        <v>659</v>
      </c>
      <c r="B53" s="132">
        <v>1982305869.4400001</v>
      </c>
      <c r="C53" s="132">
        <v>807010972.82000005</v>
      </c>
      <c r="D53" s="133">
        <v>2789316842.2600002</v>
      </c>
    </row>
    <row r="54" spans="1:4">
      <c r="A54" s="81" t="s">
        <v>660</v>
      </c>
      <c r="B54" s="82">
        <v>1982305869.4400001</v>
      </c>
      <c r="C54" s="82">
        <v>807010972.82000005</v>
      </c>
      <c r="D54" s="134">
        <v>2789316842.2600002</v>
      </c>
    </row>
    <row r="55" spans="1:4">
      <c r="A55" s="81" t="s">
        <v>661</v>
      </c>
      <c r="B55" s="82">
        <v>0</v>
      </c>
      <c r="C55" s="82">
        <v>0</v>
      </c>
      <c r="D55" s="134">
        <v>0</v>
      </c>
    </row>
    <row r="56" spans="1:4" ht="26" customHeight="1">
      <c r="A56" s="144" t="s">
        <v>662</v>
      </c>
      <c r="B56" s="132">
        <v>66076922754.57</v>
      </c>
      <c r="C56" s="132">
        <v>5418809936.6400003</v>
      </c>
      <c r="D56" s="133">
        <v>71495732691.210007</v>
      </c>
    </row>
    <row r="57" spans="1:4">
      <c r="A57" s="143" t="s">
        <v>623</v>
      </c>
      <c r="B57" s="135">
        <v>61101329678.830002</v>
      </c>
      <c r="C57" s="135">
        <v>2992224878.8499999</v>
      </c>
      <c r="D57" s="83">
        <v>64093554557.68</v>
      </c>
    </row>
    <row r="58" spans="1:4">
      <c r="A58" s="145" t="s">
        <v>625</v>
      </c>
      <c r="B58" s="136">
        <v>59421588192.860001</v>
      </c>
      <c r="C58" s="136">
        <v>2882841243.6199999</v>
      </c>
      <c r="D58" s="137">
        <v>62304429436.480003</v>
      </c>
    </row>
    <row r="59" spans="1:4">
      <c r="A59" s="145" t="s">
        <v>626</v>
      </c>
      <c r="B59" s="136">
        <v>0</v>
      </c>
      <c r="C59" s="136">
        <v>100000</v>
      </c>
      <c r="D59" s="137">
        <v>100000</v>
      </c>
    </row>
    <row r="60" spans="1:4">
      <c r="A60" s="145" t="s">
        <v>627</v>
      </c>
      <c r="B60" s="136">
        <v>1679741485.97</v>
      </c>
      <c r="C60" s="136">
        <v>109283635.23</v>
      </c>
      <c r="D60" s="137">
        <v>1789025121.2</v>
      </c>
    </row>
    <row r="61" spans="1:4">
      <c r="A61" s="143" t="s">
        <v>628</v>
      </c>
      <c r="B61" s="135">
        <v>4975593075.7399998</v>
      </c>
      <c r="C61" s="135">
        <v>2426585057.79</v>
      </c>
      <c r="D61" s="83">
        <v>7402178133.5299997</v>
      </c>
    </row>
    <row r="62" spans="1:4">
      <c r="A62" s="145" t="s">
        <v>629</v>
      </c>
      <c r="B62" s="136">
        <v>1203318348.1900001</v>
      </c>
      <c r="C62" s="136">
        <v>508531590.97000003</v>
      </c>
      <c r="D62" s="137">
        <v>1711849939.1600001</v>
      </c>
    </row>
    <row r="63" spans="1:4">
      <c r="A63" s="145" t="s">
        <v>630</v>
      </c>
      <c r="B63" s="136">
        <v>2955432013</v>
      </c>
      <c r="C63" s="136">
        <v>1581163507.8</v>
      </c>
      <c r="D63" s="137">
        <v>4536595520.8000002</v>
      </c>
    </row>
    <row r="64" spans="1:4">
      <c r="A64" s="145" t="s">
        <v>631</v>
      </c>
      <c r="B64" s="136">
        <v>3325454.28</v>
      </c>
      <c r="C64" s="136">
        <v>2024493.64</v>
      </c>
      <c r="D64" s="137">
        <v>5349947.92</v>
      </c>
    </row>
    <row r="65" spans="1:4">
      <c r="A65" s="145" t="s">
        <v>632</v>
      </c>
      <c r="B65" s="136">
        <v>746107569.53999996</v>
      </c>
      <c r="C65" s="136">
        <v>56680203.07</v>
      </c>
      <c r="D65" s="137">
        <v>802787772.61000001</v>
      </c>
    </row>
    <row r="66" spans="1:4">
      <c r="A66" s="145" t="s">
        <v>663</v>
      </c>
      <c r="B66" s="136">
        <v>67409690.730000004</v>
      </c>
      <c r="C66" s="136">
        <v>278185262.31</v>
      </c>
      <c r="D66" s="137">
        <v>345594953.04000002</v>
      </c>
    </row>
    <row r="67" spans="1:4">
      <c r="A67" s="81" t="s">
        <v>664</v>
      </c>
      <c r="B67" s="82"/>
      <c r="C67" s="82"/>
      <c r="D67" s="134"/>
    </row>
    <row r="68" spans="1:4" ht="21" customHeight="1">
      <c r="A68" s="144" t="s">
        <v>665</v>
      </c>
      <c r="B68" s="132">
        <v>8226476726.3000002</v>
      </c>
      <c r="C68" s="132">
        <v>1132243733.3800001</v>
      </c>
      <c r="D68" s="133">
        <v>9358720459.6800003</v>
      </c>
    </row>
    <row r="69" spans="1:4">
      <c r="A69" s="81" t="s">
        <v>666</v>
      </c>
      <c r="B69" s="82">
        <v>4409139605.8699999</v>
      </c>
      <c r="C69" s="82">
        <v>1055330980.62</v>
      </c>
      <c r="D69" s="134">
        <v>5464470586.4899998</v>
      </c>
    </row>
    <row r="70" spans="1:4">
      <c r="A70" s="81" t="s">
        <v>667</v>
      </c>
      <c r="B70" s="82">
        <v>3817337120.4299998</v>
      </c>
      <c r="C70" s="82">
        <v>76912752.760000005</v>
      </c>
      <c r="D70" s="134">
        <v>3894249873.1900001</v>
      </c>
    </row>
    <row r="71" spans="1:4" ht="23.5" customHeight="1">
      <c r="A71" s="144" t="s">
        <v>668</v>
      </c>
      <c r="B71" s="132">
        <v>452263760.60000002</v>
      </c>
      <c r="C71" s="132">
        <v>8461272.3900000006</v>
      </c>
      <c r="D71" s="133">
        <v>460725032.99000001</v>
      </c>
    </row>
    <row r="72" spans="1:4">
      <c r="A72" s="81" t="s">
        <v>669</v>
      </c>
      <c r="B72" s="82">
        <v>452263760.60000002</v>
      </c>
      <c r="C72" s="82">
        <v>8461272.3900000006</v>
      </c>
      <c r="D72" s="134">
        <v>460725032.99000001</v>
      </c>
    </row>
    <row r="73" spans="1:4" ht="24" customHeight="1">
      <c r="A73" s="144" t="s">
        <v>670</v>
      </c>
      <c r="B73" s="132">
        <v>350289331.13</v>
      </c>
      <c r="C73" s="132">
        <v>4546466.75</v>
      </c>
      <c r="D73" s="133">
        <v>354835797.88</v>
      </c>
    </row>
    <row r="74" spans="1:4">
      <c r="A74" s="81" t="s">
        <v>671</v>
      </c>
      <c r="B74" s="82">
        <v>350289331.13</v>
      </c>
      <c r="C74" s="82">
        <v>4546466.75</v>
      </c>
      <c r="D74" s="134">
        <v>354835797.88</v>
      </c>
    </row>
    <row r="75" spans="1:4" ht="20.5" customHeight="1">
      <c r="A75" s="144" t="s">
        <v>672</v>
      </c>
      <c r="B75" s="132">
        <v>2816505003.75</v>
      </c>
      <c r="C75" s="132">
        <v>746759505.00999999</v>
      </c>
      <c r="D75" s="133">
        <v>3563264508.7600002</v>
      </c>
    </row>
    <row r="76" spans="1:4">
      <c r="A76" s="81" t="s">
        <v>673</v>
      </c>
      <c r="B76" s="82">
        <v>2384786345.2199998</v>
      </c>
      <c r="C76" s="82">
        <v>254301707.91999999</v>
      </c>
      <c r="D76" s="134">
        <v>2639088053.1399999</v>
      </c>
    </row>
    <row r="77" spans="1:4">
      <c r="A77" s="81" t="s">
        <v>674</v>
      </c>
      <c r="B77" s="82">
        <v>11169895.039999999</v>
      </c>
      <c r="C77" s="82">
        <v>0</v>
      </c>
      <c r="D77" s="134">
        <v>11169895.039999999</v>
      </c>
    </row>
    <row r="78" spans="1:4">
      <c r="A78" s="81" t="s">
        <v>669</v>
      </c>
      <c r="B78" s="82">
        <v>0</v>
      </c>
      <c r="C78" s="82">
        <v>274035110.02999997</v>
      </c>
      <c r="D78" s="134">
        <v>274035110.02999997</v>
      </c>
    </row>
    <row r="79" spans="1:4">
      <c r="A79" s="81" t="s">
        <v>639</v>
      </c>
      <c r="B79" s="82">
        <v>420548763.49000001</v>
      </c>
      <c r="C79" s="82">
        <v>218422687.06</v>
      </c>
      <c r="D79" s="134">
        <v>638971450.54999995</v>
      </c>
    </row>
    <row r="80" spans="1:4" ht="21" customHeight="1">
      <c r="A80" s="144" t="s">
        <v>675</v>
      </c>
      <c r="B80" s="132">
        <v>553773392.65999997</v>
      </c>
      <c r="C80" s="132">
        <v>5038621687.9799995</v>
      </c>
      <c r="D80" s="133">
        <v>5592395080.6400003</v>
      </c>
    </row>
    <row r="81" spans="1:4">
      <c r="A81" s="81" t="s">
        <v>676</v>
      </c>
      <c r="B81" s="82">
        <v>0</v>
      </c>
      <c r="C81" s="82">
        <v>0</v>
      </c>
      <c r="D81" s="134">
        <v>0</v>
      </c>
    </row>
    <row r="82" spans="1:4">
      <c r="A82" s="81" t="s">
        <v>677</v>
      </c>
      <c r="B82" s="82"/>
      <c r="C82" s="82"/>
      <c r="D82" s="134"/>
    </row>
    <row r="83" spans="1:4">
      <c r="A83" s="81" t="s">
        <v>678</v>
      </c>
      <c r="B83" s="82">
        <v>176808466</v>
      </c>
      <c r="C83" s="82">
        <v>94949876.980000004</v>
      </c>
      <c r="D83" s="134">
        <v>271758342.98000002</v>
      </c>
    </row>
    <row r="84" spans="1:4">
      <c r="A84" s="81" t="s">
        <v>679</v>
      </c>
      <c r="B84" s="82">
        <v>376964926.66000003</v>
      </c>
      <c r="C84" s="82">
        <v>4943671811</v>
      </c>
      <c r="D84" s="134">
        <v>5320636737.6599998</v>
      </c>
    </row>
    <row r="85" spans="1:4">
      <c r="A85" s="81" t="s">
        <v>680</v>
      </c>
      <c r="B85" s="82">
        <v>0</v>
      </c>
      <c r="C85" s="82">
        <v>0</v>
      </c>
      <c r="D85" s="134">
        <v>0</v>
      </c>
    </row>
    <row r="86" spans="1:4" ht="23.5" customHeight="1">
      <c r="A86" s="144" t="s">
        <v>681</v>
      </c>
      <c r="B86" s="132">
        <v>194342907969.95999</v>
      </c>
      <c r="C86" s="132">
        <v>143958327.61000001</v>
      </c>
      <c r="D86" s="133">
        <v>194486866297.57001</v>
      </c>
    </row>
    <row r="87" spans="1:4">
      <c r="A87" s="81" t="s">
        <v>676</v>
      </c>
      <c r="B87" s="82">
        <v>0</v>
      </c>
      <c r="C87" s="82">
        <v>114685.61</v>
      </c>
      <c r="D87" s="134">
        <v>114685.61</v>
      </c>
    </row>
    <row r="88" spans="1:4">
      <c r="A88" s="81" t="s">
        <v>682</v>
      </c>
      <c r="B88" s="82">
        <v>193902545635.06</v>
      </c>
      <c r="C88" s="82">
        <v>133843642</v>
      </c>
      <c r="D88" s="134">
        <v>194036389277.06</v>
      </c>
    </row>
    <row r="89" spans="1:4">
      <c r="A89" s="81" t="s">
        <v>683</v>
      </c>
      <c r="B89" s="82">
        <v>440362334.89999998</v>
      </c>
      <c r="C89" s="82">
        <v>10000000</v>
      </c>
      <c r="D89" s="134">
        <v>450362334.89999998</v>
      </c>
    </row>
    <row r="90" spans="1:4" ht="23" customHeight="1">
      <c r="A90" s="146" t="s">
        <v>60</v>
      </c>
      <c r="B90" s="85">
        <v>696904293713.03003</v>
      </c>
      <c r="C90" s="85">
        <v>21703420437.709999</v>
      </c>
      <c r="D90" s="86">
        <v>718607714150.73999</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D42"/>
  <sheetViews>
    <sheetView showGridLines="0" zoomScaleNormal="100" workbookViewId="0">
      <selection activeCell="G7" sqref="G7"/>
    </sheetView>
  </sheetViews>
  <sheetFormatPr defaultColWidth="9.1796875" defaultRowHeight="12.5"/>
  <cols>
    <col min="1" max="1" width="57.08984375" style="77" customWidth="1"/>
    <col min="2" max="2" width="16.1796875" style="77" customWidth="1"/>
    <col min="3" max="3" width="15" style="77" customWidth="1"/>
    <col min="4" max="4" width="15.81640625" style="77" customWidth="1"/>
    <col min="5" max="5" width="4.7265625" style="77" customWidth="1"/>
    <col min="6" max="16384" width="9.1796875" style="77"/>
  </cols>
  <sheetData>
    <row r="1" spans="1:4" s="76" customFormat="1" ht="14.5" customHeight="1">
      <c r="A1" s="214" t="s">
        <v>231</v>
      </c>
      <c r="B1" s="214"/>
      <c r="C1" s="214"/>
      <c r="D1" s="214"/>
    </row>
    <row r="2" spans="1:4" s="76" customFormat="1" ht="15.75" customHeight="1">
      <c r="A2" s="216"/>
      <c r="B2" s="216"/>
      <c r="C2" s="216"/>
      <c r="D2" s="216"/>
    </row>
    <row r="3" spans="1:4" s="76" customFormat="1" ht="18.25" customHeight="1">
      <c r="B3" s="93" t="s">
        <v>940</v>
      </c>
      <c r="C3" s="93"/>
      <c r="D3" s="93"/>
    </row>
    <row r="4" spans="1:4" s="76" customFormat="1" ht="13.5" customHeight="1">
      <c r="A4" s="80"/>
      <c r="B4" s="80"/>
      <c r="C4" s="80"/>
      <c r="D4" s="80"/>
    </row>
    <row r="5" spans="1:4" s="76" customFormat="1" ht="18" customHeight="1"/>
    <row r="6" spans="1:4" s="76" customFormat="1" ht="31" customHeight="1">
      <c r="A6" s="193" t="s">
        <v>435</v>
      </c>
      <c r="B6" s="140" t="s">
        <v>436</v>
      </c>
      <c r="C6" s="140" t="s">
        <v>437</v>
      </c>
      <c r="D6" s="141" t="s">
        <v>13</v>
      </c>
    </row>
    <row r="7" spans="1:4" s="76" customFormat="1" ht="22.9" customHeight="1">
      <c r="A7" s="130" t="s">
        <v>438</v>
      </c>
      <c r="B7" s="82">
        <v>1900754310.1700001</v>
      </c>
      <c r="C7" s="82">
        <v>310437</v>
      </c>
      <c r="D7" s="83">
        <v>1901064747.1700001</v>
      </c>
    </row>
    <row r="8" spans="1:4" s="76" customFormat="1" ht="22.9" customHeight="1">
      <c r="A8" s="130" t="s">
        <v>439</v>
      </c>
      <c r="B8" s="82">
        <v>477596506.44</v>
      </c>
      <c r="C8" s="82">
        <v>14964629.369999999</v>
      </c>
      <c r="D8" s="83">
        <v>492561135.81</v>
      </c>
    </row>
    <row r="9" spans="1:4" s="76" customFormat="1" ht="15.4" customHeight="1">
      <c r="A9" s="130" t="s">
        <v>440</v>
      </c>
      <c r="B9" s="82">
        <v>75366075343.369995</v>
      </c>
      <c r="C9" s="82">
        <v>3697934939.48</v>
      </c>
      <c r="D9" s="83">
        <v>79064010282.850006</v>
      </c>
    </row>
    <row r="10" spans="1:4" s="76" customFormat="1" ht="15.4" customHeight="1">
      <c r="A10" s="130" t="s">
        <v>441</v>
      </c>
      <c r="B10" s="82">
        <v>81316559328.890106</v>
      </c>
      <c r="C10" s="82">
        <v>137032374.08000001</v>
      </c>
      <c r="D10" s="83">
        <v>81453591702.970093</v>
      </c>
    </row>
    <row r="11" spans="1:4" s="76" customFormat="1" ht="15.4" customHeight="1">
      <c r="A11" s="130" t="s">
        <v>442</v>
      </c>
      <c r="B11" s="82">
        <v>15396975358.030001</v>
      </c>
      <c r="C11" s="82">
        <v>478929368.82999998</v>
      </c>
      <c r="D11" s="83">
        <v>15875904726.860001</v>
      </c>
    </row>
    <row r="12" spans="1:4" s="76" customFormat="1" ht="15.4" customHeight="1">
      <c r="A12" s="130" t="s">
        <v>443</v>
      </c>
      <c r="B12" s="82">
        <v>6173006126.0200005</v>
      </c>
      <c r="C12" s="82">
        <v>245721364.41</v>
      </c>
      <c r="D12" s="83">
        <v>6418727490.4300003</v>
      </c>
    </row>
    <row r="13" spans="1:4" s="76" customFormat="1" ht="15.4" customHeight="1">
      <c r="A13" s="130" t="s">
        <v>444</v>
      </c>
      <c r="B13" s="82">
        <v>8038977698.1800003</v>
      </c>
      <c r="C13" s="82">
        <v>307887771.04000002</v>
      </c>
      <c r="D13" s="83">
        <v>8346865469.2200003</v>
      </c>
    </row>
    <row r="14" spans="1:4" s="76" customFormat="1" ht="15.4" customHeight="1">
      <c r="A14" s="130" t="s">
        <v>445</v>
      </c>
      <c r="B14" s="82">
        <v>3489581782.4400001</v>
      </c>
      <c r="C14" s="82">
        <v>566395117.91999996</v>
      </c>
      <c r="D14" s="83">
        <v>4055976900.3600001</v>
      </c>
    </row>
    <row r="15" spans="1:4" s="76" customFormat="1" ht="15.4" customHeight="1">
      <c r="A15" s="130" t="s">
        <v>446</v>
      </c>
      <c r="B15" s="82">
        <v>579349824.24000001</v>
      </c>
      <c r="C15" s="82">
        <v>207147876.55000001</v>
      </c>
      <c r="D15" s="83">
        <v>786497700.78999996</v>
      </c>
    </row>
    <row r="16" spans="1:4" s="76" customFormat="1" ht="15.4" customHeight="1">
      <c r="A16" s="130" t="s">
        <v>447</v>
      </c>
      <c r="B16" s="82">
        <v>8633767185.0200005</v>
      </c>
      <c r="C16" s="82">
        <v>288233367.66000003</v>
      </c>
      <c r="D16" s="83">
        <v>8922000552.6800003</v>
      </c>
    </row>
    <row r="17" spans="1:4" s="76" customFormat="1" ht="15.4" customHeight="1">
      <c r="A17" s="130" t="s">
        <v>448</v>
      </c>
      <c r="B17" s="82">
        <v>10063517004.389999</v>
      </c>
      <c r="C17" s="82">
        <v>4620236928.2399998</v>
      </c>
      <c r="D17" s="83">
        <v>14683753932.629999</v>
      </c>
    </row>
    <row r="18" spans="1:4" s="76" customFormat="1" ht="15.4" customHeight="1">
      <c r="A18" s="130" t="s">
        <v>449</v>
      </c>
      <c r="B18" s="82">
        <v>9522282.6899999995</v>
      </c>
      <c r="C18" s="82">
        <v>7993723.1500000004</v>
      </c>
      <c r="D18" s="83">
        <v>17516005.84</v>
      </c>
    </row>
    <row r="19" spans="1:4" s="76" customFormat="1" ht="15.4" customHeight="1">
      <c r="A19" s="130" t="s">
        <v>450</v>
      </c>
      <c r="B19" s="82">
        <v>9082632363.8799992</v>
      </c>
      <c r="C19" s="82">
        <v>714687641.48000002</v>
      </c>
      <c r="D19" s="83">
        <v>9797320005.3600006</v>
      </c>
    </row>
    <row r="20" spans="1:4" s="76" customFormat="1" ht="15.4" customHeight="1">
      <c r="A20" s="130" t="s">
        <v>451</v>
      </c>
      <c r="B20" s="82">
        <v>2165765227.6300001</v>
      </c>
      <c r="C20" s="82">
        <v>1210519318.4100001</v>
      </c>
      <c r="D20" s="83">
        <v>3376284546.04</v>
      </c>
    </row>
    <row r="21" spans="1:4" s="76" customFormat="1" ht="15.4" customHeight="1">
      <c r="A21" s="130" t="s">
        <v>452</v>
      </c>
      <c r="B21" s="82">
        <v>529971992.27999997</v>
      </c>
      <c r="C21" s="82">
        <v>331546631.66000003</v>
      </c>
      <c r="D21" s="83">
        <v>861518623.94000006</v>
      </c>
    </row>
    <row r="22" spans="1:4" s="76" customFormat="1" ht="22.9" customHeight="1">
      <c r="A22" s="130" t="s">
        <v>453</v>
      </c>
      <c r="B22" s="82">
        <v>439645129.81</v>
      </c>
      <c r="C22" s="82">
        <v>309473.99</v>
      </c>
      <c r="D22" s="83">
        <v>439954603.80000001</v>
      </c>
    </row>
    <row r="23" spans="1:4" s="76" customFormat="1" ht="15.4" customHeight="1">
      <c r="A23" s="130" t="s">
        <v>454</v>
      </c>
      <c r="B23" s="82">
        <v>2419267788.48</v>
      </c>
      <c r="C23" s="82">
        <v>327494462.42000002</v>
      </c>
      <c r="D23" s="83">
        <v>2746762250.9000001</v>
      </c>
    </row>
    <row r="24" spans="1:4" s="76" customFormat="1" ht="15.4" customHeight="1">
      <c r="A24" s="130" t="s">
        <v>455</v>
      </c>
      <c r="B24" s="82">
        <v>774501320.91999996</v>
      </c>
      <c r="C24" s="82">
        <v>100277998.45</v>
      </c>
      <c r="D24" s="83">
        <v>874779319.37</v>
      </c>
    </row>
    <row r="25" spans="1:4" s="76" customFormat="1" ht="15.4" customHeight="1">
      <c r="A25" s="130" t="s">
        <v>456</v>
      </c>
      <c r="B25" s="82">
        <v>1259782045.54</v>
      </c>
      <c r="C25" s="82">
        <v>3012648.61</v>
      </c>
      <c r="D25" s="83">
        <v>1262794694.1500001</v>
      </c>
    </row>
    <row r="26" spans="1:4" s="76" customFormat="1" ht="15.4" customHeight="1">
      <c r="A26" s="130" t="s">
        <v>457</v>
      </c>
      <c r="B26" s="82">
        <v>691055891.14999998</v>
      </c>
      <c r="C26" s="82">
        <v>201016846.61000001</v>
      </c>
      <c r="D26" s="83">
        <v>892072737.75999999</v>
      </c>
    </row>
    <row r="27" spans="1:4" s="76" customFormat="1" ht="15.4" customHeight="1">
      <c r="A27" s="130" t="s">
        <v>458</v>
      </c>
      <c r="B27" s="82">
        <v>1221946723.4200001</v>
      </c>
      <c r="C27" s="82">
        <v>414579028.63</v>
      </c>
      <c r="D27" s="83">
        <v>1636525752.05</v>
      </c>
    </row>
    <row r="28" spans="1:4" s="76" customFormat="1" ht="15.4" customHeight="1">
      <c r="A28" s="130" t="s">
        <v>459</v>
      </c>
      <c r="B28" s="82">
        <v>34379149035.949997</v>
      </c>
      <c r="C28" s="82">
        <v>843947916.30999994</v>
      </c>
      <c r="D28" s="83">
        <v>35223096952.260002</v>
      </c>
    </row>
    <row r="29" spans="1:4" s="76" customFormat="1" ht="15.4" customHeight="1">
      <c r="A29" s="130" t="s">
        <v>460</v>
      </c>
      <c r="B29" s="82">
        <v>4803793269.5299997</v>
      </c>
      <c r="C29" s="82">
        <v>126683749.89</v>
      </c>
      <c r="D29" s="83">
        <v>4930477019.4200001</v>
      </c>
    </row>
    <row r="30" spans="1:4" s="76" customFormat="1" ht="15.4" customHeight="1">
      <c r="A30" s="130" t="s">
        <v>461</v>
      </c>
      <c r="B30" s="82">
        <v>39266252720.57</v>
      </c>
      <c r="C30" s="82">
        <v>319041067.83999997</v>
      </c>
      <c r="D30" s="83">
        <v>39585293788.410004</v>
      </c>
    </row>
    <row r="31" spans="1:4" s="76" customFormat="1" ht="15.4" customHeight="1">
      <c r="A31" s="130" t="s">
        <v>462</v>
      </c>
      <c r="B31" s="82">
        <v>69157841422.380005</v>
      </c>
      <c r="C31" s="82">
        <v>333627.49</v>
      </c>
      <c r="D31" s="83">
        <v>69158175049.869995</v>
      </c>
    </row>
    <row r="32" spans="1:4" s="76" customFormat="1" ht="15.4" customHeight="1">
      <c r="A32" s="130" t="s">
        <v>463</v>
      </c>
      <c r="B32" s="82">
        <v>7236701756.9899998</v>
      </c>
      <c r="C32" s="82">
        <v>268420127.88999999</v>
      </c>
      <c r="D32" s="83">
        <v>7505121884.8800001</v>
      </c>
    </row>
    <row r="33" spans="1:4" s="76" customFormat="1" ht="15.4" customHeight="1">
      <c r="A33" s="130" t="s">
        <v>464</v>
      </c>
      <c r="B33" s="82">
        <v>1840670064.9200001</v>
      </c>
      <c r="C33" s="82">
        <v>225090349.56999999</v>
      </c>
      <c r="D33" s="83">
        <v>2065760414.49</v>
      </c>
    </row>
    <row r="34" spans="1:4" s="76" customFormat="1" ht="15.4" customHeight="1">
      <c r="A34" s="130" t="s">
        <v>465</v>
      </c>
      <c r="B34" s="82">
        <v>258278992.19999999</v>
      </c>
      <c r="C34" s="82">
        <v>2505338000</v>
      </c>
      <c r="D34" s="83">
        <v>2763616992.1999998</v>
      </c>
    </row>
    <row r="35" spans="1:4" s="76" customFormat="1" ht="22.9" customHeight="1">
      <c r="A35" s="130" t="s">
        <v>466</v>
      </c>
      <c r="B35" s="82">
        <v>64336125729.489998</v>
      </c>
      <c r="C35" s="82">
        <v>1682081112.6700001</v>
      </c>
      <c r="D35" s="83">
        <v>66018206842.160004</v>
      </c>
    </row>
    <row r="36" spans="1:4" s="76" customFormat="1" ht="15.4" customHeight="1">
      <c r="A36" s="130" t="s">
        <v>467</v>
      </c>
      <c r="B36" s="82">
        <v>910453961.25</v>
      </c>
      <c r="C36" s="82">
        <v>209200000</v>
      </c>
      <c r="D36" s="83">
        <v>1119653961.25</v>
      </c>
    </row>
    <row r="37" spans="1:4" s="76" customFormat="1" ht="15.4" customHeight="1">
      <c r="A37" s="130" t="s">
        <v>468</v>
      </c>
      <c r="B37" s="82">
        <v>11261631.939999999</v>
      </c>
      <c r="C37" s="82">
        <v>103059756.34999999</v>
      </c>
      <c r="D37" s="83">
        <v>114321388.29000001</v>
      </c>
    </row>
    <row r="38" spans="1:4" s="76" customFormat="1" ht="15.4" customHeight="1">
      <c r="A38" s="130" t="s">
        <v>469</v>
      </c>
      <c r="B38" s="82">
        <v>1653734499.5999999</v>
      </c>
      <c r="C38" s="82">
        <v>278416207.70999998</v>
      </c>
      <c r="D38" s="83">
        <v>1932150707.3099999</v>
      </c>
    </row>
    <row r="39" spans="1:4" s="76" customFormat="1" ht="15.4" customHeight="1">
      <c r="A39" s="130" t="s">
        <v>470</v>
      </c>
      <c r="B39" s="82">
        <v>4300000000</v>
      </c>
      <c r="C39" s="82">
        <v>1131732932</v>
      </c>
      <c r="D39" s="83">
        <v>5431732932</v>
      </c>
    </row>
    <row r="40" spans="1:4" s="76" customFormat="1" ht="15.4" customHeight="1">
      <c r="A40" s="130" t="s">
        <v>471</v>
      </c>
      <c r="B40" s="82">
        <v>238719779395.22</v>
      </c>
      <c r="C40" s="82">
        <v>133843642</v>
      </c>
      <c r="D40" s="83">
        <v>238853623037.22</v>
      </c>
    </row>
    <row r="41" spans="1:4" s="76" customFormat="1" ht="26.15" customHeight="1">
      <c r="A41" s="84" t="s">
        <v>60</v>
      </c>
      <c r="B41" s="85">
        <v>696904293713.03003</v>
      </c>
      <c r="C41" s="85">
        <v>21703420437.709999</v>
      </c>
      <c r="D41" s="86">
        <v>718607714150.73999</v>
      </c>
    </row>
    <row r="42" spans="1:4" s="76" customFormat="1" ht="60.25" customHeight="1">
      <c r="A42" s="77"/>
      <c r="B42" s="77"/>
      <c r="C42" s="77"/>
      <c r="D42" s="77"/>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2022-11-08T15:39:54Z</dcterms:modified>
</cp:coreProperties>
</file>